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8_{62565919-22AE-477F-8616-47BF8F080B1D}" xr6:coauthVersionLast="32" xr6:coauthVersionMax="32" xr10:uidLastSave="{00000000-0000-0000-0000-000000000000}"/>
  <bookViews>
    <workbookView xWindow="0" yWindow="0" windowWidth="28800" windowHeight="12375" xr2:uid="{00000000-000D-0000-FFFF-FFFF00000000}"/>
  </bookViews>
  <sheets>
    <sheet name="Sheet1" sheetId="1" r:id="rId1"/>
  </sheets>
  <definedNames>
    <definedName name="_xlnm._FilterDatabase" localSheetId="0" hidden="1">Sheet1!$O$1:$O$3802</definedName>
  </definedNames>
  <calcPr calcId="162913"/>
</workbook>
</file>

<file path=xl/calcChain.xml><?xml version="1.0" encoding="utf-8"?>
<calcChain xmlns="http://schemas.openxmlformats.org/spreadsheetml/2006/main">
  <c r="W3791" i="1" l="1"/>
  <c r="V3791" i="1"/>
  <c r="U3791" i="1"/>
  <c r="T3791" i="1"/>
  <c r="S3791" i="1"/>
  <c r="W3790" i="1"/>
  <c r="V3790" i="1"/>
  <c r="U3790" i="1"/>
  <c r="T3790" i="1"/>
  <c r="S3790" i="1"/>
  <c r="W3788" i="1"/>
  <c r="V3788" i="1"/>
  <c r="U3788" i="1"/>
  <c r="T3788" i="1"/>
  <c r="S3788" i="1"/>
  <c r="W3787" i="1"/>
  <c r="V3787" i="1"/>
  <c r="U3787" i="1"/>
  <c r="T3787" i="1"/>
  <c r="S3787" i="1"/>
  <c r="W3786" i="1"/>
  <c r="V3786" i="1"/>
  <c r="U3786" i="1"/>
  <c r="T3786" i="1"/>
  <c r="S3786" i="1"/>
  <c r="W3784" i="1"/>
  <c r="V3784" i="1"/>
  <c r="U3784" i="1"/>
  <c r="T3784" i="1"/>
  <c r="S3784" i="1"/>
  <c r="W3783" i="1"/>
  <c r="V3783" i="1"/>
  <c r="U3783" i="1"/>
  <c r="T3783" i="1"/>
  <c r="S3783" i="1"/>
  <c r="W3782" i="1"/>
  <c r="V3782" i="1"/>
  <c r="U3782" i="1"/>
  <c r="T3782" i="1"/>
  <c r="S3782" i="1"/>
  <c r="W3780" i="1"/>
  <c r="V3780" i="1"/>
  <c r="U3780" i="1"/>
  <c r="T3780" i="1"/>
  <c r="S3780" i="1"/>
  <c r="W3778" i="1"/>
  <c r="V3778" i="1"/>
  <c r="U3778" i="1"/>
  <c r="T3778" i="1"/>
  <c r="S3778" i="1"/>
  <c r="W3777" i="1"/>
  <c r="V3777" i="1"/>
  <c r="U3777" i="1"/>
  <c r="T3777" i="1"/>
  <c r="S3777" i="1"/>
  <c r="W3753" i="1"/>
  <c r="V3753" i="1"/>
  <c r="U3753" i="1"/>
  <c r="T3753" i="1"/>
  <c r="S3753" i="1"/>
  <c r="W3752" i="1"/>
  <c r="V3752" i="1"/>
  <c r="U3752" i="1"/>
  <c r="T3752" i="1"/>
  <c r="S3752" i="1"/>
  <c r="W3751" i="1"/>
  <c r="V3751" i="1"/>
  <c r="U3751" i="1"/>
  <c r="T3751" i="1"/>
  <c r="S3751" i="1"/>
  <c r="W3749" i="1"/>
  <c r="V3749" i="1"/>
  <c r="U3749" i="1"/>
  <c r="T3749" i="1"/>
  <c r="S3749" i="1"/>
  <c r="W3748" i="1"/>
  <c r="V3748" i="1"/>
  <c r="U3748" i="1"/>
  <c r="T3748" i="1"/>
  <c r="S3748" i="1"/>
  <c r="W3747" i="1"/>
  <c r="V3747" i="1"/>
  <c r="U3747" i="1"/>
  <c r="T3747" i="1"/>
  <c r="S3747" i="1"/>
  <c r="W3746" i="1"/>
  <c r="V3746" i="1"/>
  <c r="U3746" i="1"/>
  <c r="T3746" i="1"/>
  <c r="S3746" i="1"/>
  <c r="W3744" i="1"/>
  <c r="V3744" i="1"/>
  <c r="U3744" i="1"/>
  <c r="T3744" i="1"/>
  <c r="S3744" i="1"/>
  <c r="W3743" i="1"/>
  <c r="V3743" i="1"/>
  <c r="U3743" i="1"/>
  <c r="T3743" i="1"/>
  <c r="S3743" i="1"/>
  <c r="W3742" i="1"/>
  <c r="V3742" i="1"/>
  <c r="U3742" i="1"/>
  <c r="T3742" i="1"/>
  <c r="S3742" i="1"/>
  <c r="W3741" i="1"/>
  <c r="V3741" i="1"/>
  <c r="U3741" i="1"/>
  <c r="T3741" i="1"/>
  <c r="S3741" i="1"/>
  <c r="W3740" i="1"/>
  <c r="V3740" i="1"/>
  <c r="U3740" i="1"/>
  <c r="T3740" i="1"/>
  <c r="S3740" i="1"/>
  <c r="W3739" i="1"/>
  <c r="V3739" i="1"/>
  <c r="U3739" i="1"/>
  <c r="T3739" i="1"/>
  <c r="S3739" i="1"/>
  <c r="W3737" i="1"/>
  <c r="V3737" i="1"/>
  <c r="U3737" i="1"/>
  <c r="T3737" i="1"/>
  <c r="S3737" i="1"/>
  <c r="W3735" i="1"/>
  <c r="V3735" i="1"/>
  <c r="U3735" i="1"/>
  <c r="T3735" i="1"/>
  <c r="S3735" i="1"/>
  <c r="W3734" i="1"/>
  <c r="V3734" i="1"/>
  <c r="U3734" i="1"/>
  <c r="T3734" i="1"/>
  <c r="S3734" i="1"/>
  <c r="W3703" i="1"/>
  <c r="V3703" i="1"/>
  <c r="U3703" i="1"/>
  <c r="T3703" i="1"/>
  <c r="S3703" i="1"/>
  <c r="W3701" i="1"/>
  <c r="V3701" i="1"/>
  <c r="U3701" i="1"/>
  <c r="T3701" i="1"/>
  <c r="S3701" i="1"/>
  <c r="W3700" i="1"/>
  <c r="V3700" i="1"/>
  <c r="U3700" i="1"/>
  <c r="T3700" i="1"/>
  <c r="S3700" i="1"/>
  <c r="W3698" i="1"/>
  <c r="V3698" i="1"/>
  <c r="U3698" i="1"/>
  <c r="T3698" i="1"/>
  <c r="S3698" i="1"/>
  <c r="W3697" i="1"/>
  <c r="V3697" i="1"/>
  <c r="U3697" i="1"/>
  <c r="T3697" i="1"/>
  <c r="S3697" i="1"/>
  <c r="W3696" i="1"/>
  <c r="V3696" i="1"/>
  <c r="U3696" i="1"/>
  <c r="T3696" i="1"/>
  <c r="S3696" i="1"/>
  <c r="W3694" i="1"/>
  <c r="V3694" i="1"/>
  <c r="U3694" i="1"/>
  <c r="T3694" i="1"/>
  <c r="S3694" i="1"/>
  <c r="W3692" i="1"/>
  <c r="V3692" i="1"/>
  <c r="U3692" i="1"/>
  <c r="T3692" i="1"/>
  <c r="S3692" i="1"/>
  <c r="W3691" i="1"/>
  <c r="V3691" i="1"/>
  <c r="U3691" i="1"/>
  <c r="T3691" i="1"/>
  <c r="S3691" i="1"/>
  <c r="W3690" i="1"/>
  <c r="V3690" i="1"/>
  <c r="U3690" i="1"/>
  <c r="T3690" i="1"/>
  <c r="S3690" i="1"/>
  <c r="W3665" i="1"/>
  <c r="V3665" i="1"/>
  <c r="U3665" i="1"/>
  <c r="T3665" i="1"/>
  <c r="S3665" i="1"/>
  <c r="W3663" i="1"/>
  <c r="V3663" i="1"/>
  <c r="U3663" i="1"/>
  <c r="T3663" i="1"/>
  <c r="S3663" i="1"/>
  <c r="W3661" i="1"/>
  <c r="V3661" i="1"/>
  <c r="U3661" i="1"/>
  <c r="T3661" i="1"/>
  <c r="S3661" i="1"/>
  <c r="W3659" i="1"/>
  <c r="V3659" i="1"/>
  <c r="U3659" i="1"/>
  <c r="T3659" i="1"/>
  <c r="S3659" i="1"/>
  <c r="W3657" i="1"/>
  <c r="V3657" i="1"/>
  <c r="U3657" i="1"/>
  <c r="T3657" i="1"/>
  <c r="S3657" i="1"/>
  <c r="W3634" i="1"/>
  <c r="V3634" i="1"/>
  <c r="U3634" i="1"/>
  <c r="T3634" i="1"/>
  <c r="S3634" i="1"/>
  <c r="W3632" i="1"/>
  <c r="V3632" i="1"/>
  <c r="U3632" i="1"/>
  <c r="T3632" i="1"/>
  <c r="S3632" i="1"/>
  <c r="W3630" i="1"/>
  <c r="V3630" i="1"/>
  <c r="U3630" i="1"/>
  <c r="T3630" i="1"/>
  <c r="S3630" i="1"/>
  <c r="W3629" i="1"/>
  <c r="V3629" i="1"/>
  <c r="U3629" i="1"/>
  <c r="T3629" i="1"/>
  <c r="S3629" i="1"/>
  <c r="W3628" i="1"/>
  <c r="V3628" i="1"/>
  <c r="U3628" i="1"/>
  <c r="T3628" i="1"/>
  <c r="S3628" i="1"/>
  <c r="W3626" i="1"/>
  <c r="V3626" i="1"/>
  <c r="U3626" i="1"/>
  <c r="T3626" i="1"/>
  <c r="S3626" i="1"/>
  <c r="W3624" i="1"/>
  <c r="V3624" i="1"/>
  <c r="U3624" i="1"/>
  <c r="T3624" i="1"/>
  <c r="S3624" i="1"/>
  <c r="W3623" i="1"/>
  <c r="V3623" i="1"/>
  <c r="U3623" i="1"/>
  <c r="T3623" i="1"/>
  <c r="S3623" i="1"/>
  <c r="W3592" i="1"/>
  <c r="V3592" i="1"/>
  <c r="U3592" i="1"/>
  <c r="T3592" i="1"/>
  <c r="S3592" i="1"/>
  <c r="W3590" i="1"/>
  <c r="V3590" i="1"/>
  <c r="U3590" i="1"/>
  <c r="T3590" i="1"/>
  <c r="S3590" i="1"/>
  <c r="W3589" i="1"/>
  <c r="V3589" i="1"/>
  <c r="U3589" i="1"/>
  <c r="T3589" i="1"/>
  <c r="S3589" i="1"/>
  <c r="W3588" i="1"/>
  <c r="V3588" i="1"/>
  <c r="U3588" i="1"/>
  <c r="T3588" i="1"/>
  <c r="S3588" i="1"/>
  <c r="W3587" i="1"/>
  <c r="V3587" i="1"/>
  <c r="U3587" i="1"/>
  <c r="T3587" i="1"/>
  <c r="S3587" i="1"/>
  <c r="W3586" i="1"/>
  <c r="V3586" i="1"/>
  <c r="U3586" i="1"/>
  <c r="T3586" i="1"/>
  <c r="S3586" i="1"/>
  <c r="W3584" i="1"/>
  <c r="V3584" i="1"/>
  <c r="U3584" i="1"/>
  <c r="T3584" i="1"/>
  <c r="S3584" i="1"/>
  <c r="W3583" i="1"/>
  <c r="V3583" i="1"/>
  <c r="U3583" i="1"/>
  <c r="T3583" i="1"/>
  <c r="S3583" i="1"/>
  <c r="W3582" i="1"/>
  <c r="V3582" i="1"/>
  <c r="U3582" i="1"/>
  <c r="T3582" i="1"/>
  <c r="S3582" i="1"/>
  <c r="W3581" i="1"/>
  <c r="V3581" i="1"/>
  <c r="U3581" i="1"/>
  <c r="T3581" i="1"/>
  <c r="S3581" i="1"/>
  <c r="W3580" i="1"/>
  <c r="V3580" i="1"/>
  <c r="U3580" i="1"/>
  <c r="T3580" i="1"/>
  <c r="S3580" i="1"/>
  <c r="W3579" i="1"/>
  <c r="V3579" i="1"/>
  <c r="U3579" i="1"/>
  <c r="T3579" i="1"/>
  <c r="S3579" i="1"/>
  <c r="W3577" i="1"/>
  <c r="V3577" i="1"/>
  <c r="U3577" i="1"/>
  <c r="T3577" i="1"/>
  <c r="S3577" i="1"/>
  <c r="W3575" i="1"/>
  <c r="V3575" i="1"/>
  <c r="U3575" i="1"/>
  <c r="T3575" i="1"/>
  <c r="S3575" i="1"/>
  <c r="W3574" i="1"/>
  <c r="V3574" i="1"/>
  <c r="U3574" i="1"/>
  <c r="T3574" i="1"/>
  <c r="S3574" i="1"/>
  <c r="W3573" i="1"/>
  <c r="V3573" i="1"/>
  <c r="U3573" i="1"/>
  <c r="T3573" i="1"/>
  <c r="S3573" i="1"/>
  <c r="W3545" i="1"/>
  <c r="V3545" i="1"/>
  <c r="U3545" i="1"/>
  <c r="T3545" i="1"/>
  <c r="S3545" i="1"/>
  <c r="W3543" i="1"/>
  <c r="V3543" i="1"/>
  <c r="U3543" i="1"/>
  <c r="T3543" i="1"/>
  <c r="S3543" i="1"/>
  <c r="W3542" i="1"/>
  <c r="V3542" i="1"/>
  <c r="U3542" i="1"/>
  <c r="T3542" i="1"/>
  <c r="S3542" i="1"/>
  <c r="W3540" i="1"/>
  <c r="V3540" i="1"/>
  <c r="U3540" i="1"/>
  <c r="T3540" i="1"/>
  <c r="S3540" i="1"/>
  <c r="W3539" i="1"/>
  <c r="V3539" i="1"/>
  <c r="U3539" i="1"/>
  <c r="T3539" i="1"/>
  <c r="S3539" i="1"/>
  <c r="W3538" i="1"/>
  <c r="V3538" i="1"/>
  <c r="U3538" i="1"/>
  <c r="T3538" i="1"/>
  <c r="S3538" i="1"/>
  <c r="W3537" i="1"/>
  <c r="V3537" i="1"/>
  <c r="U3537" i="1"/>
  <c r="T3537" i="1"/>
  <c r="S3537" i="1"/>
  <c r="W3535" i="1"/>
  <c r="V3535" i="1"/>
  <c r="U3535" i="1"/>
  <c r="T3535" i="1"/>
  <c r="S3535" i="1"/>
  <c r="W3533" i="1"/>
  <c r="V3533" i="1"/>
  <c r="U3533" i="1"/>
  <c r="T3533" i="1"/>
  <c r="S3533" i="1"/>
  <c r="W3532" i="1"/>
  <c r="V3532" i="1"/>
  <c r="U3532" i="1"/>
  <c r="T3532" i="1"/>
  <c r="S3532" i="1"/>
  <c r="W3531" i="1"/>
  <c r="V3531" i="1"/>
  <c r="U3531" i="1"/>
  <c r="T3531" i="1"/>
  <c r="S3531" i="1"/>
  <c r="W3506" i="1"/>
  <c r="V3506" i="1"/>
  <c r="U3506" i="1"/>
  <c r="T3506" i="1"/>
  <c r="S3506" i="1"/>
  <c r="W3505" i="1"/>
  <c r="V3505" i="1"/>
  <c r="U3505" i="1"/>
  <c r="T3505" i="1"/>
  <c r="S3505" i="1"/>
  <c r="W3504" i="1"/>
  <c r="V3504" i="1"/>
  <c r="U3504" i="1"/>
  <c r="T3504" i="1"/>
  <c r="S3504" i="1"/>
  <c r="W3503" i="1"/>
  <c r="V3503" i="1"/>
  <c r="U3503" i="1"/>
  <c r="T3503" i="1"/>
  <c r="S3503" i="1"/>
  <c r="W3502" i="1"/>
  <c r="V3502" i="1"/>
  <c r="U3502" i="1"/>
  <c r="T3502" i="1"/>
  <c r="S3502" i="1"/>
  <c r="W3501" i="1"/>
  <c r="V3501" i="1"/>
  <c r="U3501" i="1"/>
  <c r="T3501" i="1"/>
  <c r="S3501" i="1"/>
  <c r="W3499" i="1"/>
  <c r="V3499" i="1"/>
  <c r="U3499" i="1"/>
  <c r="T3499" i="1"/>
  <c r="S3499" i="1"/>
  <c r="W3498" i="1"/>
  <c r="V3498" i="1"/>
  <c r="U3498" i="1"/>
  <c r="T3498" i="1"/>
  <c r="S3498" i="1"/>
  <c r="W3496" i="1"/>
  <c r="V3496" i="1"/>
  <c r="U3496" i="1"/>
  <c r="T3496" i="1"/>
  <c r="S3496" i="1"/>
  <c r="W3495" i="1"/>
  <c r="V3495" i="1"/>
  <c r="U3495" i="1"/>
  <c r="T3495" i="1"/>
  <c r="S3495" i="1"/>
  <c r="W3494" i="1"/>
  <c r="V3494" i="1"/>
  <c r="U3494" i="1"/>
  <c r="T3494" i="1"/>
  <c r="S3494" i="1"/>
  <c r="W3493" i="1"/>
  <c r="V3493" i="1"/>
  <c r="U3493" i="1"/>
  <c r="T3493" i="1"/>
  <c r="S3493" i="1"/>
  <c r="W3492" i="1"/>
  <c r="V3492" i="1"/>
  <c r="U3492" i="1"/>
  <c r="T3492" i="1"/>
  <c r="S3492" i="1"/>
  <c r="W3491" i="1"/>
  <c r="V3491" i="1"/>
  <c r="U3491" i="1"/>
  <c r="T3491" i="1"/>
  <c r="S3491" i="1"/>
  <c r="W3489" i="1"/>
  <c r="V3489" i="1"/>
  <c r="U3489" i="1"/>
  <c r="T3489" i="1"/>
  <c r="S3489" i="1"/>
  <c r="W3487" i="1"/>
  <c r="V3487" i="1"/>
  <c r="U3487" i="1"/>
  <c r="T3487" i="1"/>
  <c r="S3487" i="1"/>
  <c r="W3486" i="1"/>
  <c r="V3486" i="1"/>
  <c r="U3486" i="1"/>
  <c r="T3486" i="1"/>
  <c r="S3486" i="1"/>
  <c r="W3485" i="1"/>
  <c r="V3485" i="1"/>
  <c r="U3485" i="1"/>
  <c r="T3485" i="1"/>
  <c r="S3485" i="1"/>
  <c r="W3484" i="1"/>
  <c r="V3484" i="1"/>
  <c r="U3484" i="1"/>
  <c r="T3484" i="1"/>
  <c r="S3484" i="1"/>
  <c r="W3483" i="1"/>
  <c r="V3483" i="1"/>
  <c r="U3483" i="1"/>
  <c r="T3483" i="1"/>
  <c r="S3483" i="1"/>
  <c r="W3482" i="1"/>
  <c r="V3482" i="1"/>
  <c r="U3482" i="1"/>
  <c r="T3482" i="1"/>
  <c r="S3482" i="1"/>
  <c r="W3481" i="1"/>
  <c r="V3481" i="1"/>
  <c r="U3481" i="1"/>
  <c r="T3481" i="1"/>
  <c r="S3481" i="1"/>
  <c r="W3480" i="1"/>
  <c r="V3480" i="1"/>
  <c r="U3480" i="1"/>
  <c r="T3480" i="1"/>
  <c r="S3480" i="1"/>
  <c r="W3479" i="1"/>
  <c r="V3479" i="1"/>
  <c r="U3479" i="1"/>
  <c r="T3479" i="1"/>
  <c r="S3479" i="1"/>
  <c r="W3441" i="1"/>
  <c r="V3441" i="1"/>
  <c r="U3441" i="1"/>
  <c r="T3441" i="1"/>
  <c r="S3441" i="1"/>
  <c r="W3439" i="1"/>
  <c r="V3439" i="1"/>
  <c r="U3439" i="1"/>
  <c r="T3439" i="1"/>
  <c r="S3439" i="1"/>
  <c r="W3438" i="1"/>
  <c r="V3438" i="1"/>
  <c r="U3438" i="1"/>
  <c r="T3438" i="1"/>
  <c r="S3438" i="1"/>
  <c r="W3436" i="1"/>
  <c r="V3436" i="1"/>
  <c r="U3436" i="1"/>
  <c r="T3436" i="1"/>
  <c r="S3436" i="1"/>
  <c r="W3435" i="1"/>
  <c r="V3435" i="1"/>
  <c r="U3435" i="1"/>
  <c r="T3435" i="1"/>
  <c r="S3435" i="1"/>
  <c r="W3434" i="1"/>
  <c r="V3434" i="1"/>
  <c r="U3434" i="1"/>
  <c r="T3434" i="1"/>
  <c r="S3434" i="1"/>
  <c r="W3433" i="1"/>
  <c r="V3433" i="1"/>
  <c r="U3433" i="1"/>
  <c r="T3433" i="1"/>
  <c r="S3433" i="1"/>
  <c r="W3431" i="1"/>
  <c r="V3431" i="1"/>
  <c r="U3431" i="1"/>
  <c r="T3431" i="1"/>
  <c r="S3431" i="1"/>
  <c r="W3429" i="1"/>
  <c r="V3429" i="1"/>
  <c r="U3429" i="1"/>
  <c r="T3429" i="1"/>
  <c r="S3429" i="1"/>
  <c r="W3428" i="1"/>
  <c r="V3428" i="1"/>
  <c r="U3428" i="1"/>
  <c r="T3428" i="1"/>
  <c r="S3428" i="1"/>
  <c r="W3396" i="1"/>
  <c r="V3396" i="1"/>
  <c r="U3396" i="1"/>
  <c r="T3396" i="1"/>
  <c r="S3396" i="1"/>
  <c r="W3395" i="1"/>
  <c r="V3395" i="1"/>
  <c r="U3395" i="1"/>
  <c r="T3395" i="1"/>
  <c r="S3395" i="1"/>
  <c r="W3394" i="1"/>
  <c r="V3394" i="1"/>
  <c r="U3394" i="1"/>
  <c r="T3394" i="1"/>
  <c r="S3394" i="1"/>
  <c r="W3393" i="1"/>
  <c r="V3393" i="1"/>
  <c r="U3393" i="1"/>
  <c r="T3393" i="1"/>
  <c r="S3393" i="1"/>
  <c r="W3392" i="1"/>
  <c r="V3392" i="1"/>
  <c r="U3392" i="1"/>
  <c r="T3392" i="1"/>
  <c r="S3392" i="1"/>
  <c r="W3390" i="1"/>
  <c r="V3390" i="1"/>
  <c r="U3390" i="1"/>
  <c r="T3390" i="1"/>
  <c r="S3390" i="1"/>
  <c r="W3389" i="1"/>
  <c r="V3389" i="1"/>
  <c r="U3389" i="1"/>
  <c r="T3389" i="1"/>
  <c r="S3389" i="1"/>
  <c r="W3387" i="1"/>
  <c r="V3387" i="1"/>
  <c r="U3387" i="1"/>
  <c r="T3387" i="1"/>
  <c r="S3387" i="1"/>
  <c r="W3386" i="1"/>
  <c r="V3386" i="1"/>
  <c r="U3386" i="1"/>
  <c r="T3386" i="1"/>
  <c r="S3386" i="1"/>
  <c r="W3385" i="1"/>
  <c r="V3385" i="1"/>
  <c r="U3385" i="1"/>
  <c r="T3385" i="1"/>
  <c r="S3385" i="1"/>
  <c r="W3384" i="1"/>
  <c r="V3384" i="1"/>
  <c r="U3384" i="1"/>
  <c r="T3384" i="1"/>
  <c r="S3384" i="1"/>
  <c r="W3383" i="1"/>
  <c r="V3383" i="1"/>
  <c r="U3383" i="1"/>
  <c r="T3383" i="1"/>
  <c r="S3383" i="1"/>
  <c r="W3381" i="1"/>
  <c r="V3381" i="1"/>
  <c r="U3381" i="1"/>
  <c r="T3381" i="1"/>
  <c r="S3381" i="1"/>
  <c r="W3379" i="1"/>
  <c r="V3379" i="1"/>
  <c r="U3379" i="1"/>
  <c r="T3379" i="1"/>
  <c r="S3379" i="1"/>
  <c r="W3378" i="1"/>
  <c r="V3378" i="1"/>
  <c r="U3378" i="1"/>
  <c r="T3378" i="1"/>
  <c r="S3378" i="1"/>
  <c r="W3377" i="1"/>
  <c r="V3377" i="1"/>
  <c r="U3377" i="1"/>
  <c r="T3377" i="1"/>
  <c r="S3377" i="1"/>
  <c r="W3376" i="1"/>
  <c r="V3376" i="1"/>
  <c r="U3376" i="1"/>
  <c r="T3376" i="1"/>
  <c r="S3376" i="1"/>
  <c r="W3352" i="1"/>
  <c r="V3352" i="1"/>
  <c r="U3352" i="1"/>
  <c r="T3352" i="1"/>
  <c r="S3352" i="1"/>
  <c r="W3350" i="1"/>
  <c r="V3350" i="1"/>
  <c r="U3350" i="1"/>
  <c r="T3350" i="1"/>
  <c r="S3350" i="1"/>
  <c r="W3349" i="1"/>
  <c r="V3349" i="1"/>
  <c r="U3349" i="1"/>
  <c r="T3349" i="1"/>
  <c r="S3349" i="1"/>
  <c r="W3348" i="1"/>
  <c r="V3348" i="1"/>
  <c r="U3348" i="1"/>
  <c r="T3348" i="1"/>
  <c r="S3348" i="1"/>
  <c r="W3347" i="1"/>
  <c r="V3347" i="1"/>
  <c r="U3347" i="1"/>
  <c r="T3347" i="1"/>
  <c r="S3347" i="1"/>
  <c r="W3346" i="1"/>
  <c r="V3346" i="1"/>
  <c r="U3346" i="1"/>
  <c r="T3346" i="1"/>
  <c r="S3346" i="1"/>
  <c r="W3344" i="1"/>
  <c r="V3344" i="1"/>
  <c r="U3344" i="1"/>
  <c r="T3344" i="1"/>
  <c r="S3344" i="1"/>
  <c r="W3343" i="1"/>
  <c r="V3343" i="1"/>
  <c r="U3343" i="1"/>
  <c r="T3343" i="1"/>
  <c r="S3343" i="1"/>
  <c r="W3341" i="1"/>
  <c r="V3341" i="1"/>
  <c r="U3341" i="1"/>
  <c r="T3341" i="1"/>
  <c r="S3341" i="1"/>
  <c r="W3339" i="1"/>
  <c r="V3339" i="1"/>
  <c r="U3339" i="1"/>
  <c r="T3339" i="1"/>
  <c r="S3339" i="1"/>
  <c r="W3338" i="1"/>
  <c r="V3338" i="1"/>
  <c r="U3338" i="1"/>
  <c r="T3338" i="1"/>
  <c r="S3338" i="1"/>
  <c r="W3337" i="1"/>
  <c r="V3337" i="1"/>
  <c r="U3337" i="1"/>
  <c r="T3337" i="1"/>
  <c r="S3337" i="1"/>
  <c r="W3336" i="1"/>
  <c r="V3336" i="1"/>
  <c r="U3336" i="1"/>
  <c r="T3336" i="1"/>
  <c r="S3336" i="1"/>
  <c r="W3309" i="1"/>
  <c r="V3309" i="1"/>
  <c r="U3309" i="1"/>
  <c r="T3309" i="1"/>
  <c r="S3309" i="1"/>
  <c r="W3307" i="1"/>
  <c r="V3307" i="1"/>
  <c r="U3307" i="1"/>
  <c r="T3307" i="1"/>
  <c r="S3307" i="1"/>
  <c r="W3305" i="1"/>
  <c r="V3305" i="1"/>
  <c r="U3305" i="1"/>
  <c r="T3305" i="1"/>
  <c r="S3305" i="1"/>
  <c r="W3303" i="1"/>
  <c r="V3303" i="1"/>
  <c r="U3303" i="1"/>
  <c r="T3303" i="1"/>
  <c r="S3303" i="1"/>
  <c r="W3301" i="1"/>
  <c r="V3301" i="1"/>
  <c r="U3301" i="1"/>
  <c r="T3301" i="1"/>
  <c r="S3301" i="1"/>
  <c r="W3300" i="1"/>
  <c r="V3300" i="1"/>
  <c r="U3300" i="1"/>
  <c r="T3300" i="1"/>
  <c r="S3300" i="1"/>
  <c r="W3281" i="1"/>
  <c r="V3281" i="1"/>
  <c r="U3281" i="1"/>
  <c r="T3281" i="1"/>
  <c r="S3281" i="1"/>
  <c r="W3279" i="1"/>
  <c r="V3279" i="1"/>
  <c r="U3279" i="1"/>
  <c r="T3279" i="1"/>
  <c r="S3279" i="1"/>
  <c r="W3278" i="1"/>
  <c r="V3278" i="1"/>
  <c r="U3278" i="1"/>
  <c r="T3278" i="1"/>
  <c r="S3278" i="1"/>
  <c r="W3276" i="1"/>
  <c r="V3276" i="1"/>
  <c r="U3276" i="1"/>
  <c r="T3276" i="1"/>
  <c r="S3276" i="1"/>
  <c r="W3275" i="1"/>
  <c r="V3275" i="1"/>
  <c r="U3275" i="1"/>
  <c r="T3275" i="1"/>
  <c r="S3275" i="1"/>
  <c r="W3274" i="1"/>
  <c r="V3274" i="1"/>
  <c r="U3274" i="1"/>
  <c r="T3274" i="1"/>
  <c r="S3274" i="1"/>
  <c r="W3273" i="1"/>
  <c r="V3273" i="1"/>
  <c r="U3273" i="1"/>
  <c r="T3273" i="1"/>
  <c r="S3273" i="1"/>
  <c r="W3272" i="1"/>
  <c r="V3272" i="1"/>
  <c r="U3272" i="1"/>
  <c r="T3272" i="1"/>
  <c r="S3272" i="1"/>
  <c r="W3271" i="1"/>
  <c r="V3271" i="1"/>
  <c r="U3271" i="1"/>
  <c r="T3271" i="1"/>
  <c r="S3271" i="1"/>
  <c r="W3269" i="1"/>
  <c r="V3269" i="1"/>
  <c r="U3269" i="1"/>
  <c r="T3269" i="1"/>
  <c r="S3269" i="1"/>
  <c r="W3267" i="1"/>
  <c r="V3267" i="1"/>
  <c r="U3267" i="1"/>
  <c r="T3267" i="1"/>
  <c r="S3267" i="1"/>
  <c r="W3266" i="1"/>
  <c r="V3266" i="1"/>
  <c r="U3266" i="1"/>
  <c r="T3266" i="1"/>
  <c r="S3266" i="1"/>
  <c r="W3232" i="1"/>
  <c r="V3232" i="1"/>
  <c r="U3232" i="1"/>
  <c r="T3232" i="1"/>
  <c r="S3232" i="1"/>
  <c r="W3230" i="1"/>
  <c r="V3230" i="1"/>
  <c r="U3230" i="1"/>
  <c r="T3230" i="1"/>
  <c r="S3230" i="1"/>
  <c r="W3229" i="1"/>
  <c r="V3229" i="1"/>
  <c r="U3229" i="1"/>
  <c r="T3229" i="1"/>
  <c r="S3229" i="1"/>
  <c r="W3228" i="1"/>
  <c r="V3228" i="1"/>
  <c r="U3228" i="1"/>
  <c r="T3228" i="1"/>
  <c r="S3228" i="1"/>
  <c r="W3227" i="1"/>
  <c r="V3227" i="1"/>
  <c r="U3227" i="1"/>
  <c r="T3227" i="1"/>
  <c r="S3227" i="1"/>
  <c r="W3225" i="1"/>
  <c r="V3225" i="1"/>
  <c r="U3225" i="1"/>
  <c r="T3225" i="1"/>
  <c r="S3225" i="1"/>
  <c r="W3224" i="1"/>
  <c r="V3224" i="1"/>
  <c r="U3224" i="1"/>
  <c r="T3224" i="1"/>
  <c r="S3224" i="1"/>
  <c r="W3223" i="1"/>
  <c r="V3223" i="1"/>
  <c r="U3223" i="1"/>
  <c r="T3223" i="1"/>
  <c r="S3223" i="1"/>
  <c r="W3222" i="1"/>
  <c r="V3222" i="1"/>
  <c r="U3222" i="1"/>
  <c r="T3222" i="1"/>
  <c r="S3222" i="1"/>
  <c r="W3220" i="1"/>
  <c r="V3220" i="1"/>
  <c r="U3220" i="1"/>
  <c r="T3220" i="1"/>
  <c r="S3220" i="1"/>
  <c r="W3218" i="1"/>
  <c r="V3218" i="1"/>
  <c r="U3218" i="1"/>
  <c r="T3218" i="1"/>
  <c r="S3218" i="1"/>
  <c r="W3217" i="1"/>
  <c r="V3217" i="1"/>
  <c r="U3217" i="1"/>
  <c r="T3217" i="1"/>
  <c r="S3217" i="1"/>
  <c r="W3191" i="1"/>
  <c r="V3191" i="1"/>
  <c r="U3191" i="1"/>
  <c r="T3191" i="1"/>
  <c r="S3191" i="1"/>
  <c r="W3190" i="1"/>
  <c r="V3190" i="1"/>
  <c r="U3190" i="1"/>
  <c r="T3190" i="1"/>
  <c r="S3190" i="1"/>
  <c r="W3188" i="1"/>
  <c r="V3188" i="1"/>
  <c r="U3188" i="1"/>
  <c r="T3188" i="1"/>
  <c r="S3188" i="1"/>
  <c r="W3186" i="1"/>
  <c r="V3186" i="1"/>
  <c r="U3186" i="1"/>
  <c r="T3186" i="1"/>
  <c r="S3186" i="1"/>
  <c r="W3185" i="1"/>
  <c r="V3185" i="1"/>
  <c r="U3185" i="1"/>
  <c r="T3185" i="1"/>
  <c r="S3185" i="1"/>
  <c r="W3183" i="1"/>
  <c r="V3183" i="1"/>
  <c r="U3183" i="1"/>
  <c r="T3183" i="1"/>
  <c r="S3183" i="1"/>
  <c r="W3181" i="1"/>
  <c r="V3181" i="1"/>
  <c r="U3181" i="1"/>
  <c r="T3181" i="1"/>
  <c r="S3181" i="1"/>
  <c r="W3158" i="1"/>
  <c r="V3158" i="1"/>
  <c r="U3158" i="1"/>
  <c r="T3158" i="1"/>
  <c r="S3158" i="1"/>
  <c r="W3156" i="1"/>
  <c r="V3156" i="1"/>
  <c r="U3156" i="1"/>
  <c r="T3156" i="1"/>
  <c r="S3156" i="1"/>
  <c r="W3154" i="1"/>
  <c r="V3154" i="1"/>
  <c r="U3154" i="1"/>
  <c r="T3154" i="1"/>
  <c r="S3154" i="1"/>
  <c r="W3152" i="1"/>
  <c r="V3152" i="1"/>
  <c r="U3152" i="1"/>
  <c r="T3152" i="1"/>
  <c r="S3152" i="1"/>
  <c r="W3150" i="1"/>
  <c r="V3150" i="1"/>
  <c r="U3150" i="1"/>
  <c r="T3150" i="1"/>
  <c r="S3150" i="1"/>
  <c r="W3125" i="1"/>
  <c r="V3125" i="1"/>
  <c r="U3125" i="1"/>
  <c r="T3125" i="1"/>
  <c r="S3125" i="1"/>
  <c r="W3124" i="1"/>
  <c r="V3124" i="1"/>
  <c r="U3124" i="1"/>
  <c r="T3124" i="1"/>
  <c r="S3124" i="1"/>
  <c r="W3123" i="1"/>
  <c r="V3123" i="1"/>
  <c r="U3123" i="1"/>
  <c r="T3123" i="1"/>
  <c r="S3123" i="1"/>
  <c r="W3121" i="1"/>
  <c r="V3121" i="1"/>
  <c r="U3121" i="1"/>
  <c r="T3121" i="1"/>
  <c r="S3121" i="1"/>
  <c r="W3120" i="1"/>
  <c r="V3120" i="1"/>
  <c r="U3120" i="1"/>
  <c r="T3120" i="1"/>
  <c r="S3120" i="1"/>
  <c r="W3118" i="1"/>
  <c r="V3118" i="1"/>
  <c r="U3118" i="1"/>
  <c r="T3118" i="1"/>
  <c r="S3118" i="1"/>
  <c r="W3117" i="1"/>
  <c r="V3117" i="1"/>
  <c r="U3117" i="1"/>
  <c r="T3117" i="1"/>
  <c r="S3117" i="1"/>
  <c r="W3115" i="1"/>
  <c r="V3115" i="1"/>
  <c r="U3115" i="1"/>
  <c r="T3115" i="1"/>
  <c r="S3115" i="1"/>
  <c r="W3113" i="1"/>
  <c r="V3113" i="1"/>
  <c r="U3113" i="1"/>
  <c r="T3113" i="1"/>
  <c r="S3113" i="1"/>
  <c r="W3112" i="1"/>
  <c r="V3112" i="1"/>
  <c r="U3112" i="1"/>
  <c r="T3112" i="1"/>
  <c r="S3112" i="1"/>
  <c r="W3111" i="1"/>
  <c r="V3111" i="1"/>
  <c r="U3111" i="1"/>
  <c r="T3111" i="1"/>
  <c r="S3111" i="1"/>
  <c r="W3083" i="1"/>
  <c r="V3083" i="1"/>
  <c r="U3083" i="1"/>
  <c r="T3083" i="1"/>
  <c r="S3083" i="1"/>
  <c r="W3081" i="1"/>
  <c r="V3081" i="1"/>
  <c r="U3081" i="1"/>
  <c r="T3081" i="1"/>
  <c r="S3081" i="1"/>
  <c r="W3080" i="1"/>
  <c r="V3080" i="1"/>
  <c r="U3080" i="1"/>
  <c r="T3080" i="1"/>
  <c r="S3080" i="1"/>
  <c r="W3078" i="1"/>
  <c r="V3078" i="1"/>
  <c r="U3078" i="1"/>
  <c r="T3078" i="1"/>
  <c r="S3078" i="1"/>
  <c r="W3077" i="1"/>
  <c r="V3077" i="1"/>
  <c r="U3077" i="1"/>
  <c r="T3077" i="1"/>
  <c r="S3077" i="1"/>
  <c r="W3075" i="1"/>
  <c r="V3075" i="1"/>
  <c r="U3075" i="1"/>
  <c r="T3075" i="1"/>
  <c r="S3075" i="1"/>
  <c r="W3073" i="1"/>
  <c r="V3073" i="1"/>
  <c r="U3073" i="1"/>
  <c r="T3073" i="1"/>
  <c r="S3073" i="1"/>
  <c r="W3041" i="1"/>
  <c r="V3041" i="1"/>
  <c r="U3041" i="1"/>
  <c r="T3041" i="1"/>
  <c r="S3041" i="1"/>
  <c r="W3040" i="1"/>
  <c r="V3040" i="1"/>
  <c r="U3040" i="1"/>
  <c r="T3040" i="1"/>
  <c r="S3040" i="1"/>
  <c r="W3039" i="1"/>
  <c r="V3039" i="1"/>
  <c r="U3039" i="1"/>
  <c r="T3039" i="1"/>
  <c r="S3039" i="1"/>
  <c r="W3037" i="1"/>
  <c r="V3037" i="1"/>
  <c r="U3037" i="1"/>
  <c r="T3037" i="1"/>
  <c r="S3037" i="1"/>
  <c r="W3036" i="1"/>
  <c r="V3036" i="1"/>
  <c r="U3036" i="1"/>
  <c r="T3036" i="1"/>
  <c r="S3036" i="1"/>
  <c r="W3035" i="1"/>
  <c r="V3035" i="1"/>
  <c r="U3035" i="1"/>
  <c r="T3035" i="1"/>
  <c r="S3035" i="1"/>
  <c r="W3033" i="1"/>
  <c r="V3033" i="1"/>
  <c r="U3033" i="1"/>
  <c r="T3033" i="1"/>
  <c r="S3033" i="1"/>
  <c r="W3031" i="1"/>
  <c r="V3031" i="1"/>
  <c r="U3031" i="1"/>
  <c r="T3031" i="1"/>
  <c r="S3031" i="1"/>
  <c r="W3029" i="1"/>
  <c r="V3029" i="1"/>
  <c r="U3029" i="1"/>
  <c r="T3029" i="1"/>
  <c r="S3029" i="1"/>
  <c r="W3028" i="1"/>
  <c r="V3028" i="1"/>
  <c r="U3028" i="1"/>
  <c r="T3028" i="1"/>
  <c r="S3028" i="1"/>
  <c r="W2991" i="1"/>
  <c r="V2991" i="1"/>
  <c r="U2991" i="1"/>
  <c r="T2991" i="1"/>
  <c r="S2991" i="1"/>
  <c r="W2989" i="1"/>
  <c r="V2989" i="1"/>
  <c r="U2989" i="1"/>
  <c r="T2989" i="1"/>
  <c r="S2989" i="1"/>
  <c r="W2988" i="1"/>
  <c r="V2988" i="1"/>
  <c r="U2988" i="1"/>
  <c r="T2988" i="1"/>
  <c r="S2988" i="1"/>
  <c r="W2987" i="1"/>
  <c r="V2987" i="1"/>
  <c r="U2987" i="1"/>
  <c r="T2987" i="1"/>
  <c r="S2987" i="1"/>
  <c r="W2985" i="1"/>
  <c r="V2985" i="1"/>
  <c r="U2985" i="1"/>
  <c r="T2985" i="1"/>
  <c r="S2985" i="1"/>
  <c r="W2983" i="1"/>
  <c r="V2983" i="1"/>
  <c r="U2983" i="1"/>
  <c r="T2983" i="1"/>
  <c r="S2983" i="1"/>
  <c r="W2981" i="1"/>
  <c r="V2981" i="1"/>
  <c r="U2981" i="1"/>
  <c r="T2981" i="1"/>
  <c r="S2981" i="1"/>
  <c r="W2980" i="1"/>
  <c r="V2980" i="1"/>
  <c r="U2980" i="1"/>
  <c r="T2980" i="1"/>
  <c r="S2980" i="1"/>
  <c r="W2950" i="1"/>
  <c r="V2950" i="1"/>
  <c r="U2950" i="1"/>
  <c r="T2950" i="1"/>
  <c r="S2950" i="1"/>
  <c r="W2949" i="1"/>
  <c r="V2949" i="1"/>
  <c r="U2949" i="1"/>
  <c r="T2949" i="1"/>
  <c r="S2949" i="1"/>
  <c r="W2948" i="1"/>
  <c r="V2948" i="1"/>
  <c r="U2948" i="1"/>
  <c r="T2948" i="1"/>
  <c r="S2948" i="1"/>
  <c r="W2947" i="1"/>
  <c r="V2947" i="1"/>
  <c r="U2947" i="1"/>
  <c r="T2947" i="1"/>
  <c r="S2947" i="1"/>
  <c r="W2945" i="1"/>
  <c r="V2945" i="1"/>
  <c r="U2945" i="1"/>
  <c r="T2945" i="1"/>
  <c r="S2945" i="1"/>
  <c r="W2944" i="1"/>
  <c r="V2944" i="1"/>
  <c r="U2944" i="1"/>
  <c r="T2944" i="1"/>
  <c r="S2944" i="1"/>
  <c r="W2942" i="1"/>
  <c r="V2942" i="1"/>
  <c r="U2942" i="1"/>
  <c r="T2942" i="1"/>
  <c r="S2942" i="1"/>
  <c r="W2941" i="1"/>
  <c r="V2941" i="1"/>
  <c r="U2941" i="1"/>
  <c r="T2941" i="1"/>
  <c r="S2941" i="1"/>
  <c r="W2939" i="1"/>
  <c r="V2939" i="1"/>
  <c r="U2939" i="1"/>
  <c r="T2939" i="1"/>
  <c r="S2939" i="1"/>
  <c r="W2937" i="1"/>
  <c r="V2937" i="1"/>
  <c r="U2937" i="1"/>
  <c r="T2937" i="1"/>
  <c r="S2937" i="1"/>
  <c r="W2916" i="1"/>
  <c r="V2916" i="1"/>
  <c r="U2916" i="1"/>
  <c r="T2916" i="1"/>
  <c r="S2916" i="1"/>
  <c r="W2915" i="1"/>
  <c r="V2915" i="1"/>
  <c r="U2915" i="1"/>
  <c r="T2915" i="1"/>
  <c r="S2915" i="1"/>
  <c r="W2913" i="1"/>
  <c r="V2913" i="1"/>
  <c r="U2913" i="1"/>
  <c r="T2913" i="1"/>
  <c r="S2913" i="1"/>
  <c r="W2912" i="1"/>
  <c r="V2912" i="1"/>
  <c r="U2912" i="1"/>
  <c r="T2912" i="1"/>
  <c r="S2912" i="1"/>
  <c r="W2910" i="1"/>
  <c r="V2910" i="1"/>
  <c r="U2910" i="1"/>
  <c r="T2910" i="1"/>
  <c r="S2910" i="1"/>
  <c r="W2909" i="1"/>
  <c r="V2909" i="1"/>
  <c r="U2909" i="1"/>
  <c r="T2909" i="1"/>
  <c r="S2909" i="1"/>
  <c r="W2907" i="1"/>
  <c r="V2907" i="1"/>
  <c r="U2907" i="1"/>
  <c r="T2907" i="1"/>
  <c r="S2907" i="1"/>
  <c r="W2905" i="1"/>
  <c r="V2905" i="1"/>
  <c r="U2905" i="1"/>
  <c r="T2905" i="1"/>
  <c r="S2905" i="1"/>
  <c r="W2904" i="1"/>
  <c r="V2904" i="1"/>
  <c r="U2904" i="1"/>
  <c r="T2904" i="1"/>
  <c r="S2904" i="1"/>
  <c r="W2882" i="1"/>
  <c r="V2882" i="1"/>
  <c r="U2882" i="1"/>
  <c r="T2882" i="1"/>
  <c r="S2882" i="1"/>
  <c r="W2881" i="1"/>
  <c r="V2881" i="1"/>
  <c r="U2881" i="1"/>
  <c r="T2881" i="1"/>
  <c r="S2881" i="1"/>
  <c r="W2880" i="1"/>
  <c r="V2880" i="1"/>
  <c r="U2880" i="1"/>
  <c r="T2880" i="1"/>
  <c r="S2880" i="1"/>
  <c r="W2879" i="1"/>
  <c r="V2879" i="1"/>
  <c r="U2879" i="1"/>
  <c r="T2879" i="1"/>
  <c r="S2879" i="1"/>
  <c r="W2878" i="1"/>
  <c r="V2878" i="1"/>
  <c r="U2878" i="1"/>
  <c r="T2878" i="1"/>
  <c r="S2878" i="1"/>
  <c r="W2876" i="1"/>
  <c r="V2876" i="1"/>
  <c r="U2876" i="1"/>
  <c r="T2876" i="1"/>
  <c r="S2876" i="1"/>
  <c r="W2875" i="1"/>
  <c r="V2875" i="1"/>
  <c r="U2875" i="1"/>
  <c r="T2875" i="1"/>
  <c r="S2875" i="1"/>
  <c r="W2873" i="1"/>
  <c r="V2873" i="1"/>
  <c r="U2873" i="1"/>
  <c r="T2873" i="1"/>
  <c r="S2873" i="1"/>
  <c r="W2872" i="1"/>
  <c r="V2872" i="1"/>
  <c r="U2872" i="1"/>
  <c r="T2872" i="1"/>
  <c r="S2872" i="1"/>
  <c r="W2871" i="1"/>
  <c r="V2871" i="1"/>
  <c r="U2871" i="1"/>
  <c r="T2871" i="1"/>
  <c r="S2871" i="1"/>
  <c r="W2870" i="1"/>
  <c r="V2870" i="1"/>
  <c r="U2870" i="1"/>
  <c r="T2870" i="1"/>
  <c r="S2870" i="1"/>
  <c r="W2868" i="1"/>
  <c r="V2868" i="1"/>
  <c r="U2868" i="1"/>
  <c r="T2868" i="1"/>
  <c r="S2868" i="1"/>
  <c r="W2866" i="1"/>
  <c r="V2866" i="1"/>
  <c r="U2866" i="1"/>
  <c r="T2866" i="1"/>
  <c r="S2866" i="1"/>
  <c r="W2828" i="1"/>
  <c r="V2828" i="1"/>
  <c r="U2828" i="1"/>
  <c r="T2828" i="1"/>
  <c r="S2828" i="1"/>
  <c r="W2827" i="1"/>
  <c r="V2827" i="1"/>
  <c r="U2827" i="1"/>
  <c r="T2827" i="1"/>
  <c r="S2827" i="1"/>
  <c r="W2826" i="1"/>
  <c r="V2826" i="1"/>
  <c r="U2826" i="1"/>
  <c r="T2826" i="1"/>
  <c r="S2826" i="1"/>
  <c r="W2824" i="1"/>
  <c r="V2824" i="1"/>
  <c r="U2824" i="1"/>
  <c r="T2824" i="1"/>
  <c r="S2824" i="1"/>
  <c r="W2823" i="1"/>
  <c r="V2823" i="1"/>
  <c r="U2823" i="1"/>
  <c r="T2823" i="1"/>
  <c r="S2823" i="1"/>
  <c r="W2822" i="1"/>
  <c r="V2822" i="1"/>
  <c r="U2822" i="1"/>
  <c r="T2822" i="1"/>
  <c r="S2822" i="1"/>
  <c r="W2821" i="1"/>
  <c r="V2821" i="1"/>
  <c r="U2821" i="1"/>
  <c r="T2821" i="1"/>
  <c r="S2821" i="1"/>
  <c r="W2819" i="1"/>
  <c r="V2819" i="1"/>
  <c r="U2819" i="1"/>
  <c r="T2819" i="1"/>
  <c r="S2819" i="1"/>
  <c r="W2818" i="1"/>
  <c r="V2818" i="1"/>
  <c r="U2818" i="1"/>
  <c r="T2818" i="1"/>
  <c r="S2818" i="1"/>
  <c r="W2816" i="1"/>
  <c r="V2816" i="1"/>
  <c r="U2816" i="1"/>
  <c r="T2816" i="1"/>
  <c r="S2816" i="1"/>
  <c r="W2814" i="1"/>
  <c r="V2814" i="1"/>
  <c r="U2814" i="1"/>
  <c r="T2814" i="1"/>
  <c r="S2814" i="1"/>
  <c r="W2786" i="1"/>
  <c r="V2786" i="1"/>
  <c r="U2786" i="1"/>
  <c r="T2786" i="1"/>
  <c r="S2786" i="1"/>
  <c r="W2785" i="1"/>
  <c r="V2785" i="1"/>
  <c r="U2785" i="1"/>
  <c r="T2785" i="1"/>
  <c r="S2785" i="1"/>
  <c r="W2784" i="1"/>
  <c r="V2784" i="1"/>
  <c r="U2784" i="1"/>
  <c r="T2784" i="1"/>
  <c r="S2784" i="1"/>
  <c r="W2782" i="1"/>
  <c r="V2782" i="1"/>
  <c r="U2782" i="1"/>
  <c r="T2782" i="1"/>
  <c r="S2782" i="1"/>
  <c r="W2780" i="1"/>
  <c r="V2780" i="1"/>
  <c r="U2780" i="1"/>
  <c r="T2780" i="1"/>
  <c r="S2780" i="1"/>
  <c r="W2779" i="1"/>
  <c r="V2779" i="1"/>
  <c r="U2779" i="1"/>
  <c r="T2779" i="1"/>
  <c r="S2779" i="1"/>
  <c r="W2777" i="1"/>
  <c r="V2777" i="1"/>
  <c r="U2777" i="1"/>
  <c r="T2777" i="1"/>
  <c r="S2777" i="1"/>
  <c r="W2775" i="1"/>
  <c r="V2775" i="1"/>
  <c r="U2775" i="1"/>
  <c r="T2775" i="1"/>
  <c r="S2775" i="1"/>
  <c r="W2743" i="1"/>
  <c r="V2743" i="1"/>
  <c r="U2743" i="1"/>
  <c r="T2743" i="1"/>
  <c r="S2743" i="1"/>
  <c r="W2741" i="1"/>
  <c r="V2741" i="1"/>
  <c r="U2741" i="1"/>
  <c r="T2741" i="1"/>
  <c r="S2741" i="1"/>
  <c r="W2740" i="1"/>
  <c r="V2740" i="1"/>
  <c r="U2740" i="1"/>
  <c r="T2740" i="1"/>
  <c r="S2740" i="1"/>
  <c r="W2738" i="1"/>
  <c r="V2738" i="1"/>
  <c r="U2738" i="1"/>
  <c r="T2738" i="1"/>
  <c r="S2738" i="1"/>
  <c r="W2737" i="1"/>
  <c r="V2737" i="1"/>
  <c r="U2737" i="1"/>
  <c r="T2737" i="1"/>
  <c r="S2737" i="1"/>
  <c r="W2735" i="1"/>
  <c r="V2735" i="1"/>
  <c r="U2735" i="1"/>
  <c r="T2735" i="1"/>
  <c r="S2735" i="1"/>
  <c r="W2733" i="1"/>
  <c r="V2733" i="1"/>
  <c r="U2733" i="1"/>
  <c r="T2733" i="1"/>
  <c r="S2733" i="1"/>
  <c r="W2702" i="1"/>
  <c r="V2702" i="1"/>
  <c r="U2702" i="1"/>
  <c r="T2702" i="1"/>
  <c r="S2702" i="1"/>
  <c r="W2701" i="1"/>
  <c r="V2701" i="1"/>
  <c r="U2701" i="1"/>
  <c r="T2701" i="1"/>
  <c r="S2701" i="1"/>
  <c r="W2699" i="1"/>
  <c r="V2699" i="1"/>
  <c r="U2699" i="1"/>
  <c r="T2699" i="1"/>
  <c r="S2699" i="1"/>
  <c r="W2697" i="1"/>
  <c r="V2697" i="1"/>
  <c r="U2697" i="1"/>
  <c r="T2697" i="1"/>
  <c r="S2697" i="1"/>
  <c r="W2696" i="1"/>
  <c r="V2696" i="1"/>
  <c r="U2696" i="1"/>
  <c r="T2696" i="1"/>
  <c r="S2696" i="1"/>
  <c r="W2694" i="1"/>
  <c r="V2694" i="1"/>
  <c r="U2694" i="1"/>
  <c r="T2694" i="1"/>
  <c r="S2694" i="1"/>
  <c r="W2692" i="1"/>
  <c r="V2692" i="1"/>
  <c r="U2692" i="1"/>
  <c r="T2692" i="1"/>
  <c r="S2692" i="1"/>
  <c r="W2659" i="1"/>
  <c r="V2659" i="1"/>
  <c r="U2659" i="1"/>
  <c r="T2659" i="1"/>
  <c r="S2659" i="1"/>
  <c r="W2658" i="1"/>
  <c r="V2658" i="1"/>
  <c r="U2658" i="1"/>
  <c r="T2658" i="1"/>
  <c r="S2658" i="1"/>
  <c r="W2656" i="1"/>
  <c r="V2656" i="1"/>
  <c r="U2656" i="1"/>
  <c r="T2656" i="1"/>
  <c r="S2656" i="1"/>
  <c r="W2654" i="1"/>
  <c r="V2654" i="1"/>
  <c r="U2654" i="1"/>
  <c r="T2654" i="1"/>
  <c r="S2654" i="1"/>
  <c r="W2652" i="1"/>
  <c r="V2652" i="1"/>
  <c r="U2652" i="1"/>
  <c r="T2652" i="1"/>
  <c r="S2652" i="1"/>
  <c r="W2650" i="1"/>
  <c r="V2650" i="1"/>
  <c r="U2650" i="1"/>
  <c r="T2650" i="1"/>
  <c r="S2650" i="1"/>
  <c r="W2625" i="1"/>
  <c r="V2625" i="1"/>
  <c r="U2625" i="1"/>
  <c r="T2625" i="1"/>
  <c r="S2625" i="1"/>
  <c r="W2623" i="1"/>
  <c r="V2623" i="1"/>
  <c r="U2623" i="1"/>
  <c r="T2623" i="1"/>
  <c r="S2623" i="1"/>
  <c r="W2621" i="1"/>
  <c r="V2621" i="1"/>
  <c r="U2621" i="1"/>
  <c r="T2621" i="1"/>
  <c r="S2621" i="1"/>
  <c r="W2619" i="1"/>
  <c r="V2619" i="1"/>
  <c r="U2619" i="1"/>
  <c r="T2619" i="1"/>
  <c r="S2619" i="1"/>
  <c r="W2617" i="1"/>
  <c r="V2617" i="1"/>
  <c r="U2617" i="1"/>
  <c r="T2617" i="1"/>
  <c r="S2617" i="1"/>
  <c r="W2589" i="1"/>
  <c r="V2589" i="1"/>
  <c r="U2589" i="1"/>
  <c r="T2589" i="1"/>
  <c r="S2589" i="1"/>
  <c r="W2587" i="1"/>
  <c r="V2587" i="1"/>
  <c r="U2587" i="1"/>
  <c r="T2587" i="1"/>
  <c r="S2587" i="1"/>
  <c r="W2586" i="1"/>
  <c r="V2586" i="1"/>
  <c r="U2586" i="1"/>
  <c r="T2586" i="1"/>
  <c r="S2586" i="1"/>
  <c r="W2584" i="1"/>
  <c r="V2584" i="1"/>
  <c r="U2584" i="1"/>
  <c r="T2584" i="1"/>
  <c r="S2584" i="1"/>
  <c r="W2583" i="1"/>
  <c r="V2583" i="1"/>
  <c r="U2583" i="1"/>
  <c r="T2583" i="1"/>
  <c r="S2583" i="1"/>
  <c r="W2582" i="1"/>
  <c r="V2582" i="1"/>
  <c r="U2582" i="1"/>
  <c r="T2582" i="1"/>
  <c r="S2582" i="1"/>
  <c r="W2580" i="1"/>
  <c r="V2580" i="1"/>
  <c r="U2580" i="1"/>
  <c r="T2580" i="1"/>
  <c r="S2580" i="1"/>
  <c r="W2578" i="1"/>
  <c r="V2578" i="1"/>
  <c r="U2578" i="1"/>
  <c r="T2578" i="1"/>
  <c r="S2578" i="1"/>
  <c r="W2548" i="1"/>
  <c r="V2548" i="1"/>
  <c r="U2548" i="1"/>
  <c r="T2548" i="1"/>
  <c r="S2548" i="1"/>
  <c r="W2547" i="1"/>
  <c r="V2547" i="1"/>
  <c r="U2547" i="1"/>
  <c r="T2547" i="1"/>
  <c r="S2547" i="1"/>
  <c r="W2545" i="1"/>
  <c r="V2545" i="1"/>
  <c r="U2545" i="1"/>
  <c r="T2545" i="1"/>
  <c r="S2545" i="1"/>
  <c r="W2544" i="1"/>
  <c r="V2544" i="1"/>
  <c r="U2544" i="1"/>
  <c r="T2544" i="1"/>
  <c r="S2544" i="1"/>
  <c r="W2542" i="1"/>
  <c r="V2542" i="1"/>
  <c r="U2542" i="1"/>
  <c r="T2542" i="1"/>
  <c r="S2542" i="1"/>
  <c r="W2541" i="1"/>
  <c r="V2541" i="1"/>
  <c r="U2541" i="1"/>
  <c r="T2541" i="1"/>
  <c r="S2541" i="1"/>
  <c r="W2539" i="1"/>
  <c r="V2539" i="1"/>
  <c r="U2539" i="1"/>
  <c r="T2539" i="1"/>
  <c r="S2539" i="1"/>
  <c r="W2537" i="1"/>
  <c r="V2537" i="1"/>
  <c r="U2537" i="1"/>
  <c r="T2537" i="1"/>
  <c r="S2537" i="1"/>
  <c r="W2508" i="1"/>
  <c r="V2508" i="1"/>
  <c r="U2508" i="1"/>
  <c r="T2508" i="1"/>
  <c r="S2508" i="1"/>
  <c r="W2507" i="1"/>
  <c r="V2507" i="1"/>
  <c r="U2507" i="1"/>
  <c r="T2507" i="1"/>
  <c r="S2507" i="1"/>
  <c r="W2506" i="1"/>
  <c r="V2506" i="1"/>
  <c r="U2506" i="1"/>
  <c r="T2506" i="1"/>
  <c r="S2506" i="1"/>
  <c r="W2504" i="1"/>
  <c r="V2504" i="1"/>
  <c r="U2504" i="1"/>
  <c r="T2504" i="1"/>
  <c r="S2504" i="1"/>
  <c r="W2502" i="1"/>
  <c r="V2502" i="1"/>
  <c r="U2502" i="1"/>
  <c r="T2502" i="1"/>
  <c r="S2502" i="1"/>
  <c r="W2501" i="1"/>
  <c r="V2501" i="1"/>
  <c r="U2501" i="1"/>
  <c r="T2501" i="1"/>
  <c r="S2501" i="1"/>
  <c r="W2499" i="1"/>
  <c r="V2499" i="1"/>
  <c r="U2499" i="1"/>
  <c r="T2499" i="1"/>
  <c r="S2499" i="1"/>
  <c r="W2497" i="1"/>
  <c r="V2497" i="1"/>
  <c r="U2497" i="1"/>
  <c r="T2497" i="1"/>
  <c r="S2497" i="1"/>
  <c r="W2470" i="1"/>
  <c r="V2470" i="1"/>
  <c r="U2470" i="1"/>
  <c r="T2470" i="1"/>
  <c r="S2470" i="1"/>
  <c r="W2469" i="1"/>
  <c r="V2469" i="1"/>
  <c r="U2469" i="1"/>
  <c r="T2469" i="1"/>
  <c r="S2469" i="1"/>
  <c r="W2468" i="1"/>
  <c r="V2468" i="1"/>
  <c r="U2468" i="1"/>
  <c r="T2468" i="1"/>
  <c r="S2468" i="1"/>
  <c r="W2466" i="1"/>
  <c r="V2466" i="1"/>
  <c r="U2466" i="1"/>
  <c r="T2466" i="1"/>
  <c r="S2466" i="1"/>
  <c r="W2464" i="1"/>
  <c r="V2464" i="1"/>
  <c r="U2464" i="1"/>
  <c r="T2464" i="1"/>
  <c r="S2464" i="1"/>
  <c r="W2463" i="1"/>
  <c r="V2463" i="1"/>
  <c r="U2463" i="1"/>
  <c r="T2463" i="1"/>
  <c r="S2463" i="1"/>
  <c r="W2462" i="1"/>
  <c r="V2462" i="1"/>
  <c r="U2462" i="1"/>
  <c r="T2462" i="1"/>
  <c r="S2462" i="1"/>
  <c r="W2460" i="1"/>
  <c r="V2460" i="1"/>
  <c r="U2460" i="1"/>
  <c r="T2460" i="1"/>
  <c r="S2460" i="1"/>
  <c r="W2458" i="1"/>
  <c r="V2458" i="1"/>
  <c r="U2458" i="1"/>
  <c r="T2458" i="1"/>
  <c r="S2458" i="1"/>
  <c r="W2432" i="1"/>
  <c r="V2432" i="1"/>
  <c r="U2432" i="1"/>
  <c r="T2432" i="1"/>
  <c r="S2432" i="1"/>
  <c r="W2431" i="1"/>
  <c r="V2431" i="1"/>
  <c r="U2431" i="1"/>
  <c r="T2431" i="1"/>
  <c r="S2431" i="1"/>
  <c r="W2429" i="1"/>
  <c r="V2429" i="1"/>
  <c r="U2429" i="1"/>
  <c r="T2429" i="1"/>
  <c r="S2429" i="1"/>
  <c r="W2427" i="1"/>
  <c r="V2427" i="1"/>
  <c r="U2427" i="1"/>
  <c r="T2427" i="1"/>
  <c r="S2427" i="1"/>
  <c r="W2426" i="1"/>
  <c r="V2426" i="1"/>
  <c r="U2426" i="1"/>
  <c r="T2426" i="1"/>
  <c r="S2426" i="1"/>
  <c r="W2425" i="1"/>
  <c r="V2425" i="1"/>
  <c r="U2425" i="1"/>
  <c r="T2425" i="1"/>
  <c r="S2425" i="1"/>
  <c r="W2424" i="1"/>
  <c r="V2424" i="1"/>
  <c r="U2424" i="1"/>
  <c r="T2424" i="1"/>
  <c r="S2424" i="1"/>
  <c r="W2422" i="1"/>
  <c r="V2422" i="1"/>
  <c r="U2422" i="1"/>
  <c r="T2422" i="1"/>
  <c r="S2422" i="1"/>
  <c r="W2420" i="1"/>
  <c r="V2420" i="1"/>
  <c r="U2420" i="1"/>
  <c r="T2420" i="1"/>
  <c r="S2420" i="1"/>
  <c r="W2396" i="1"/>
  <c r="V2396" i="1"/>
  <c r="U2396" i="1"/>
  <c r="T2396" i="1"/>
  <c r="S2396" i="1"/>
  <c r="W2395" i="1"/>
  <c r="V2395" i="1"/>
  <c r="U2395" i="1"/>
  <c r="T2395" i="1"/>
  <c r="S2395" i="1"/>
  <c r="W2393" i="1"/>
  <c r="V2393" i="1"/>
  <c r="U2393" i="1"/>
  <c r="T2393" i="1"/>
  <c r="S2393" i="1"/>
  <c r="W2391" i="1"/>
  <c r="V2391" i="1"/>
  <c r="U2391" i="1"/>
  <c r="T2391" i="1"/>
  <c r="S2391" i="1"/>
  <c r="W2390" i="1"/>
  <c r="V2390" i="1"/>
  <c r="U2390" i="1"/>
  <c r="T2390" i="1"/>
  <c r="S2390" i="1"/>
  <c r="W2389" i="1"/>
  <c r="V2389" i="1"/>
  <c r="U2389" i="1"/>
  <c r="T2389" i="1"/>
  <c r="S2389" i="1"/>
  <c r="W2388" i="1"/>
  <c r="V2388" i="1"/>
  <c r="U2388" i="1"/>
  <c r="T2388" i="1"/>
  <c r="S2388" i="1"/>
  <c r="W2387" i="1"/>
  <c r="V2387" i="1"/>
  <c r="U2387" i="1"/>
  <c r="T2387" i="1"/>
  <c r="S2387" i="1"/>
  <c r="W2386" i="1"/>
  <c r="V2386" i="1"/>
  <c r="U2386" i="1"/>
  <c r="T2386" i="1"/>
  <c r="S2386" i="1"/>
  <c r="W2384" i="1"/>
  <c r="V2384" i="1"/>
  <c r="U2384" i="1"/>
  <c r="T2384" i="1"/>
  <c r="S2384" i="1"/>
  <c r="W2382" i="1"/>
  <c r="V2382" i="1"/>
  <c r="U2382" i="1"/>
  <c r="T2382" i="1"/>
  <c r="S2382" i="1"/>
  <c r="W2358" i="1"/>
  <c r="V2358" i="1"/>
  <c r="U2358" i="1"/>
  <c r="T2358" i="1"/>
  <c r="S2358" i="1"/>
  <c r="W2356" i="1"/>
  <c r="V2356" i="1"/>
  <c r="U2356" i="1"/>
  <c r="T2356" i="1"/>
  <c r="S2356" i="1"/>
  <c r="W2354" i="1"/>
  <c r="V2354" i="1"/>
  <c r="U2354" i="1"/>
  <c r="T2354" i="1"/>
  <c r="S2354" i="1"/>
  <c r="W2352" i="1"/>
  <c r="V2352" i="1"/>
  <c r="U2352" i="1"/>
  <c r="T2352" i="1"/>
  <c r="S2352" i="1"/>
  <c r="W2350" i="1"/>
  <c r="V2350" i="1"/>
  <c r="U2350" i="1"/>
  <c r="T2350" i="1"/>
  <c r="S2350" i="1"/>
  <c r="W2328" i="1"/>
  <c r="V2328" i="1"/>
  <c r="U2328" i="1"/>
  <c r="T2328" i="1"/>
  <c r="S2328" i="1"/>
  <c r="W2327" i="1"/>
  <c r="V2327" i="1"/>
  <c r="U2327" i="1"/>
  <c r="T2327" i="1"/>
  <c r="S2327" i="1"/>
  <c r="W2326" i="1"/>
  <c r="V2326" i="1"/>
  <c r="U2326" i="1"/>
  <c r="T2326" i="1"/>
  <c r="S2326" i="1"/>
  <c r="W2325" i="1"/>
  <c r="V2325" i="1"/>
  <c r="U2325" i="1"/>
  <c r="T2325" i="1"/>
  <c r="S2325" i="1"/>
  <c r="W2323" i="1"/>
  <c r="V2323" i="1"/>
  <c r="U2323" i="1"/>
  <c r="T2323" i="1"/>
  <c r="S2323" i="1"/>
  <c r="W2321" i="1"/>
  <c r="V2321" i="1"/>
  <c r="U2321" i="1"/>
  <c r="T2321" i="1"/>
  <c r="S2321" i="1"/>
  <c r="W2320" i="1"/>
  <c r="V2320" i="1"/>
  <c r="U2320" i="1"/>
  <c r="T2320" i="1"/>
  <c r="S2320" i="1"/>
  <c r="W2318" i="1"/>
  <c r="V2318" i="1"/>
  <c r="U2318" i="1"/>
  <c r="T2318" i="1"/>
  <c r="S2318" i="1"/>
  <c r="W2316" i="1"/>
  <c r="V2316" i="1"/>
  <c r="U2316" i="1"/>
  <c r="T2316" i="1"/>
  <c r="S2316" i="1"/>
  <c r="W2281" i="1"/>
  <c r="V2281" i="1"/>
  <c r="U2281" i="1"/>
  <c r="T2281" i="1"/>
  <c r="S2281" i="1"/>
  <c r="W2280" i="1"/>
  <c r="V2280" i="1"/>
  <c r="U2280" i="1"/>
  <c r="T2280" i="1"/>
  <c r="S2280" i="1"/>
  <c r="W2279" i="1"/>
  <c r="V2279" i="1"/>
  <c r="U2279" i="1"/>
  <c r="T2279" i="1"/>
  <c r="S2279" i="1"/>
  <c r="W2278" i="1"/>
  <c r="V2278" i="1"/>
  <c r="U2278" i="1"/>
  <c r="T2278" i="1"/>
  <c r="S2278" i="1"/>
  <c r="W2276" i="1"/>
  <c r="V2276" i="1"/>
  <c r="U2276" i="1"/>
  <c r="T2276" i="1"/>
  <c r="S2276" i="1"/>
  <c r="W2274" i="1"/>
  <c r="V2274" i="1"/>
  <c r="U2274" i="1"/>
  <c r="T2274" i="1"/>
  <c r="S2274" i="1"/>
  <c r="W2272" i="1"/>
  <c r="V2272" i="1"/>
  <c r="U2272" i="1"/>
  <c r="T2272" i="1"/>
  <c r="S2272" i="1"/>
  <c r="W2270" i="1"/>
  <c r="V2270" i="1"/>
  <c r="U2270" i="1"/>
  <c r="T2270" i="1"/>
  <c r="S2270" i="1"/>
  <c r="W2241" i="1"/>
  <c r="V2241" i="1"/>
  <c r="U2241" i="1"/>
  <c r="T2241" i="1"/>
  <c r="S2241" i="1"/>
  <c r="W2240" i="1"/>
  <c r="V2240" i="1"/>
  <c r="U2240" i="1"/>
  <c r="T2240" i="1"/>
  <c r="S2240" i="1"/>
  <c r="W2238" i="1"/>
  <c r="V2238" i="1"/>
  <c r="U2238" i="1"/>
  <c r="T2238" i="1"/>
  <c r="S2238" i="1"/>
  <c r="W2237" i="1"/>
  <c r="V2237" i="1"/>
  <c r="U2237" i="1"/>
  <c r="T2237" i="1"/>
  <c r="S2237" i="1"/>
  <c r="W2235" i="1"/>
  <c r="V2235" i="1"/>
  <c r="U2235" i="1"/>
  <c r="T2235" i="1"/>
  <c r="S2235" i="1"/>
  <c r="W2233" i="1"/>
  <c r="V2233" i="1"/>
  <c r="U2233" i="1"/>
  <c r="T2233" i="1"/>
  <c r="S2233" i="1"/>
  <c r="W2231" i="1"/>
  <c r="V2231" i="1"/>
  <c r="U2231" i="1"/>
  <c r="T2231" i="1"/>
  <c r="S2231" i="1"/>
  <c r="W2205" i="1"/>
  <c r="V2205" i="1"/>
  <c r="U2205" i="1"/>
  <c r="T2205" i="1"/>
  <c r="S2205" i="1"/>
  <c r="W2204" i="1"/>
  <c r="V2204" i="1"/>
  <c r="U2204" i="1"/>
  <c r="T2204" i="1"/>
  <c r="S2204" i="1"/>
  <c r="W2202" i="1"/>
  <c r="V2202" i="1"/>
  <c r="U2202" i="1"/>
  <c r="T2202" i="1"/>
  <c r="S2202" i="1"/>
  <c r="W2200" i="1"/>
  <c r="V2200" i="1"/>
  <c r="U2200" i="1"/>
  <c r="T2200" i="1"/>
  <c r="S2200" i="1"/>
  <c r="W2199" i="1"/>
  <c r="V2199" i="1"/>
  <c r="U2199" i="1"/>
  <c r="T2199" i="1"/>
  <c r="S2199" i="1"/>
  <c r="W2197" i="1"/>
  <c r="V2197" i="1"/>
  <c r="U2197" i="1"/>
  <c r="T2197" i="1"/>
  <c r="S2197" i="1"/>
  <c r="W2195" i="1"/>
  <c r="V2195" i="1"/>
  <c r="U2195" i="1"/>
  <c r="T2195" i="1"/>
  <c r="S2195" i="1"/>
  <c r="W2172" i="1"/>
  <c r="V2172" i="1"/>
  <c r="U2172" i="1"/>
  <c r="T2172" i="1"/>
  <c r="S2172" i="1"/>
  <c r="W2170" i="1"/>
  <c r="V2170" i="1"/>
  <c r="U2170" i="1"/>
  <c r="T2170" i="1"/>
  <c r="S2170" i="1"/>
  <c r="W2169" i="1"/>
  <c r="V2169" i="1"/>
  <c r="U2169" i="1"/>
  <c r="T2169" i="1"/>
  <c r="S2169" i="1"/>
  <c r="W2167" i="1"/>
  <c r="V2167" i="1"/>
  <c r="U2167" i="1"/>
  <c r="T2167" i="1"/>
  <c r="S2167" i="1"/>
  <c r="W2166" i="1"/>
  <c r="V2166" i="1"/>
  <c r="U2166" i="1"/>
  <c r="T2166" i="1"/>
  <c r="S2166" i="1"/>
  <c r="W2164" i="1"/>
  <c r="V2164" i="1"/>
  <c r="U2164" i="1"/>
  <c r="T2164" i="1"/>
  <c r="S2164" i="1"/>
  <c r="W2162" i="1"/>
  <c r="V2162" i="1"/>
  <c r="U2162" i="1"/>
  <c r="T2162" i="1"/>
  <c r="S2162" i="1"/>
  <c r="W2138" i="1"/>
  <c r="V2138" i="1"/>
  <c r="U2138" i="1"/>
  <c r="T2138" i="1"/>
  <c r="S2138" i="1"/>
  <c r="W2137" i="1"/>
  <c r="V2137" i="1"/>
  <c r="U2137" i="1"/>
  <c r="T2137" i="1"/>
  <c r="S2137" i="1"/>
  <c r="W2135" i="1"/>
  <c r="V2135" i="1"/>
  <c r="U2135" i="1"/>
  <c r="T2135" i="1"/>
  <c r="S2135" i="1"/>
  <c r="W2133" i="1"/>
  <c r="V2133" i="1"/>
  <c r="U2133" i="1"/>
  <c r="T2133" i="1"/>
  <c r="S2133" i="1"/>
  <c r="W2131" i="1"/>
  <c r="V2131" i="1"/>
  <c r="U2131" i="1"/>
  <c r="T2131" i="1"/>
  <c r="S2131" i="1"/>
  <c r="W2129" i="1"/>
  <c r="V2129" i="1"/>
  <c r="U2129" i="1"/>
  <c r="T2129" i="1"/>
  <c r="S2129" i="1"/>
  <c r="W2111" i="1"/>
  <c r="V2111" i="1"/>
  <c r="U2111" i="1"/>
  <c r="T2111" i="1"/>
  <c r="S2111" i="1"/>
  <c r="W2110" i="1"/>
  <c r="V2110" i="1"/>
  <c r="U2110" i="1"/>
  <c r="T2110" i="1"/>
  <c r="S2110" i="1"/>
  <c r="W2108" i="1"/>
  <c r="V2108" i="1"/>
  <c r="U2108" i="1"/>
  <c r="T2108" i="1"/>
  <c r="S2108" i="1"/>
  <c r="W2107" i="1"/>
  <c r="V2107" i="1"/>
  <c r="U2107" i="1"/>
  <c r="T2107" i="1"/>
  <c r="S2107" i="1"/>
  <c r="W2105" i="1"/>
  <c r="V2105" i="1"/>
  <c r="U2105" i="1"/>
  <c r="T2105" i="1"/>
  <c r="S2105" i="1"/>
  <c r="W2103" i="1"/>
  <c r="V2103" i="1"/>
  <c r="U2103" i="1"/>
  <c r="T2103" i="1"/>
  <c r="S2103" i="1"/>
  <c r="W2101" i="1"/>
  <c r="V2101" i="1"/>
  <c r="U2101" i="1"/>
  <c r="T2101" i="1"/>
  <c r="S2101" i="1"/>
  <c r="W2073" i="1"/>
  <c r="V2073" i="1"/>
  <c r="U2073" i="1"/>
  <c r="T2073" i="1"/>
  <c r="S2073" i="1"/>
  <c r="W2071" i="1"/>
  <c r="V2071" i="1"/>
  <c r="U2071" i="1"/>
  <c r="T2071" i="1"/>
  <c r="S2071" i="1"/>
  <c r="W2070" i="1"/>
  <c r="V2070" i="1"/>
  <c r="U2070" i="1"/>
  <c r="T2070" i="1"/>
  <c r="S2070" i="1"/>
  <c r="W2068" i="1"/>
  <c r="V2068" i="1"/>
  <c r="U2068" i="1"/>
  <c r="T2068" i="1"/>
  <c r="S2068" i="1"/>
  <c r="W2066" i="1"/>
  <c r="V2066" i="1"/>
  <c r="U2066" i="1"/>
  <c r="T2066" i="1"/>
  <c r="S2066" i="1"/>
  <c r="W2064" i="1"/>
  <c r="V2064" i="1"/>
  <c r="U2064" i="1"/>
  <c r="T2064" i="1"/>
  <c r="S2064" i="1"/>
  <c r="W2047" i="1"/>
  <c r="V2047" i="1"/>
  <c r="U2047" i="1"/>
  <c r="T2047" i="1"/>
  <c r="S2047" i="1"/>
  <c r="W2046" i="1"/>
  <c r="V2046" i="1"/>
  <c r="U2046" i="1"/>
  <c r="T2046" i="1"/>
  <c r="S2046" i="1"/>
  <c r="W2044" i="1"/>
  <c r="V2044" i="1"/>
  <c r="U2044" i="1"/>
  <c r="T2044" i="1"/>
  <c r="S2044" i="1"/>
  <c r="W2042" i="1"/>
  <c r="V2042" i="1"/>
  <c r="U2042" i="1"/>
  <c r="T2042" i="1"/>
  <c r="S2042" i="1"/>
  <c r="W2041" i="1"/>
  <c r="V2041" i="1"/>
  <c r="U2041" i="1"/>
  <c r="T2041" i="1"/>
  <c r="S2041" i="1"/>
  <c r="W2039" i="1"/>
  <c r="V2039" i="1"/>
  <c r="U2039" i="1"/>
  <c r="T2039" i="1"/>
  <c r="S2039" i="1"/>
  <c r="W2037" i="1"/>
  <c r="V2037" i="1"/>
  <c r="U2037" i="1"/>
  <c r="T2037" i="1"/>
  <c r="S2037" i="1"/>
  <c r="W2036" i="1"/>
  <c r="V2036" i="1"/>
  <c r="U2036" i="1"/>
  <c r="T2036" i="1"/>
  <c r="S2036" i="1"/>
  <c r="W2013" i="1"/>
  <c r="V2013" i="1"/>
  <c r="U2013" i="1"/>
  <c r="T2013" i="1"/>
  <c r="S2013" i="1"/>
  <c r="W2012" i="1"/>
  <c r="V2012" i="1"/>
  <c r="U2012" i="1"/>
  <c r="T2012" i="1"/>
  <c r="S2012" i="1"/>
  <c r="W2011" i="1"/>
  <c r="V2011" i="1"/>
  <c r="U2011" i="1"/>
  <c r="T2011" i="1"/>
  <c r="S2011" i="1"/>
  <c r="W2009" i="1"/>
  <c r="V2009" i="1"/>
  <c r="U2009" i="1"/>
  <c r="T2009" i="1"/>
  <c r="S2009" i="1"/>
  <c r="W2007" i="1"/>
  <c r="V2007" i="1"/>
  <c r="U2007" i="1"/>
  <c r="T2007" i="1"/>
  <c r="S2007" i="1"/>
  <c r="W2006" i="1"/>
  <c r="V2006" i="1"/>
  <c r="U2006" i="1"/>
  <c r="T2006" i="1"/>
  <c r="S2006" i="1"/>
  <c r="W2005" i="1"/>
  <c r="V2005" i="1"/>
  <c r="U2005" i="1"/>
  <c r="T2005" i="1"/>
  <c r="S2005" i="1"/>
  <c r="W2003" i="1"/>
  <c r="V2003" i="1"/>
  <c r="U2003" i="1"/>
  <c r="T2003" i="1"/>
  <c r="S2003" i="1"/>
  <c r="W2001" i="1"/>
  <c r="V2001" i="1"/>
  <c r="U2001" i="1"/>
  <c r="T2001" i="1"/>
  <c r="S2001" i="1"/>
  <c r="W1971" i="1"/>
  <c r="V1971" i="1"/>
  <c r="U1971" i="1"/>
  <c r="T1971" i="1"/>
  <c r="S1971" i="1"/>
  <c r="W1970" i="1"/>
  <c r="V1970" i="1"/>
  <c r="U1970" i="1"/>
  <c r="T1970" i="1"/>
  <c r="S1970" i="1"/>
  <c r="W1969" i="1"/>
  <c r="V1969" i="1"/>
  <c r="U1969" i="1"/>
  <c r="T1969" i="1"/>
  <c r="S1969" i="1"/>
  <c r="W1967" i="1"/>
  <c r="V1967" i="1"/>
  <c r="U1967" i="1"/>
  <c r="T1967" i="1"/>
  <c r="S1967" i="1"/>
  <c r="W1965" i="1"/>
  <c r="V1965" i="1"/>
  <c r="U1965" i="1"/>
  <c r="T1965" i="1"/>
  <c r="S1965" i="1"/>
  <c r="W1964" i="1"/>
  <c r="V1964" i="1"/>
  <c r="U1964" i="1"/>
  <c r="T1964" i="1"/>
  <c r="S1964" i="1"/>
  <c r="W1963" i="1"/>
  <c r="V1963" i="1"/>
  <c r="U1963" i="1"/>
  <c r="T1963" i="1"/>
  <c r="S1963" i="1"/>
  <c r="W1961" i="1"/>
  <c r="V1961" i="1"/>
  <c r="U1961" i="1"/>
  <c r="T1961" i="1"/>
  <c r="S1961" i="1"/>
  <c r="W1959" i="1"/>
  <c r="V1959" i="1"/>
  <c r="U1959" i="1"/>
  <c r="T1959" i="1"/>
  <c r="S1959" i="1"/>
  <c r="W1958" i="1"/>
  <c r="V1958" i="1"/>
  <c r="U1958" i="1"/>
  <c r="T1958" i="1"/>
  <c r="S1958" i="1"/>
  <c r="W1957" i="1"/>
  <c r="V1957" i="1"/>
  <c r="U1957" i="1"/>
  <c r="T1957" i="1"/>
  <c r="S1957" i="1"/>
  <c r="W1956" i="1"/>
  <c r="V1956" i="1"/>
  <c r="U1956" i="1"/>
  <c r="T1956" i="1"/>
  <c r="S1956" i="1"/>
  <c r="W1938" i="1"/>
  <c r="V1938" i="1"/>
  <c r="U1938" i="1"/>
  <c r="T1938" i="1"/>
  <c r="S1938" i="1"/>
  <c r="W1936" i="1"/>
  <c r="V1936" i="1"/>
  <c r="U1936" i="1"/>
  <c r="T1936" i="1"/>
  <c r="S1936" i="1"/>
  <c r="W1934" i="1"/>
  <c r="V1934" i="1"/>
  <c r="U1934" i="1"/>
  <c r="T1934" i="1"/>
  <c r="S1934" i="1"/>
  <c r="W1932" i="1"/>
  <c r="V1932" i="1"/>
  <c r="U1932" i="1"/>
  <c r="T1932" i="1"/>
  <c r="S1932" i="1"/>
  <c r="W1930" i="1"/>
  <c r="V1930" i="1"/>
  <c r="U1930" i="1"/>
  <c r="T1930" i="1"/>
  <c r="S1930" i="1"/>
  <c r="W1929" i="1"/>
  <c r="V1929" i="1"/>
  <c r="U1929" i="1"/>
  <c r="T1929" i="1"/>
  <c r="S1929" i="1"/>
  <c r="W1910" i="1"/>
  <c r="V1910" i="1"/>
  <c r="U1910" i="1"/>
  <c r="T1910" i="1"/>
  <c r="S1910" i="1"/>
  <c r="W1909" i="1"/>
  <c r="V1909" i="1"/>
  <c r="U1909" i="1"/>
  <c r="T1909" i="1"/>
  <c r="S1909" i="1"/>
  <c r="W1907" i="1"/>
  <c r="V1907" i="1"/>
  <c r="U1907" i="1"/>
  <c r="T1907" i="1"/>
  <c r="S1907" i="1"/>
  <c r="W1905" i="1"/>
  <c r="V1905" i="1"/>
  <c r="U1905" i="1"/>
  <c r="T1905" i="1"/>
  <c r="S1905" i="1"/>
  <c r="W1903" i="1"/>
  <c r="V1903" i="1"/>
  <c r="U1903" i="1"/>
  <c r="T1903" i="1"/>
  <c r="S1903" i="1"/>
  <c r="W1901" i="1"/>
  <c r="V1901" i="1"/>
  <c r="U1901" i="1"/>
  <c r="T1901" i="1"/>
  <c r="S1901" i="1"/>
  <c r="W1900" i="1"/>
  <c r="V1900" i="1"/>
  <c r="U1900" i="1"/>
  <c r="T1900" i="1"/>
  <c r="S1900" i="1"/>
  <c r="W1899" i="1"/>
  <c r="V1899" i="1"/>
  <c r="U1899" i="1"/>
  <c r="T1899" i="1"/>
  <c r="S1899" i="1"/>
  <c r="W1898" i="1"/>
  <c r="V1898" i="1"/>
  <c r="U1898" i="1"/>
  <c r="T1898" i="1"/>
  <c r="S1898" i="1"/>
  <c r="W1865" i="1"/>
  <c r="V1865" i="1"/>
  <c r="U1865" i="1"/>
  <c r="T1865" i="1"/>
  <c r="S1865" i="1"/>
  <c r="W1864" i="1"/>
  <c r="V1864" i="1"/>
  <c r="U1864" i="1"/>
  <c r="T1864" i="1"/>
  <c r="S1864" i="1"/>
  <c r="W1863" i="1"/>
  <c r="V1863" i="1"/>
  <c r="U1863" i="1"/>
  <c r="T1863" i="1"/>
  <c r="S1863" i="1"/>
  <c r="W1862" i="1"/>
  <c r="V1862" i="1"/>
  <c r="U1862" i="1"/>
  <c r="T1862" i="1"/>
  <c r="S1862" i="1"/>
  <c r="W1860" i="1"/>
  <c r="V1860" i="1"/>
  <c r="U1860" i="1"/>
  <c r="T1860" i="1"/>
  <c r="S1860" i="1"/>
  <c r="W1858" i="1"/>
  <c r="V1858" i="1"/>
  <c r="U1858" i="1"/>
  <c r="T1858" i="1"/>
  <c r="S1858" i="1"/>
  <c r="W1857" i="1"/>
  <c r="V1857" i="1"/>
  <c r="U1857" i="1"/>
  <c r="T1857" i="1"/>
  <c r="S1857" i="1"/>
  <c r="W1856" i="1"/>
  <c r="V1856" i="1"/>
  <c r="U1856" i="1"/>
  <c r="T1856" i="1"/>
  <c r="S1856" i="1"/>
  <c r="W1854" i="1"/>
  <c r="V1854" i="1"/>
  <c r="U1854" i="1"/>
  <c r="T1854" i="1"/>
  <c r="S1854" i="1"/>
  <c r="W1852" i="1"/>
  <c r="V1852" i="1"/>
  <c r="U1852" i="1"/>
  <c r="T1852" i="1"/>
  <c r="S1852" i="1"/>
  <c r="W1851" i="1"/>
  <c r="V1851" i="1"/>
  <c r="U1851" i="1"/>
  <c r="T1851" i="1"/>
  <c r="S1851" i="1"/>
  <c r="W1824" i="1"/>
  <c r="V1824" i="1"/>
  <c r="U1824" i="1"/>
  <c r="T1824" i="1"/>
  <c r="S1824" i="1"/>
  <c r="W1823" i="1"/>
  <c r="V1823" i="1"/>
  <c r="U1823" i="1"/>
  <c r="T1823" i="1"/>
  <c r="S1823" i="1"/>
  <c r="W1822" i="1"/>
  <c r="V1822" i="1"/>
  <c r="U1822" i="1"/>
  <c r="T1822" i="1"/>
  <c r="S1822" i="1"/>
  <c r="W1821" i="1"/>
  <c r="V1821" i="1"/>
  <c r="U1821" i="1"/>
  <c r="T1821" i="1"/>
  <c r="S1821" i="1"/>
  <c r="W1819" i="1"/>
  <c r="V1819" i="1"/>
  <c r="U1819" i="1"/>
  <c r="T1819" i="1"/>
  <c r="S1819" i="1"/>
  <c r="W1817" i="1"/>
  <c r="V1817" i="1"/>
  <c r="U1817" i="1"/>
  <c r="T1817" i="1"/>
  <c r="S1817" i="1"/>
  <c r="W1815" i="1"/>
  <c r="V1815" i="1"/>
  <c r="U1815" i="1"/>
  <c r="T1815" i="1"/>
  <c r="S1815" i="1"/>
  <c r="W1813" i="1"/>
  <c r="V1813" i="1"/>
  <c r="U1813" i="1"/>
  <c r="T1813" i="1"/>
  <c r="S1813" i="1"/>
  <c r="W1812" i="1"/>
  <c r="V1812" i="1"/>
  <c r="U1812" i="1"/>
  <c r="T1812" i="1"/>
  <c r="S1812" i="1"/>
  <c r="W1811" i="1"/>
  <c r="V1811" i="1"/>
  <c r="U1811" i="1"/>
  <c r="T1811" i="1"/>
  <c r="S1811" i="1"/>
  <c r="W1810" i="1"/>
  <c r="V1810" i="1"/>
  <c r="U1810" i="1"/>
  <c r="T1810" i="1"/>
  <c r="S1810" i="1"/>
  <c r="W1780" i="1"/>
  <c r="V1780" i="1"/>
  <c r="U1780" i="1"/>
  <c r="T1780" i="1"/>
  <c r="S1780" i="1"/>
  <c r="W1778" i="1"/>
  <c r="V1778" i="1"/>
  <c r="U1778" i="1"/>
  <c r="T1778" i="1"/>
  <c r="S1778" i="1"/>
  <c r="W1776" i="1"/>
  <c r="V1776" i="1"/>
  <c r="U1776" i="1"/>
  <c r="T1776" i="1"/>
  <c r="S1776" i="1"/>
  <c r="W1775" i="1"/>
  <c r="V1775" i="1"/>
  <c r="U1775" i="1"/>
  <c r="T1775" i="1"/>
  <c r="S1775" i="1"/>
  <c r="W1773" i="1"/>
  <c r="V1773" i="1"/>
  <c r="U1773" i="1"/>
  <c r="T1773" i="1"/>
  <c r="S1773" i="1"/>
  <c r="W1771" i="1"/>
  <c r="V1771" i="1"/>
  <c r="U1771" i="1"/>
  <c r="T1771" i="1"/>
  <c r="S1771" i="1"/>
  <c r="W1742" i="1"/>
  <c r="V1742" i="1"/>
  <c r="U1742" i="1"/>
  <c r="T1742" i="1"/>
  <c r="S1742" i="1"/>
  <c r="W1741" i="1"/>
  <c r="V1741" i="1"/>
  <c r="U1741" i="1"/>
  <c r="T1741" i="1"/>
  <c r="S1741" i="1"/>
  <c r="W1740" i="1"/>
  <c r="V1740" i="1"/>
  <c r="U1740" i="1"/>
  <c r="T1740" i="1"/>
  <c r="S1740" i="1"/>
  <c r="W1739" i="1"/>
  <c r="V1739" i="1"/>
  <c r="U1739" i="1"/>
  <c r="T1739" i="1"/>
  <c r="S1739" i="1"/>
  <c r="W1737" i="1"/>
  <c r="V1737" i="1"/>
  <c r="U1737" i="1"/>
  <c r="T1737" i="1"/>
  <c r="S1737" i="1"/>
  <c r="W1735" i="1"/>
  <c r="V1735" i="1"/>
  <c r="U1735" i="1"/>
  <c r="T1735" i="1"/>
  <c r="S1735" i="1"/>
  <c r="W1733" i="1"/>
  <c r="V1733" i="1"/>
  <c r="U1733" i="1"/>
  <c r="T1733" i="1"/>
  <c r="S1733" i="1"/>
  <c r="W1731" i="1"/>
  <c r="V1731" i="1"/>
  <c r="U1731" i="1"/>
  <c r="T1731" i="1"/>
  <c r="S1731" i="1"/>
  <c r="W1730" i="1"/>
  <c r="V1730" i="1"/>
  <c r="U1730" i="1"/>
  <c r="T1730" i="1"/>
  <c r="S1730" i="1"/>
  <c r="W1729" i="1"/>
  <c r="V1729" i="1"/>
  <c r="U1729" i="1"/>
  <c r="T1729" i="1"/>
  <c r="S1729" i="1"/>
  <c r="W1728" i="1"/>
  <c r="V1728" i="1"/>
  <c r="U1728" i="1"/>
  <c r="T1728" i="1"/>
  <c r="S1728" i="1"/>
  <c r="W1696" i="1"/>
  <c r="V1696" i="1"/>
  <c r="U1696" i="1"/>
  <c r="T1696" i="1"/>
  <c r="S1696" i="1"/>
  <c r="W1694" i="1"/>
  <c r="V1694" i="1"/>
  <c r="U1694" i="1"/>
  <c r="T1694" i="1"/>
  <c r="S1694" i="1"/>
  <c r="W1692" i="1"/>
  <c r="V1692" i="1"/>
  <c r="U1692" i="1"/>
  <c r="T1692" i="1"/>
  <c r="S1692" i="1"/>
  <c r="W1690" i="1"/>
  <c r="V1690" i="1"/>
  <c r="U1690" i="1"/>
  <c r="T1690" i="1"/>
  <c r="S1690" i="1"/>
  <c r="W1688" i="1"/>
  <c r="V1688" i="1"/>
  <c r="U1688" i="1"/>
  <c r="T1688" i="1"/>
  <c r="S1688" i="1"/>
  <c r="W1658" i="1"/>
  <c r="V1658" i="1"/>
  <c r="U1658" i="1"/>
  <c r="T1658" i="1"/>
  <c r="S1658" i="1"/>
  <c r="W1657" i="1"/>
  <c r="V1657" i="1"/>
  <c r="U1657" i="1"/>
  <c r="T1657" i="1"/>
  <c r="S1657" i="1"/>
  <c r="W1656" i="1"/>
  <c r="V1656" i="1"/>
  <c r="U1656" i="1"/>
  <c r="T1656" i="1"/>
  <c r="S1656" i="1"/>
  <c r="W1654" i="1"/>
  <c r="V1654" i="1"/>
  <c r="U1654" i="1"/>
  <c r="T1654" i="1"/>
  <c r="S1654" i="1"/>
  <c r="W1653" i="1"/>
  <c r="V1653" i="1"/>
  <c r="U1653" i="1"/>
  <c r="T1653" i="1"/>
  <c r="S1653" i="1"/>
  <c r="W1652" i="1"/>
  <c r="V1652" i="1"/>
  <c r="U1652" i="1"/>
  <c r="T1652" i="1"/>
  <c r="S1652" i="1"/>
  <c r="W1650" i="1"/>
  <c r="V1650" i="1"/>
  <c r="U1650" i="1"/>
  <c r="T1650" i="1"/>
  <c r="S1650" i="1"/>
  <c r="W1648" i="1"/>
  <c r="V1648" i="1"/>
  <c r="U1648" i="1"/>
  <c r="T1648" i="1"/>
  <c r="S1648" i="1"/>
  <c r="W1646" i="1"/>
  <c r="V1646" i="1"/>
  <c r="U1646" i="1"/>
  <c r="T1646" i="1"/>
  <c r="S1646" i="1"/>
  <c r="W1645" i="1"/>
  <c r="V1645" i="1"/>
  <c r="U1645" i="1"/>
  <c r="T1645" i="1"/>
  <c r="S1645" i="1"/>
  <c r="W1644" i="1"/>
  <c r="V1644" i="1"/>
  <c r="U1644" i="1"/>
  <c r="T1644" i="1"/>
  <c r="S1644" i="1"/>
  <c r="W1643" i="1"/>
  <c r="V1643" i="1"/>
  <c r="U1643" i="1"/>
  <c r="T1643" i="1"/>
  <c r="S1643" i="1"/>
  <c r="W1642" i="1"/>
  <c r="V1642" i="1"/>
  <c r="U1642" i="1"/>
  <c r="T1642" i="1"/>
  <c r="S1642" i="1"/>
  <c r="W1641" i="1"/>
  <c r="V1641" i="1"/>
  <c r="U1641" i="1"/>
  <c r="T1641" i="1"/>
  <c r="S1641" i="1"/>
  <c r="W1640" i="1"/>
  <c r="V1640" i="1"/>
  <c r="U1640" i="1"/>
  <c r="T1640" i="1"/>
  <c r="S1640" i="1"/>
  <c r="W1639" i="1"/>
  <c r="V1639" i="1"/>
  <c r="U1639" i="1"/>
  <c r="T1639" i="1"/>
  <c r="S1639" i="1"/>
  <c r="W1616" i="1"/>
  <c r="V1616" i="1"/>
  <c r="U1616" i="1"/>
  <c r="T1616" i="1"/>
  <c r="S1616" i="1"/>
  <c r="W1615" i="1"/>
  <c r="V1615" i="1"/>
  <c r="U1615" i="1"/>
  <c r="T1615" i="1"/>
  <c r="S1615" i="1"/>
  <c r="W1614" i="1"/>
  <c r="V1614" i="1"/>
  <c r="U1614" i="1"/>
  <c r="T1614" i="1"/>
  <c r="S1614" i="1"/>
  <c r="W1613" i="1"/>
  <c r="V1613" i="1"/>
  <c r="U1613" i="1"/>
  <c r="T1613" i="1"/>
  <c r="S1613" i="1"/>
  <c r="W1611" i="1"/>
  <c r="V1611" i="1"/>
  <c r="U1611" i="1"/>
  <c r="T1611" i="1"/>
  <c r="S1611" i="1"/>
  <c r="W1609" i="1"/>
  <c r="V1609" i="1"/>
  <c r="U1609" i="1"/>
  <c r="T1609" i="1"/>
  <c r="S1609" i="1"/>
  <c r="W1607" i="1"/>
  <c r="V1607" i="1"/>
  <c r="U1607" i="1"/>
  <c r="T1607" i="1"/>
  <c r="S1607" i="1"/>
  <c r="W1605" i="1"/>
  <c r="V1605" i="1"/>
  <c r="U1605" i="1"/>
  <c r="T1605" i="1"/>
  <c r="S1605" i="1"/>
  <c r="W1604" i="1"/>
  <c r="V1604" i="1"/>
  <c r="U1604" i="1"/>
  <c r="T1604" i="1"/>
  <c r="S1604" i="1"/>
  <c r="W1603" i="1"/>
  <c r="V1603" i="1"/>
  <c r="U1603" i="1"/>
  <c r="T1603" i="1"/>
  <c r="S1603" i="1"/>
  <c r="W1602" i="1"/>
  <c r="V1602" i="1"/>
  <c r="U1602" i="1"/>
  <c r="T1602" i="1"/>
  <c r="S1602" i="1"/>
  <c r="W1573" i="1"/>
  <c r="V1573" i="1"/>
  <c r="U1573" i="1"/>
  <c r="T1573" i="1"/>
  <c r="S1573" i="1"/>
  <c r="W1572" i="1"/>
  <c r="V1572" i="1"/>
  <c r="U1572" i="1"/>
  <c r="T1572" i="1"/>
  <c r="S1572" i="1"/>
  <c r="W1570" i="1"/>
  <c r="V1570" i="1"/>
  <c r="U1570" i="1"/>
  <c r="T1570" i="1"/>
  <c r="S1570" i="1"/>
  <c r="W1569" i="1"/>
  <c r="V1569" i="1"/>
  <c r="U1569" i="1"/>
  <c r="T1569" i="1"/>
  <c r="S1569" i="1"/>
  <c r="W1567" i="1"/>
  <c r="V1567" i="1"/>
  <c r="U1567" i="1"/>
  <c r="T1567" i="1"/>
  <c r="S1567" i="1"/>
  <c r="W1566" i="1"/>
  <c r="V1566" i="1"/>
  <c r="U1566" i="1"/>
  <c r="T1566" i="1"/>
  <c r="S1566" i="1"/>
  <c r="W1564" i="1"/>
  <c r="V1564" i="1"/>
  <c r="U1564" i="1"/>
  <c r="T1564" i="1"/>
  <c r="S1564" i="1"/>
  <c r="W1562" i="1"/>
  <c r="V1562" i="1"/>
  <c r="U1562" i="1"/>
  <c r="T1562" i="1"/>
  <c r="S1562" i="1"/>
  <c r="W1561" i="1"/>
  <c r="V1561" i="1"/>
  <c r="U1561" i="1"/>
  <c r="T1561" i="1"/>
  <c r="S1561" i="1"/>
  <c r="W1536" i="1"/>
  <c r="V1536" i="1"/>
  <c r="U1536" i="1"/>
  <c r="T1536" i="1"/>
  <c r="S1536" i="1"/>
  <c r="W1535" i="1"/>
  <c r="V1535" i="1"/>
  <c r="U1535" i="1"/>
  <c r="T1535" i="1"/>
  <c r="S1535" i="1"/>
  <c r="W1534" i="1"/>
  <c r="V1534" i="1"/>
  <c r="U1534" i="1"/>
  <c r="T1534" i="1"/>
  <c r="S1534" i="1"/>
  <c r="W1532" i="1"/>
  <c r="V1532" i="1"/>
  <c r="U1532" i="1"/>
  <c r="T1532" i="1"/>
  <c r="S1532" i="1"/>
  <c r="W1531" i="1"/>
  <c r="V1531" i="1"/>
  <c r="U1531" i="1"/>
  <c r="T1531" i="1"/>
  <c r="S1531" i="1"/>
  <c r="W1530" i="1"/>
  <c r="V1530" i="1"/>
  <c r="U1530" i="1"/>
  <c r="T1530" i="1"/>
  <c r="S1530" i="1"/>
  <c r="W1529" i="1"/>
  <c r="V1529" i="1"/>
  <c r="U1529" i="1"/>
  <c r="T1529" i="1"/>
  <c r="S1529" i="1"/>
  <c r="W1527" i="1"/>
  <c r="V1527" i="1"/>
  <c r="U1527" i="1"/>
  <c r="T1527" i="1"/>
  <c r="S1527" i="1"/>
  <c r="W1526" i="1"/>
  <c r="V1526" i="1"/>
  <c r="U1526" i="1"/>
  <c r="T1526" i="1"/>
  <c r="S1526" i="1"/>
  <c r="W1524" i="1"/>
  <c r="V1524" i="1"/>
  <c r="U1524" i="1"/>
  <c r="T1524" i="1"/>
  <c r="S1524" i="1"/>
  <c r="W1522" i="1"/>
  <c r="V1522" i="1"/>
  <c r="U1522" i="1"/>
  <c r="T1522" i="1"/>
  <c r="S1522" i="1"/>
  <c r="W1521" i="1"/>
  <c r="V1521" i="1"/>
  <c r="U1521" i="1"/>
  <c r="T1521" i="1"/>
  <c r="S1521" i="1"/>
  <c r="W1501" i="1"/>
  <c r="V1501" i="1"/>
  <c r="U1501" i="1"/>
  <c r="T1501" i="1"/>
  <c r="S1501" i="1"/>
  <c r="W1500" i="1"/>
  <c r="V1500" i="1"/>
  <c r="U1500" i="1"/>
  <c r="T1500" i="1"/>
  <c r="S1500" i="1"/>
  <c r="W1498" i="1"/>
  <c r="V1498" i="1"/>
  <c r="U1498" i="1"/>
  <c r="T1498" i="1"/>
  <c r="S1498" i="1"/>
  <c r="W1497" i="1"/>
  <c r="V1497" i="1"/>
  <c r="U1497" i="1"/>
  <c r="T1497" i="1"/>
  <c r="S1497" i="1"/>
  <c r="W1496" i="1"/>
  <c r="V1496" i="1"/>
  <c r="U1496" i="1"/>
  <c r="T1496" i="1"/>
  <c r="S1496" i="1"/>
  <c r="W1495" i="1"/>
  <c r="V1495" i="1"/>
  <c r="U1495" i="1"/>
  <c r="T1495" i="1"/>
  <c r="S1495" i="1"/>
  <c r="W1493" i="1"/>
  <c r="V1493" i="1"/>
  <c r="U1493" i="1"/>
  <c r="T1493" i="1"/>
  <c r="S1493" i="1"/>
  <c r="W1491" i="1"/>
  <c r="V1491" i="1"/>
  <c r="U1491" i="1"/>
  <c r="T1491" i="1"/>
  <c r="S1491" i="1"/>
  <c r="W1489" i="1"/>
  <c r="V1489" i="1"/>
  <c r="U1489" i="1"/>
  <c r="T1489" i="1"/>
  <c r="S1489" i="1"/>
  <c r="W1488" i="1"/>
  <c r="V1488" i="1"/>
  <c r="U1488" i="1"/>
  <c r="T1488" i="1"/>
  <c r="S1488" i="1"/>
  <c r="W1463" i="1"/>
  <c r="V1463" i="1"/>
  <c r="U1463" i="1"/>
  <c r="T1463" i="1"/>
  <c r="S1463" i="1"/>
  <c r="W1462" i="1"/>
  <c r="V1462" i="1"/>
  <c r="U1462" i="1"/>
  <c r="T1462" i="1"/>
  <c r="S1462" i="1"/>
  <c r="W1461" i="1"/>
  <c r="V1461" i="1"/>
  <c r="U1461" i="1"/>
  <c r="T1461" i="1"/>
  <c r="S1461" i="1"/>
  <c r="W1460" i="1"/>
  <c r="V1460" i="1"/>
  <c r="U1460" i="1"/>
  <c r="T1460" i="1"/>
  <c r="S1460" i="1"/>
  <c r="W1459" i="1"/>
  <c r="V1459" i="1"/>
  <c r="U1459" i="1"/>
  <c r="T1459" i="1"/>
  <c r="S1459" i="1"/>
  <c r="W1458" i="1"/>
  <c r="V1458" i="1"/>
  <c r="U1458" i="1"/>
  <c r="T1458" i="1"/>
  <c r="S1458" i="1"/>
  <c r="W1456" i="1"/>
  <c r="V1456" i="1"/>
  <c r="U1456" i="1"/>
  <c r="T1456" i="1"/>
  <c r="S1456" i="1"/>
  <c r="W1455" i="1"/>
  <c r="V1455" i="1"/>
  <c r="U1455" i="1"/>
  <c r="T1455" i="1"/>
  <c r="S1455" i="1"/>
  <c r="W1454" i="1"/>
  <c r="V1454" i="1"/>
  <c r="U1454" i="1"/>
  <c r="T1454" i="1"/>
  <c r="S1454" i="1"/>
  <c r="W1452" i="1"/>
  <c r="V1452" i="1"/>
  <c r="U1452" i="1"/>
  <c r="T1452" i="1"/>
  <c r="S1452" i="1"/>
  <c r="W1451" i="1"/>
  <c r="V1451" i="1"/>
  <c r="U1451" i="1"/>
  <c r="T1451" i="1"/>
  <c r="S1451" i="1"/>
  <c r="W1450" i="1"/>
  <c r="V1450" i="1"/>
  <c r="U1450" i="1"/>
  <c r="T1450" i="1"/>
  <c r="S1450" i="1"/>
  <c r="W1448" i="1"/>
  <c r="V1448" i="1"/>
  <c r="U1448" i="1"/>
  <c r="T1448" i="1"/>
  <c r="S1448" i="1"/>
  <c r="W1446" i="1"/>
  <c r="V1446" i="1"/>
  <c r="U1446" i="1"/>
  <c r="T1446" i="1"/>
  <c r="S1446" i="1"/>
  <c r="W1415" i="1"/>
  <c r="V1415" i="1"/>
  <c r="U1415" i="1"/>
  <c r="T1415" i="1"/>
  <c r="S1415" i="1"/>
  <c r="W1414" i="1"/>
  <c r="V1414" i="1"/>
  <c r="U1414" i="1"/>
  <c r="T1414" i="1"/>
  <c r="S1414" i="1"/>
  <c r="W1412" i="1"/>
  <c r="V1412" i="1"/>
  <c r="U1412" i="1"/>
  <c r="T1412" i="1"/>
  <c r="S1412" i="1"/>
  <c r="W1411" i="1"/>
  <c r="V1411" i="1"/>
  <c r="U1411" i="1"/>
  <c r="T1411" i="1"/>
  <c r="S1411" i="1"/>
  <c r="W1410" i="1"/>
  <c r="V1410" i="1"/>
  <c r="U1410" i="1"/>
  <c r="T1410" i="1"/>
  <c r="S1410" i="1"/>
  <c r="W1409" i="1"/>
  <c r="V1409" i="1"/>
  <c r="U1409" i="1"/>
  <c r="T1409" i="1"/>
  <c r="S1409" i="1"/>
  <c r="W1407" i="1"/>
  <c r="V1407" i="1"/>
  <c r="U1407" i="1"/>
  <c r="T1407" i="1"/>
  <c r="S1407" i="1"/>
  <c r="W1406" i="1"/>
  <c r="V1406" i="1"/>
  <c r="U1406" i="1"/>
  <c r="T1406" i="1"/>
  <c r="S1406" i="1"/>
  <c r="W1405" i="1"/>
  <c r="V1405" i="1"/>
  <c r="U1405" i="1"/>
  <c r="T1405" i="1"/>
  <c r="S1405" i="1"/>
  <c r="W1403" i="1"/>
  <c r="V1403" i="1"/>
  <c r="U1403" i="1"/>
  <c r="T1403" i="1"/>
  <c r="S1403" i="1"/>
  <c r="W1401" i="1"/>
  <c r="V1401" i="1"/>
  <c r="U1401" i="1"/>
  <c r="T1401" i="1"/>
  <c r="S1401" i="1"/>
  <c r="W1400" i="1"/>
  <c r="V1400" i="1"/>
  <c r="U1400" i="1"/>
  <c r="T1400" i="1"/>
  <c r="S1400" i="1"/>
  <c r="W1399" i="1"/>
  <c r="V1399" i="1"/>
  <c r="U1399" i="1"/>
  <c r="T1399" i="1"/>
  <c r="S1399" i="1"/>
  <c r="W1366" i="1"/>
  <c r="V1366" i="1"/>
  <c r="U1366" i="1"/>
  <c r="T1366" i="1"/>
  <c r="S1366" i="1"/>
  <c r="W1365" i="1"/>
  <c r="V1365" i="1"/>
  <c r="U1365" i="1"/>
  <c r="T1365" i="1"/>
  <c r="S1365" i="1"/>
  <c r="W1364" i="1"/>
  <c r="V1364" i="1"/>
  <c r="U1364" i="1"/>
  <c r="T1364" i="1"/>
  <c r="S1364" i="1"/>
  <c r="W1362" i="1"/>
  <c r="V1362" i="1"/>
  <c r="U1362" i="1"/>
  <c r="T1362" i="1"/>
  <c r="S1362" i="1"/>
  <c r="W1361" i="1"/>
  <c r="V1361" i="1"/>
  <c r="U1361" i="1"/>
  <c r="T1361" i="1"/>
  <c r="S1361" i="1"/>
  <c r="W1360" i="1"/>
  <c r="V1360" i="1"/>
  <c r="U1360" i="1"/>
  <c r="T1360" i="1"/>
  <c r="S1360" i="1"/>
  <c r="W1358" i="1"/>
  <c r="V1358" i="1"/>
  <c r="U1358" i="1"/>
  <c r="T1358" i="1"/>
  <c r="S1358" i="1"/>
  <c r="W1357" i="1"/>
  <c r="V1357" i="1"/>
  <c r="U1357" i="1"/>
  <c r="T1357" i="1"/>
  <c r="S1357" i="1"/>
  <c r="W1356" i="1"/>
  <c r="V1356" i="1"/>
  <c r="U1356" i="1"/>
  <c r="T1356" i="1"/>
  <c r="S1356" i="1"/>
  <c r="W1355" i="1"/>
  <c r="V1355" i="1"/>
  <c r="U1355" i="1"/>
  <c r="T1355" i="1"/>
  <c r="S1355" i="1"/>
  <c r="W1353" i="1"/>
  <c r="V1353" i="1"/>
  <c r="U1353" i="1"/>
  <c r="T1353" i="1"/>
  <c r="S1353" i="1"/>
  <c r="W1351" i="1"/>
  <c r="V1351" i="1"/>
  <c r="U1351" i="1"/>
  <c r="T1351" i="1"/>
  <c r="S1351" i="1"/>
  <c r="W1350" i="1"/>
  <c r="V1350" i="1"/>
  <c r="U1350" i="1"/>
  <c r="T1350" i="1"/>
  <c r="S1350" i="1"/>
  <c r="W1317" i="1"/>
  <c r="V1317" i="1"/>
  <c r="U1317" i="1"/>
  <c r="T1317" i="1"/>
  <c r="S1317" i="1"/>
  <c r="W1316" i="1"/>
  <c r="V1316" i="1"/>
  <c r="U1316" i="1"/>
  <c r="T1316" i="1"/>
  <c r="S1316" i="1"/>
  <c r="W1315" i="1"/>
  <c r="V1315" i="1"/>
  <c r="U1315" i="1"/>
  <c r="T1315" i="1"/>
  <c r="S1315" i="1"/>
  <c r="W1314" i="1"/>
  <c r="V1314" i="1"/>
  <c r="U1314" i="1"/>
  <c r="T1314" i="1"/>
  <c r="S1314" i="1"/>
  <c r="W1313" i="1"/>
  <c r="V1313" i="1"/>
  <c r="U1313" i="1"/>
  <c r="T1313" i="1"/>
  <c r="S1313" i="1"/>
  <c r="W1312" i="1"/>
  <c r="V1312" i="1"/>
  <c r="U1312" i="1"/>
  <c r="T1312" i="1"/>
  <c r="S1312" i="1"/>
  <c r="W1311" i="1"/>
  <c r="V1311" i="1"/>
  <c r="U1311" i="1"/>
  <c r="T1311" i="1"/>
  <c r="S1311" i="1"/>
  <c r="W1309" i="1"/>
  <c r="V1309" i="1"/>
  <c r="U1309" i="1"/>
  <c r="T1309" i="1"/>
  <c r="S1309" i="1"/>
  <c r="W1308" i="1"/>
  <c r="V1308" i="1"/>
  <c r="U1308" i="1"/>
  <c r="T1308" i="1"/>
  <c r="S1308" i="1"/>
  <c r="W1307" i="1"/>
  <c r="V1307" i="1"/>
  <c r="U1307" i="1"/>
  <c r="T1307" i="1"/>
  <c r="S1307" i="1"/>
  <c r="W1306" i="1"/>
  <c r="V1306" i="1"/>
  <c r="U1306" i="1"/>
  <c r="T1306" i="1"/>
  <c r="S1306" i="1"/>
  <c r="W1304" i="1"/>
  <c r="V1304" i="1"/>
  <c r="U1304" i="1"/>
  <c r="T1304" i="1"/>
  <c r="S1304" i="1"/>
  <c r="W1303" i="1"/>
  <c r="V1303" i="1"/>
  <c r="U1303" i="1"/>
  <c r="T1303" i="1"/>
  <c r="S1303" i="1"/>
  <c r="W1302" i="1"/>
  <c r="V1302" i="1"/>
  <c r="U1302" i="1"/>
  <c r="T1302" i="1"/>
  <c r="S1302" i="1"/>
  <c r="W1301" i="1"/>
  <c r="V1301" i="1"/>
  <c r="U1301" i="1"/>
  <c r="T1301" i="1"/>
  <c r="S1301" i="1"/>
  <c r="W1300" i="1"/>
  <c r="V1300" i="1"/>
  <c r="U1300" i="1"/>
  <c r="T1300" i="1"/>
  <c r="S1300" i="1"/>
  <c r="W1298" i="1"/>
  <c r="V1298" i="1"/>
  <c r="U1298" i="1"/>
  <c r="T1298" i="1"/>
  <c r="S1298" i="1"/>
  <c r="W1296" i="1"/>
  <c r="V1296" i="1"/>
  <c r="U1296" i="1"/>
  <c r="T1296" i="1"/>
  <c r="S1296" i="1"/>
  <c r="W1295" i="1"/>
  <c r="V1295" i="1"/>
  <c r="U1295" i="1"/>
  <c r="T1295" i="1"/>
  <c r="S1295" i="1"/>
  <c r="W1294" i="1"/>
  <c r="V1294" i="1"/>
  <c r="U1294" i="1"/>
  <c r="T1294" i="1"/>
  <c r="S1294" i="1"/>
  <c r="W1256" i="1"/>
  <c r="V1256" i="1"/>
  <c r="U1256" i="1"/>
  <c r="T1256" i="1"/>
  <c r="S1256" i="1"/>
  <c r="W1255" i="1"/>
  <c r="V1255" i="1"/>
  <c r="U1255" i="1"/>
  <c r="T1255" i="1"/>
  <c r="S1255" i="1"/>
  <c r="W1254" i="1"/>
  <c r="V1254" i="1"/>
  <c r="U1254" i="1"/>
  <c r="T1254" i="1"/>
  <c r="S1254" i="1"/>
  <c r="W1253" i="1"/>
  <c r="V1253" i="1"/>
  <c r="U1253" i="1"/>
  <c r="T1253" i="1"/>
  <c r="S1253" i="1"/>
  <c r="W1252" i="1"/>
  <c r="V1252" i="1"/>
  <c r="U1252" i="1"/>
  <c r="T1252" i="1"/>
  <c r="S1252" i="1"/>
  <c r="W1250" i="1"/>
  <c r="V1250" i="1"/>
  <c r="U1250" i="1"/>
  <c r="T1250" i="1"/>
  <c r="S1250" i="1"/>
  <c r="W1249" i="1"/>
  <c r="V1249" i="1"/>
  <c r="U1249" i="1"/>
  <c r="T1249" i="1"/>
  <c r="S1249" i="1"/>
  <c r="W1248" i="1"/>
  <c r="V1248" i="1"/>
  <c r="U1248" i="1"/>
  <c r="T1248" i="1"/>
  <c r="S1248" i="1"/>
  <c r="W1246" i="1"/>
  <c r="V1246" i="1"/>
  <c r="U1246" i="1"/>
  <c r="T1246" i="1"/>
  <c r="S1246" i="1"/>
  <c r="W1244" i="1"/>
  <c r="V1244" i="1"/>
  <c r="U1244" i="1"/>
  <c r="T1244" i="1"/>
  <c r="S1244" i="1"/>
  <c r="W1242" i="1"/>
  <c r="V1242" i="1"/>
  <c r="U1242" i="1"/>
  <c r="T1242" i="1"/>
  <c r="S1242" i="1"/>
  <c r="W1241" i="1"/>
  <c r="V1241" i="1"/>
  <c r="U1241" i="1"/>
  <c r="T1241" i="1"/>
  <c r="S1241" i="1"/>
  <c r="W1240" i="1"/>
  <c r="V1240" i="1"/>
  <c r="U1240" i="1"/>
  <c r="T1240" i="1"/>
  <c r="S1240" i="1"/>
  <c r="W1239" i="1"/>
  <c r="V1239" i="1"/>
  <c r="U1239" i="1"/>
  <c r="T1239" i="1"/>
  <c r="S1239" i="1"/>
  <c r="W1199" i="1"/>
  <c r="V1199" i="1"/>
  <c r="U1199" i="1"/>
  <c r="T1199" i="1"/>
  <c r="S1199" i="1"/>
  <c r="W1198" i="1"/>
  <c r="V1198" i="1"/>
  <c r="U1198" i="1"/>
  <c r="T1198" i="1"/>
  <c r="S1198" i="1"/>
  <c r="W1197" i="1"/>
  <c r="V1197" i="1"/>
  <c r="U1197" i="1"/>
  <c r="T1197" i="1"/>
  <c r="S1197" i="1"/>
  <c r="W1196" i="1"/>
  <c r="V1196" i="1"/>
  <c r="U1196" i="1"/>
  <c r="T1196" i="1"/>
  <c r="S1196" i="1"/>
  <c r="W1194" i="1"/>
  <c r="V1194" i="1"/>
  <c r="U1194" i="1"/>
  <c r="T1194" i="1"/>
  <c r="S1194" i="1"/>
  <c r="W1193" i="1"/>
  <c r="V1193" i="1"/>
  <c r="U1193" i="1"/>
  <c r="T1193" i="1"/>
  <c r="S1193" i="1"/>
  <c r="W1191" i="1"/>
  <c r="V1191" i="1"/>
  <c r="U1191" i="1"/>
  <c r="T1191" i="1"/>
  <c r="S1191" i="1"/>
  <c r="W1190" i="1"/>
  <c r="V1190" i="1"/>
  <c r="U1190" i="1"/>
  <c r="T1190" i="1"/>
  <c r="S1190" i="1"/>
  <c r="W1189" i="1"/>
  <c r="V1189" i="1"/>
  <c r="U1189" i="1"/>
  <c r="T1189" i="1"/>
  <c r="S1189" i="1"/>
  <c r="W1188" i="1"/>
  <c r="V1188" i="1"/>
  <c r="U1188" i="1"/>
  <c r="T1188" i="1"/>
  <c r="S1188" i="1"/>
  <c r="W1186" i="1"/>
  <c r="V1186" i="1"/>
  <c r="U1186" i="1"/>
  <c r="T1186" i="1"/>
  <c r="S1186" i="1"/>
  <c r="W1184" i="1"/>
  <c r="V1184" i="1"/>
  <c r="U1184" i="1"/>
  <c r="T1184" i="1"/>
  <c r="S1184" i="1"/>
  <c r="W1183" i="1"/>
  <c r="V1183" i="1"/>
  <c r="U1183" i="1"/>
  <c r="T1183" i="1"/>
  <c r="S1183" i="1"/>
  <c r="W1182" i="1"/>
  <c r="V1182" i="1"/>
  <c r="U1182" i="1"/>
  <c r="T1182" i="1"/>
  <c r="S1182" i="1"/>
  <c r="W1181" i="1"/>
  <c r="V1181" i="1"/>
  <c r="U1181" i="1"/>
  <c r="T1181" i="1"/>
  <c r="S1181" i="1"/>
  <c r="W1180" i="1"/>
  <c r="V1180" i="1"/>
  <c r="U1180" i="1"/>
  <c r="T1180" i="1"/>
  <c r="S1180" i="1"/>
  <c r="W1179" i="1"/>
  <c r="V1179" i="1"/>
  <c r="U1179" i="1"/>
  <c r="T1179" i="1"/>
  <c r="S1179" i="1"/>
  <c r="W1149" i="1"/>
  <c r="V1149" i="1"/>
  <c r="U1149" i="1"/>
  <c r="T1149" i="1"/>
  <c r="S1149" i="1"/>
  <c r="W1147" i="1"/>
  <c r="V1147" i="1"/>
  <c r="U1147" i="1"/>
  <c r="T1147" i="1"/>
  <c r="S1147" i="1"/>
  <c r="W1146" i="1"/>
  <c r="V1146" i="1"/>
  <c r="U1146" i="1"/>
  <c r="T1146" i="1"/>
  <c r="S1146" i="1"/>
  <c r="W1144" i="1"/>
  <c r="V1144" i="1"/>
  <c r="U1144" i="1"/>
  <c r="T1144" i="1"/>
  <c r="S1144" i="1"/>
  <c r="W1143" i="1"/>
  <c r="V1143" i="1"/>
  <c r="U1143" i="1"/>
  <c r="T1143" i="1"/>
  <c r="S1143" i="1"/>
  <c r="W1141" i="1"/>
  <c r="V1141" i="1"/>
  <c r="U1141" i="1"/>
  <c r="T1141" i="1"/>
  <c r="S1141" i="1"/>
  <c r="W1139" i="1"/>
  <c r="V1139" i="1"/>
  <c r="U1139" i="1"/>
  <c r="T1139" i="1"/>
  <c r="S1139" i="1"/>
  <c r="W1117" i="1"/>
  <c r="V1117" i="1"/>
  <c r="U1117" i="1"/>
  <c r="T1117" i="1"/>
  <c r="S1117" i="1"/>
  <c r="W1116" i="1"/>
  <c r="V1116" i="1"/>
  <c r="U1116" i="1"/>
  <c r="T1116" i="1"/>
  <c r="S1116" i="1"/>
  <c r="W1114" i="1"/>
  <c r="V1114" i="1"/>
  <c r="U1114" i="1"/>
  <c r="T1114" i="1"/>
  <c r="S1114" i="1"/>
  <c r="W1113" i="1"/>
  <c r="V1113" i="1"/>
  <c r="U1113" i="1"/>
  <c r="T1113" i="1"/>
  <c r="S1113" i="1"/>
  <c r="W1112" i="1"/>
  <c r="V1112" i="1"/>
  <c r="U1112" i="1"/>
  <c r="T1112" i="1"/>
  <c r="S1112" i="1"/>
  <c r="W1111" i="1"/>
  <c r="V1111" i="1"/>
  <c r="U1111" i="1"/>
  <c r="T1111" i="1"/>
  <c r="S1111" i="1"/>
  <c r="W1109" i="1"/>
  <c r="V1109" i="1"/>
  <c r="U1109" i="1"/>
  <c r="T1109" i="1"/>
  <c r="S1109" i="1"/>
  <c r="W1107" i="1"/>
  <c r="V1107" i="1"/>
  <c r="U1107" i="1"/>
  <c r="T1107" i="1"/>
  <c r="S1107" i="1"/>
  <c r="W1105" i="1"/>
  <c r="V1105" i="1"/>
  <c r="U1105" i="1"/>
  <c r="T1105" i="1"/>
  <c r="S1105" i="1"/>
  <c r="W1080" i="1"/>
  <c r="V1080" i="1"/>
  <c r="U1080" i="1"/>
  <c r="T1080" i="1"/>
  <c r="S1080" i="1"/>
  <c r="W1078" i="1"/>
  <c r="V1078" i="1"/>
  <c r="U1078" i="1"/>
  <c r="T1078" i="1"/>
  <c r="S1078" i="1"/>
  <c r="W1077" i="1"/>
  <c r="V1077" i="1"/>
  <c r="U1077" i="1"/>
  <c r="T1077" i="1"/>
  <c r="S1077" i="1"/>
  <c r="W1076" i="1"/>
  <c r="V1076" i="1"/>
  <c r="U1076" i="1"/>
  <c r="T1076" i="1"/>
  <c r="S1076" i="1"/>
  <c r="W1074" i="1"/>
  <c r="V1074" i="1"/>
  <c r="U1074" i="1"/>
  <c r="T1074" i="1"/>
  <c r="S1074" i="1"/>
  <c r="W1073" i="1"/>
  <c r="V1073" i="1"/>
  <c r="U1073" i="1"/>
  <c r="T1073" i="1"/>
  <c r="S1073" i="1"/>
  <c r="W1072" i="1"/>
  <c r="V1072" i="1"/>
  <c r="U1072" i="1"/>
  <c r="T1072" i="1"/>
  <c r="S1072" i="1"/>
  <c r="W1070" i="1"/>
  <c r="V1070" i="1"/>
  <c r="U1070" i="1"/>
  <c r="T1070" i="1"/>
  <c r="S1070" i="1"/>
  <c r="W1068" i="1"/>
  <c r="V1068" i="1"/>
  <c r="U1068" i="1"/>
  <c r="T1068" i="1"/>
  <c r="S1068" i="1"/>
  <c r="W1067" i="1"/>
  <c r="V1067" i="1"/>
  <c r="U1067" i="1"/>
  <c r="T1067" i="1"/>
  <c r="S1067" i="1"/>
  <c r="W1037" i="1"/>
  <c r="V1037" i="1"/>
  <c r="U1037" i="1"/>
  <c r="T1037" i="1"/>
  <c r="S1037" i="1"/>
  <c r="W1035" i="1"/>
  <c r="V1035" i="1"/>
  <c r="U1035" i="1"/>
  <c r="T1035" i="1"/>
  <c r="S1035" i="1"/>
  <c r="W1034" i="1"/>
  <c r="V1034" i="1"/>
  <c r="U1034" i="1"/>
  <c r="T1034" i="1"/>
  <c r="S1034" i="1"/>
  <c r="W1032" i="1"/>
  <c r="V1032" i="1"/>
  <c r="U1032" i="1"/>
  <c r="T1032" i="1"/>
  <c r="S1032" i="1"/>
  <c r="W1031" i="1"/>
  <c r="V1031" i="1"/>
  <c r="U1031" i="1"/>
  <c r="T1031" i="1"/>
  <c r="S1031" i="1"/>
  <c r="W1029" i="1"/>
  <c r="V1029" i="1"/>
  <c r="U1029" i="1"/>
  <c r="T1029" i="1"/>
  <c r="S1029" i="1"/>
  <c r="W1027" i="1"/>
  <c r="V1027" i="1"/>
  <c r="U1027" i="1"/>
  <c r="T1027" i="1"/>
  <c r="S1027" i="1"/>
  <c r="W1026" i="1"/>
  <c r="V1026" i="1"/>
  <c r="U1026" i="1"/>
  <c r="T1026" i="1"/>
  <c r="S1026" i="1"/>
  <c r="W1025" i="1"/>
  <c r="V1025" i="1"/>
  <c r="U1025" i="1"/>
  <c r="T1025" i="1"/>
  <c r="S1025" i="1"/>
  <c r="W1024" i="1"/>
  <c r="V1024" i="1"/>
  <c r="U1024" i="1"/>
  <c r="T1024" i="1"/>
  <c r="S1024" i="1"/>
  <c r="W1023" i="1"/>
  <c r="V1023" i="1"/>
  <c r="U1023" i="1"/>
  <c r="T1023" i="1"/>
  <c r="S1023" i="1"/>
  <c r="W993" i="1"/>
  <c r="V993" i="1"/>
  <c r="U993" i="1"/>
  <c r="T993" i="1"/>
  <c r="S993" i="1"/>
  <c r="W991" i="1"/>
  <c r="V991" i="1"/>
  <c r="U991" i="1"/>
  <c r="T991" i="1"/>
  <c r="S991" i="1"/>
  <c r="W990" i="1"/>
  <c r="V990" i="1"/>
  <c r="U990" i="1"/>
  <c r="T990" i="1"/>
  <c r="S990" i="1"/>
  <c r="W989" i="1"/>
  <c r="V989" i="1"/>
  <c r="U989" i="1"/>
  <c r="T989" i="1"/>
  <c r="S989" i="1"/>
  <c r="W987" i="1"/>
  <c r="V987" i="1"/>
  <c r="U987" i="1"/>
  <c r="T987" i="1"/>
  <c r="S987" i="1"/>
  <c r="W985" i="1"/>
  <c r="V985" i="1"/>
  <c r="U985" i="1"/>
  <c r="T985" i="1"/>
  <c r="S985" i="1"/>
  <c r="W983" i="1"/>
  <c r="V983" i="1"/>
  <c r="U983" i="1"/>
  <c r="T983" i="1"/>
  <c r="S983" i="1"/>
  <c r="W959" i="1"/>
  <c r="V959" i="1"/>
  <c r="U959" i="1"/>
  <c r="T959" i="1"/>
  <c r="S959" i="1"/>
  <c r="W958" i="1"/>
  <c r="V958" i="1"/>
  <c r="U958" i="1"/>
  <c r="T958" i="1"/>
  <c r="S958" i="1"/>
  <c r="W957" i="1"/>
  <c r="V957" i="1"/>
  <c r="U957" i="1"/>
  <c r="T957" i="1"/>
  <c r="S957" i="1"/>
  <c r="W956" i="1"/>
  <c r="V956" i="1"/>
  <c r="U956" i="1"/>
  <c r="T956" i="1"/>
  <c r="S956" i="1"/>
  <c r="W955" i="1"/>
  <c r="V955" i="1"/>
  <c r="U955" i="1"/>
  <c r="T955" i="1"/>
  <c r="S955" i="1"/>
  <c r="W953" i="1"/>
  <c r="V953" i="1"/>
  <c r="U953" i="1"/>
  <c r="T953" i="1"/>
  <c r="S953" i="1"/>
  <c r="W952" i="1"/>
  <c r="V952" i="1"/>
  <c r="U952" i="1"/>
  <c r="T952" i="1"/>
  <c r="S952" i="1"/>
  <c r="W951" i="1"/>
  <c r="V951" i="1"/>
  <c r="U951" i="1"/>
  <c r="T951" i="1"/>
  <c r="S951" i="1"/>
  <c r="W950" i="1"/>
  <c r="V950" i="1"/>
  <c r="U950" i="1"/>
  <c r="T950" i="1"/>
  <c r="S950" i="1"/>
  <c r="W948" i="1"/>
  <c r="V948" i="1"/>
  <c r="U948" i="1"/>
  <c r="T948" i="1"/>
  <c r="S948" i="1"/>
  <c r="W947" i="1"/>
  <c r="V947" i="1"/>
  <c r="U947" i="1"/>
  <c r="T947" i="1"/>
  <c r="S947" i="1"/>
  <c r="W946" i="1"/>
  <c r="V946" i="1"/>
  <c r="U946" i="1"/>
  <c r="T946" i="1"/>
  <c r="S946" i="1"/>
  <c r="W945" i="1"/>
  <c r="V945" i="1"/>
  <c r="U945" i="1"/>
  <c r="T945" i="1"/>
  <c r="S945" i="1"/>
  <c r="W943" i="1"/>
  <c r="V943" i="1"/>
  <c r="U943" i="1"/>
  <c r="T943" i="1"/>
  <c r="S943" i="1"/>
  <c r="W941" i="1"/>
  <c r="V941" i="1"/>
  <c r="U941" i="1"/>
  <c r="T941" i="1"/>
  <c r="S941" i="1"/>
  <c r="W940" i="1"/>
  <c r="V940" i="1"/>
  <c r="U940" i="1"/>
  <c r="T940" i="1"/>
  <c r="S940" i="1"/>
  <c r="W903" i="1"/>
  <c r="V903" i="1"/>
  <c r="U903" i="1"/>
  <c r="T903" i="1"/>
  <c r="S903" i="1"/>
  <c r="W902" i="1"/>
  <c r="V902" i="1"/>
  <c r="U902" i="1"/>
  <c r="T902" i="1"/>
  <c r="S902" i="1"/>
  <c r="W901" i="1"/>
  <c r="V901" i="1"/>
  <c r="U901" i="1"/>
  <c r="T901" i="1"/>
  <c r="S901" i="1"/>
  <c r="W899" i="1"/>
  <c r="V899" i="1"/>
  <c r="U899" i="1"/>
  <c r="T899" i="1"/>
  <c r="S899" i="1"/>
  <c r="W898" i="1"/>
  <c r="V898" i="1"/>
  <c r="U898" i="1"/>
  <c r="T898" i="1"/>
  <c r="S898" i="1"/>
  <c r="W897" i="1"/>
  <c r="V897" i="1"/>
  <c r="U897" i="1"/>
  <c r="T897" i="1"/>
  <c r="S897" i="1"/>
  <c r="W895" i="1"/>
  <c r="V895" i="1"/>
  <c r="U895" i="1"/>
  <c r="T895" i="1"/>
  <c r="S895" i="1"/>
  <c r="W894" i="1"/>
  <c r="V894" i="1"/>
  <c r="U894" i="1"/>
  <c r="T894" i="1"/>
  <c r="S894" i="1"/>
  <c r="W893" i="1"/>
  <c r="V893" i="1"/>
  <c r="U893" i="1"/>
  <c r="T893" i="1"/>
  <c r="S893" i="1"/>
  <c r="W892" i="1"/>
  <c r="V892" i="1"/>
  <c r="U892" i="1"/>
  <c r="T892" i="1"/>
  <c r="S892" i="1"/>
  <c r="W891" i="1"/>
  <c r="V891" i="1"/>
  <c r="U891" i="1"/>
  <c r="T891" i="1"/>
  <c r="S891" i="1"/>
  <c r="W889" i="1"/>
  <c r="V889" i="1"/>
  <c r="U889" i="1"/>
  <c r="T889" i="1"/>
  <c r="S889" i="1"/>
  <c r="W887" i="1"/>
  <c r="V887" i="1"/>
  <c r="U887" i="1"/>
  <c r="T887" i="1"/>
  <c r="S887" i="1"/>
  <c r="W859" i="1"/>
  <c r="V859" i="1"/>
  <c r="U859" i="1"/>
  <c r="T859" i="1"/>
  <c r="S859" i="1"/>
  <c r="W858" i="1"/>
  <c r="V858" i="1"/>
  <c r="U858" i="1"/>
  <c r="T858" i="1"/>
  <c r="S858" i="1"/>
  <c r="W857" i="1"/>
  <c r="V857" i="1"/>
  <c r="U857" i="1"/>
  <c r="T857" i="1"/>
  <c r="S857" i="1"/>
  <c r="W856" i="1"/>
  <c r="V856" i="1"/>
  <c r="U856" i="1"/>
  <c r="T856" i="1"/>
  <c r="S856" i="1"/>
  <c r="W854" i="1"/>
  <c r="V854" i="1"/>
  <c r="U854" i="1"/>
  <c r="T854" i="1"/>
  <c r="S854" i="1"/>
  <c r="W853" i="1"/>
  <c r="V853" i="1"/>
  <c r="U853" i="1"/>
  <c r="T853" i="1"/>
  <c r="S853" i="1"/>
  <c r="W851" i="1"/>
  <c r="V851" i="1"/>
  <c r="U851" i="1"/>
  <c r="T851" i="1"/>
  <c r="S851" i="1"/>
  <c r="W850" i="1"/>
  <c r="V850" i="1"/>
  <c r="U850" i="1"/>
  <c r="T850" i="1"/>
  <c r="S850" i="1"/>
  <c r="W849" i="1"/>
  <c r="V849" i="1"/>
  <c r="U849" i="1"/>
  <c r="T849" i="1"/>
  <c r="S849" i="1"/>
  <c r="W847" i="1"/>
  <c r="V847" i="1"/>
  <c r="U847" i="1"/>
  <c r="T847" i="1"/>
  <c r="S847" i="1"/>
  <c r="W845" i="1"/>
  <c r="V845" i="1"/>
  <c r="U845" i="1"/>
  <c r="T845" i="1"/>
  <c r="S845" i="1"/>
  <c r="W844" i="1"/>
  <c r="V844" i="1"/>
  <c r="U844" i="1"/>
  <c r="T844" i="1"/>
  <c r="S844" i="1"/>
  <c r="W843" i="1"/>
  <c r="V843" i="1"/>
  <c r="U843" i="1"/>
  <c r="T843" i="1"/>
  <c r="S843" i="1"/>
  <c r="W811" i="1"/>
  <c r="V811" i="1"/>
  <c r="U811" i="1"/>
  <c r="T811" i="1"/>
  <c r="S811" i="1"/>
  <c r="W810" i="1"/>
  <c r="V810" i="1"/>
  <c r="U810" i="1"/>
  <c r="T810" i="1"/>
  <c r="S810" i="1"/>
  <c r="W808" i="1"/>
  <c r="V808" i="1"/>
  <c r="U808" i="1"/>
  <c r="T808" i="1"/>
  <c r="S808" i="1"/>
  <c r="W807" i="1"/>
  <c r="V807" i="1"/>
  <c r="U807" i="1"/>
  <c r="T807" i="1"/>
  <c r="S807" i="1"/>
  <c r="W805" i="1"/>
  <c r="V805" i="1"/>
  <c r="U805" i="1"/>
  <c r="T805" i="1"/>
  <c r="S805" i="1"/>
  <c r="W804" i="1"/>
  <c r="V804" i="1"/>
  <c r="U804" i="1"/>
  <c r="T804" i="1"/>
  <c r="S804" i="1"/>
  <c r="W803" i="1"/>
  <c r="V803" i="1"/>
  <c r="U803" i="1"/>
  <c r="T803" i="1"/>
  <c r="S803" i="1"/>
  <c r="W801" i="1"/>
  <c r="V801" i="1"/>
  <c r="U801" i="1"/>
  <c r="T801" i="1"/>
  <c r="S801" i="1"/>
  <c r="W799" i="1"/>
  <c r="V799" i="1"/>
  <c r="U799" i="1"/>
  <c r="T799" i="1"/>
  <c r="S799" i="1"/>
  <c r="W767" i="1"/>
  <c r="V767" i="1"/>
  <c r="U767" i="1"/>
  <c r="T767" i="1"/>
  <c r="S767" i="1"/>
  <c r="W766" i="1"/>
  <c r="V766" i="1"/>
  <c r="U766" i="1"/>
  <c r="T766" i="1"/>
  <c r="S766" i="1"/>
  <c r="W765" i="1"/>
  <c r="V765" i="1"/>
  <c r="U765" i="1"/>
  <c r="T765" i="1"/>
  <c r="S765" i="1"/>
  <c r="W764" i="1"/>
  <c r="V764" i="1"/>
  <c r="U764" i="1"/>
  <c r="T764" i="1"/>
  <c r="S764" i="1"/>
  <c r="W762" i="1"/>
  <c r="V762" i="1"/>
  <c r="U762" i="1"/>
  <c r="T762" i="1"/>
  <c r="S762" i="1"/>
  <c r="W761" i="1"/>
  <c r="V761" i="1"/>
  <c r="U761" i="1"/>
  <c r="T761" i="1"/>
  <c r="S761" i="1"/>
  <c r="W760" i="1"/>
  <c r="V760" i="1"/>
  <c r="U760" i="1"/>
  <c r="T760" i="1"/>
  <c r="S760" i="1"/>
  <c r="W759" i="1"/>
  <c r="V759" i="1"/>
  <c r="U759" i="1"/>
  <c r="T759" i="1"/>
  <c r="S759" i="1"/>
  <c r="W758" i="1"/>
  <c r="V758" i="1"/>
  <c r="U758" i="1"/>
  <c r="T758" i="1"/>
  <c r="S758" i="1"/>
  <c r="W756" i="1"/>
  <c r="V756" i="1"/>
  <c r="U756" i="1"/>
  <c r="T756" i="1"/>
  <c r="S756" i="1"/>
  <c r="W755" i="1"/>
  <c r="V755" i="1"/>
  <c r="U755" i="1"/>
  <c r="T755" i="1"/>
  <c r="S755" i="1"/>
  <c r="W754" i="1"/>
  <c r="V754" i="1"/>
  <c r="U754" i="1"/>
  <c r="T754" i="1"/>
  <c r="S754" i="1"/>
  <c r="W752" i="1"/>
  <c r="V752" i="1"/>
  <c r="U752" i="1"/>
  <c r="T752" i="1"/>
  <c r="S752" i="1"/>
  <c r="W750" i="1"/>
  <c r="V750" i="1"/>
  <c r="U750" i="1"/>
  <c r="T750" i="1"/>
  <c r="S750" i="1"/>
  <c r="W724" i="1"/>
  <c r="V724" i="1"/>
  <c r="U724" i="1"/>
  <c r="T724" i="1"/>
  <c r="S724" i="1"/>
  <c r="W723" i="1"/>
  <c r="V723" i="1"/>
  <c r="U723" i="1"/>
  <c r="T723" i="1"/>
  <c r="S723" i="1"/>
  <c r="W721" i="1"/>
  <c r="V721" i="1"/>
  <c r="U721" i="1"/>
  <c r="T721" i="1"/>
  <c r="S721" i="1"/>
  <c r="W720" i="1"/>
  <c r="V720" i="1"/>
  <c r="U720" i="1"/>
  <c r="T720" i="1"/>
  <c r="S720" i="1"/>
  <c r="W719" i="1"/>
  <c r="V719" i="1"/>
  <c r="U719" i="1"/>
  <c r="T719" i="1"/>
  <c r="S719" i="1"/>
  <c r="W717" i="1"/>
  <c r="V717" i="1"/>
  <c r="U717" i="1"/>
  <c r="T717" i="1"/>
  <c r="S717" i="1"/>
  <c r="W716" i="1"/>
  <c r="V716" i="1"/>
  <c r="U716" i="1"/>
  <c r="T716" i="1"/>
  <c r="S716" i="1"/>
  <c r="W714" i="1"/>
  <c r="V714" i="1"/>
  <c r="U714" i="1"/>
  <c r="T714" i="1"/>
  <c r="S714" i="1"/>
  <c r="W712" i="1"/>
  <c r="V712" i="1"/>
  <c r="U712" i="1"/>
  <c r="T712" i="1"/>
  <c r="S712" i="1"/>
  <c r="W685" i="1"/>
  <c r="V685" i="1"/>
  <c r="U685" i="1"/>
  <c r="T685" i="1"/>
  <c r="S685" i="1"/>
  <c r="W684" i="1"/>
  <c r="V684" i="1"/>
  <c r="U684" i="1"/>
  <c r="T684" i="1"/>
  <c r="S684" i="1"/>
  <c r="W683" i="1"/>
  <c r="V683" i="1"/>
  <c r="U683" i="1"/>
  <c r="T683" i="1"/>
  <c r="S683" i="1"/>
  <c r="W682" i="1"/>
  <c r="V682" i="1"/>
  <c r="U682" i="1"/>
  <c r="T682" i="1"/>
  <c r="S682" i="1"/>
  <c r="W680" i="1"/>
  <c r="V680" i="1"/>
  <c r="U680" i="1"/>
  <c r="T680" i="1"/>
  <c r="S680" i="1"/>
  <c r="W679" i="1"/>
  <c r="V679" i="1"/>
  <c r="U679" i="1"/>
  <c r="T679" i="1"/>
  <c r="S679" i="1"/>
  <c r="W677" i="1"/>
  <c r="V677" i="1"/>
  <c r="U677" i="1"/>
  <c r="T677" i="1"/>
  <c r="S677" i="1"/>
  <c r="W676" i="1"/>
  <c r="V676" i="1"/>
  <c r="U676" i="1"/>
  <c r="T676" i="1"/>
  <c r="S676" i="1"/>
  <c r="W675" i="1"/>
  <c r="V675" i="1"/>
  <c r="U675" i="1"/>
  <c r="T675" i="1"/>
  <c r="S675" i="1"/>
  <c r="W674" i="1"/>
  <c r="V674" i="1"/>
  <c r="U674" i="1"/>
  <c r="T674" i="1"/>
  <c r="S674" i="1"/>
  <c r="W673" i="1"/>
  <c r="V673" i="1"/>
  <c r="U673" i="1"/>
  <c r="T673" i="1"/>
  <c r="S673" i="1"/>
  <c r="W671" i="1"/>
  <c r="V671" i="1"/>
  <c r="U671" i="1"/>
  <c r="T671" i="1"/>
  <c r="S671" i="1"/>
  <c r="W669" i="1"/>
  <c r="V669" i="1"/>
  <c r="U669" i="1"/>
  <c r="T669" i="1"/>
  <c r="S669" i="1"/>
  <c r="W639" i="1"/>
  <c r="V639" i="1"/>
  <c r="U639" i="1"/>
  <c r="T639" i="1"/>
  <c r="S639" i="1"/>
  <c r="W638" i="1"/>
  <c r="V638" i="1"/>
  <c r="U638" i="1"/>
  <c r="T638" i="1"/>
  <c r="S638" i="1"/>
  <c r="W637" i="1"/>
  <c r="V637" i="1"/>
  <c r="U637" i="1"/>
  <c r="T637" i="1"/>
  <c r="S637" i="1"/>
  <c r="W636" i="1"/>
  <c r="V636" i="1"/>
  <c r="U636" i="1"/>
  <c r="T636" i="1"/>
  <c r="S636" i="1"/>
  <c r="W634" i="1"/>
  <c r="V634" i="1"/>
  <c r="U634" i="1"/>
  <c r="T634" i="1"/>
  <c r="S634" i="1"/>
  <c r="W633" i="1"/>
  <c r="V633" i="1"/>
  <c r="U633" i="1"/>
  <c r="T633" i="1"/>
  <c r="S633" i="1"/>
  <c r="W631" i="1"/>
  <c r="V631" i="1"/>
  <c r="U631" i="1"/>
  <c r="T631" i="1"/>
  <c r="S631" i="1"/>
  <c r="W630" i="1"/>
  <c r="V630" i="1"/>
  <c r="U630" i="1"/>
  <c r="T630" i="1"/>
  <c r="S630" i="1"/>
  <c r="W629" i="1"/>
  <c r="V629" i="1"/>
  <c r="U629" i="1"/>
  <c r="T629" i="1"/>
  <c r="S629" i="1"/>
  <c r="W628" i="1"/>
  <c r="V628" i="1"/>
  <c r="U628" i="1"/>
  <c r="T628" i="1"/>
  <c r="S628" i="1"/>
  <c r="W626" i="1"/>
  <c r="V626" i="1"/>
  <c r="U626" i="1"/>
  <c r="T626" i="1"/>
  <c r="S626" i="1"/>
  <c r="W624" i="1"/>
  <c r="V624" i="1"/>
  <c r="U624" i="1"/>
  <c r="T624" i="1"/>
  <c r="S624" i="1"/>
  <c r="W593" i="1"/>
  <c r="V593" i="1"/>
  <c r="U593" i="1"/>
  <c r="T593" i="1"/>
  <c r="S593" i="1"/>
  <c r="W592" i="1"/>
  <c r="V592" i="1"/>
  <c r="U592" i="1"/>
  <c r="T592" i="1"/>
  <c r="S592" i="1"/>
  <c r="W591" i="1"/>
  <c r="V591" i="1"/>
  <c r="U591" i="1"/>
  <c r="T591" i="1"/>
  <c r="S591" i="1"/>
  <c r="W589" i="1"/>
  <c r="V589" i="1"/>
  <c r="U589" i="1"/>
  <c r="T589" i="1"/>
  <c r="S589" i="1"/>
  <c r="W588" i="1"/>
  <c r="V588" i="1"/>
  <c r="U588" i="1"/>
  <c r="T588" i="1"/>
  <c r="S588" i="1"/>
  <c r="W587" i="1"/>
  <c r="V587" i="1"/>
  <c r="U587" i="1"/>
  <c r="T587" i="1"/>
  <c r="S587" i="1"/>
  <c r="W585" i="1"/>
  <c r="V585" i="1"/>
  <c r="U585" i="1"/>
  <c r="T585" i="1"/>
  <c r="S585" i="1"/>
  <c r="W584" i="1"/>
  <c r="V584" i="1"/>
  <c r="U584" i="1"/>
  <c r="T584" i="1"/>
  <c r="S584" i="1"/>
  <c r="W583" i="1"/>
  <c r="V583" i="1"/>
  <c r="U583" i="1"/>
  <c r="T583" i="1"/>
  <c r="S583" i="1"/>
  <c r="W582" i="1"/>
  <c r="V582" i="1"/>
  <c r="U582" i="1"/>
  <c r="T582" i="1"/>
  <c r="S582" i="1"/>
  <c r="W580" i="1"/>
  <c r="V580" i="1"/>
  <c r="U580" i="1"/>
  <c r="T580" i="1"/>
  <c r="S580" i="1"/>
  <c r="W578" i="1"/>
  <c r="V578" i="1"/>
  <c r="U578" i="1"/>
  <c r="T578" i="1"/>
  <c r="S578" i="1"/>
  <c r="W550" i="1"/>
  <c r="V550" i="1"/>
  <c r="U550" i="1"/>
  <c r="T550" i="1"/>
  <c r="S550" i="1"/>
  <c r="W549" i="1"/>
  <c r="V549" i="1"/>
  <c r="U549" i="1"/>
  <c r="T549" i="1"/>
  <c r="S549" i="1"/>
  <c r="W547" i="1"/>
  <c r="V547" i="1"/>
  <c r="U547" i="1"/>
  <c r="T547" i="1"/>
  <c r="S547" i="1"/>
  <c r="W546" i="1"/>
  <c r="V546" i="1"/>
  <c r="U546" i="1"/>
  <c r="T546" i="1"/>
  <c r="S546" i="1"/>
  <c r="W545" i="1"/>
  <c r="V545" i="1"/>
  <c r="U545" i="1"/>
  <c r="T545" i="1"/>
  <c r="S545" i="1"/>
  <c r="W544" i="1"/>
  <c r="V544" i="1"/>
  <c r="U544" i="1"/>
  <c r="T544" i="1"/>
  <c r="S544" i="1"/>
  <c r="W542" i="1"/>
  <c r="V542" i="1"/>
  <c r="U542" i="1"/>
  <c r="T542" i="1"/>
  <c r="S542" i="1"/>
  <c r="W541" i="1"/>
  <c r="V541" i="1"/>
  <c r="U541" i="1"/>
  <c r="T541" i="1"/>
  <c r="S541" i="1"/>
  <c r="W540" i="1"/>
  <c r="V540" i="1"/>
  <c r="U540" i="1"/>
  <c r="T540" i="1"/>
  <c r="S540" i="1"/>
  <c r="W539" i="1"/>
  <c r="V539" i="1"/>
  <c r="U539" i="1"/>
  <c r="T539" i="1"/>
  <c r="S539" i="1"/>
  <c r="W537" i="1"/>
  <c r="V537" i="1"/>
  <c r="U537" i="1"/>
  <c r="T537" i="1"/>
  <c r="S537" i="1"/>
  <c r="W535" i="1"/>
  <c r="V535" i="1"/>
  <c r="U535" i="1"/>
  <c r="T535" i="1"/>
  <c r="S535" i="1"/>
  <c r="W506" i="1"/>
  <c r="V506" i="1"/>
  <c r="U506" i="1"/>
  <c r="T506" i="1"/>
  <c r="S506" i="1"/>
  <c r="W505" i="1"/>
  <c r="V505" i="1"/>
  <c r="U505" i="1"/>
  <c r="T505" i="1"/>
  <c r="S505" i="1"/>
  <c r="W504" i="1"/>
  <c r="V504" i="1"/>
  <c r="U504" i="1"/>
  <c r="T504" i="1"/>
  <c r="S504" i="1"/>
  <c r="W503" i="1"/>
  <c r="V503" i="1"/>
  <c r="U503" i="1"/>
  <c r="T503" i="1"/>
  <c r="S503" i="1"/>
  <c r="W501" i="1"/>
  <c r="V501" i="1"/>
  <c r="U501" i="1"/>
  <c r="T501" i="1"/>
  <c r="S501" i="1"/>
  <c r="W500" i="1"/>
  <c r="V500" i="1"/>
  <c r="U500" i="1"/>
  <c r="T500" i="1"/>
  <c r="S500" i="1"/>
  <c r="W499" i="1"/>
  <c r="V499" i="1"/>
  <c r="U499" i="1"/>
  <c r="T499" i="1"/>
  <c r="S499" i="1"/>
  <c r="W498" i="1"/>
  <c r="V498" i="1"/>
  <c r="U498" i="1"/>
  <c r="T498" i="1"/>
  <c r="S498" i="1"/>
  <c r="W497" i="1"/>
  <c r="V497" i="1"/>
  <c r="U497" i="1"/>
  <c r="T497" i="1"/>
  <c r="S497" i="1"/>
  <c r="W496" i="1"/>
  <c r="V496" i="1"/>
  <c r="U496" i="1"/>
  <c r="T496" i="1"/>
  <c r="S496" i="1"/>
  <c r="W494" i="1"/>
  <c r="V494" i="1"/>
  <c r="U494" i="1"/>
  <c r="T494" i="1"/>
  <c r="S494" i="1"/>
  <c r="W493" i="1"/>
  <c r="V493" i="1"/>
  <c r="U493" i="1"/>
  <c r="T493" i="1"/>
  <c r="S493" i="1"/>
  <c r="W492" i="1"/>
  <c r="V492" i="1"/>
  <c r="U492" i="1"/>
  <c r="T492" i="1"/>
  <c r="S492" i="1"/>
  <c r="W491" i="1"/>
  <c r="V491" i="1"/>
  <c r="U491" i="1"/>
  <c r="T491" i="1"/>
  <c r="S491" i="1"/>
  <c r="W489" i="1"/>
  <c r="V489" i="1"/>
  <c r="U489" i="1"/>
  <c r="T489" i="1"/>
  <c r="S489" i="1"/>
  <c r="W487" i="1"/>
  <c r="V487" i="1"/>
  <c r="U487" i="1"/>
  <c r="T487" i="1"/>
  <c r="S487" i="1"/>
  <c r="W486" i="1"/>
  <c r="V486" i="1"/>
  <c r="U486" i="1"/>
  <c r="T486" i="1"/>
  <c r="S486" i="1"/>
  <c r="W485" i="1"/>
  <c r="V485" i="1"/>
  <c r="U485" i="1"/>
  <c r="T485" i="1"/>
  <c r="S485" i="1"/>
  <c r="W484" i="1"/>
  <c r="V484" i="1"/>
  <c r="U484" i="1"/>
  <c r="T484" i="1"/>
  <c r="S484" i="1"/>
  <c r="W483" i="1"/>
  <c r="V483" i="1"/>
  <c r="U483" i="1"/>
  <c r="T483" i="1"/>
  <c r="S483" i="1"/>
  <c r="W452" i="1"/>
  <c r="V452" i="1"/>
  <c r="U452" i="1"/>
  <c r="T452" i="1"/>
  <c r="S452" i="1"/>
  <c r="W450" i="1"/>
  <c r="V450" i="1"/>
  <c r="U450" i="1"/>
  <c r="T450" i="1"/>
  <c r="S450" i="1"/>
  <c r="W449" i="1"/>
  <c r="V449" i="1"/>
  <c r="U449" i="1"/>
  <c r="T449" i="1"/>
  <c r="S449" i="1"/>
  <c r="W447" i="1"/>
  <c r="V447" i="1"/>
  <c r="U447" i="1"/>
  <c r="T447" i="1"/>
  <c r="S447" i="1"/>
  <c r="W446" i="1"/>
  <c r="V446" i="1"/>
  <c r="U446" i="1"/>
  <c r="T446" i="1"/>
  <c r="S446" i="1"/>
  <c r="W444" i="1"/>
  <c r="V444" i="1"/>
  <c r="U444" i="1"/>
  <c r="T444" i="1"/>
  <c r="S444" i="1"/>
  <c r="W442" i="1"/>
  <c r="V442" i="1"/>
  <c r="U442" i="1"/>
  <c r="T442" i="1"/>
  <c r="S442" i="1"/>
  <c r="W441" i="1"/>
  <c r="V441" i="1"/>
  <c r="U441" i="1"/>
  <c r="T441" i="1"/>
  <c r="S441" i="1"/>
  <c r="W440" i="1"/>
  <c r="V440" i="1"/>
  <c r="U440" i="1"/>
  <c r="T440" i="1"/>
  <c r="S440" i="1"/>
  <c r="W439" i="1"/>
  <c r="V439" i="1"/>
  <c r="U439" i="1"/>
  <c r="T439" i="1"/>
  <c r="S439" i="1"/>
  <c r="W391" i="1"/>
  <c r="V391" i="1"/>
  <c r="U391" i="1"/>
  <c r="T391" i="1"/>
  <c r="S391" i="1"/>
  <c r="W390" i="1"/>
  <c r="V390" i="1"/>
  <c r="U390" i="1"/>
  <c r="T390" i="1"/>
  <c r="S390" i="1"/>
  <c r="W389" i="1"/>
  <c r="V389" i="1"/>
  <c r="U389" i="1"/>
  <c r="T389" i="1"/>
  <c r="S389" i="1"/>
  <c r="W388" i="1"/>
  <c r="V388" i="1"/>
  <c r="U388" i="1"/>
  <c r="T388" i="1"/>
  <c r="S388" i="1"/>
  <c r="W387" i="1"/>
  <c r="V387" i="1"/>
  <c r="U387" i="1"/>
  <c r="T387" i="1"/>
  <c r="S387" i="1"/>
  <c r="W386" i="1"/>
  <c r="V386" i="1"/>
  <c r="U386" i="1"/>
  <c r="T386" i="1"/>
  <c r="S386" i="1"/>
  <c r="W384" i="1"/>
  <c r="V384" i="1"/>
  <c r="U384" i="1"/>
  <c r="T384" i="1"/>
  <c r="S384" i="1"/>
  <c r="W383" i="1"/>
  <c r="V383" i="1"/>
  <c r="U383" i="1"/>
  <c r="T383" i="1"/>
  <c r="S383" i="1"/>
  <c r="W382" i="1"/>
  <c r="V382" i="1"/>
  <c r="U382" i="1"/>
  <c r="T382" i="1"/>
  <c r="S382" i="1"/>
  <c r="W381" i="1"/>
  <c r="V381" i="1"/>
  <c r="U381" i="1"/>
  <c r="T381" i="1"/>
  <c r="S381" i="1"/>
  <c r="W380" i="1"/>
  <c r="V380" i="1"/>
  <c r="U380" i="1"/>
  <c r="T380" i="1"/>
  <c r="S380" i="1"/>
  <c r="W378" i="1"/>
  <c r="V378" i="1"/>
  <c r="U378" i="1"/>
  <c r="T378" i="1"/>
  <c r="S378" i="1"/>
  <c r="W377" i="1"/>
  <c r="V377" i="1"/>
  <c r="U377" i="1"/>
  <c r="T377" i="1"/>
  <c r="S377" i="1"/>
  <c r="W376" i="1"/>
  <c r="V376" i="1"/>
  <c r="U376" i="1"/>
  <c r="T376" i="1"/>
  <c r="S376" i="1"/>
  <c r="W375" i="1"/>
  <c r="V375" i="1"/>
  <c r="U375" i="1"/>
  <c r="T375" i="1"/>
  <c r="S375" i="1"/>
  <c r="W374" i="1"/>
  <c r="V374" i="1"/>
  <c r="U374" i="1"/>
  <c r="T374" i="1"/>
  <c r="S374" i="1"/>
  <c r="W373" i="1"/>
  <c r="V373" i="1"/>
  <c r="U373" i="1"/>
  <c r="T373" i="1"/>
  <c r="S373" i="1"/>
  <c r="W372" i="1"/>
  <c r="V372" i="1"/>
  <c r="U372" i="1"/>
  <c r="T372" i="1"/>
  <c r="S372" i="1"/>
  <c r="W370" i="1"/>
  <c r="V370" i="1"/>
  <c r="U370" i="1"/>
  <c r="T370" i="1"/>
  <c r="S370" i="1"/>
  <c r="W368" i="1"/>
  <c r="V368" i="1"/>
  <c r="U368" i="1"/>
  <c r="T368" i="1"/>
  <c r="S368" i="1"/>
  <c r="W367" i="1"/>
  <c r="V367" i="1"/>
  <c r="U367" i="1"/>
  <c r="T367" i="1"/>
  <c r="S367" i="1"/>
  <c r="W366" i="1"/>
  <c r="V366" i="1"/>
  <c r="U366" i="1"/>
  <c r="T366" i="1"/>
  <c r="S366" i="1"/>
  <c r="W365" i="1"/>
  <c r="V365" i="1"/>
  <c r="U365" i="1"/>
  <c r="T365" i="1"/>
  <c r="S365" i="1"/>
  <c r="W332" i="1"/>
  <c r="V332" i="1"/>
  <c r="U332" i="1"/>
  <c r="T332" i="1"/>
  <c r="S332" i="1"/>
  <c r="W331" i="1"/>
  <c r="V331" i="1"/>
  <c r="U331" i="1"/>
  <c r="T331" i="1"/>
  <c r="S331" i="1"/>
  <c r="W330" i="1"/>
  <c r="V330" i="1"/>
  <c r="U330" i="1"/>
  <c r="T330" i="1"/>
  <c r="S330" i="1"/>
  <c r="W329" i="1"/>
  <c r="V329" i="1"/>
  <c r="U329" i="1"/>
  <c r="T329" i="1"/>
  <c r="S329" i="1"/>
  <c r="W327" i="1"/>
  <c r="V327" i="1"/>
  <c r="U327" i="1"/>
  <c r="T327" i="1"/>
  <c r="S327" i="1"/>
  <c r="W326" i="1"/>
  <c r="V326" i="1"/>
  <c r="U326" i="1"/>
  <c r="T326" i="1"/>
  <c r="S326" i="1"/>
  <c r="W325" i="1"/>
  <c r="V325" i="1"/>
  <c r="U325" i="1"/>
  <c r="T325" i="1"/>
  <c r="S325" i="1"/>
  <c r="W323" i="1"/>
  <c r="V323" i="1"/>
  <c r="U323" i="1"/>
  <c r="T323" i="1"/>
  <c r="S323" i="1"/>
  <c r="W322" i="1"/>
  <c r="V322" i="1"/>
  <c r="U322" i="1"/>
  <c r="T322" i="1"/>
  <c r="S322" i="1"/>
  <c r="W321" i="1"/>
  <c r="V321" i="1"/>
  <c r="U321" i="1"/>
  <c r="T321" i="1"/>
  <c r="S321" i="1"/>
  <c r="W319" i="1"/>
  <c r="V319" i="1"/>
  <c r="U319" i="1"/>
  <c r="T319" i="1"/>
  <c r="S319" i="1"/>
  <c r="W317" i="1"/>
  <c r="V317" i="1"/>
  <c r="U317" i="1"/>
  <c r="T317" i="1"/>
  <c r="S317" i="1"/>
  <c r="W316" i="1"/>
  <c r="V316" i="1"/>
  <c r="U316" i="1"/>
  <c r="T316" i="1"/>
  <c r="S316" i="1"/>
  <c r="W315" i="1"/>
  <c r="V315" i="1"/>
  <c r="U315" i="1"/>
  <c r="T315" i="1"/>
  <c r="S315" i="1"/>
  <c r="W285" i="1"/>
  <c r="V285" i="1"/>
  <c r="U285" i="1"/>
  <c r="T285" i="1"/>
  <c r="S285" i="1"/>
  <c r="W284" i="1"/>
  <c r="V284" i="1"/>
  <c r="U284" i="1"/>
  <c r="T284" i="1"/>
  <c r="S284" i="1"/>
  <c r="W283" i="1"/>
  <c r="V283" i="1"/>
  <c r="U283" i="1"/>
  <c r="T283" i="1"/>
  <c r="S283" i="1"/>
  <c r="W281" i="1"/>
  <c r="V281" i="1"/>
  <c r="U281" i="1"/>
  <c r="T281" i="1"/>
  <c r="S281" i="1"/>
  <c r="W280" i="1"/>
  <c r="V280" i="1"/>
  <c r="U280" i="1"/>
  <c r="T280" i="1"/>
  <c r="S280" i="1"/>
  <c r="W279" i="1"/>
  <c r="V279" i="1"/>
  <c r="U279" i="1"/>
  <c r="T279" i="1"/>
  <c r="S279" i="1"/>
  <c r="W277" i="1"/>
  <c r="V277" i="1"/>
  <c r="U277" i="1"/>
  <c r="T277" i="1"/>
  <c r="S277" i="1"/>
  <c r="W276" i="1"/>
  <c r="V276" i="1"/>
  <c r="U276" i="1"/>
  <c r="T276" i="1"/>
  <c r="S276" i="1"/>
  <c r="W275" i="1"/>
  <c r="V275" i="1"/>
  <c r="U275" i="1"/>
  <c r="T275" i="1"/>
  <c r="S275" i="1"/>
  <c r="W273" i="1"/>
  <c r="V273" i="1"/>
  <c r="U273" i="1"/>
  <c r="T273" i="1"/>
  <c r="S273" i="1"/>
  <c r="W271" i="1"/>
  <c r="V271" i="1"/>
  <c r="U271" i="1"/>
  <c r="T271" i="1"/>
  <c r="S271" i="1"/>
  <c r="W270" i="1"/>
  <c r="V270" i="1"/>
  <c r="U270" i="1"/>
  <c r="T270" i="1"/>
  <c r="S270" i="1"/>
  <c r="W239" i="1"/>
  <c r="V239" i="1"/>
  <c r="U239" i="1"/>
  <c r="T239" i="1"/>
  <c r="S239" i="1"/>
  <c r="W238" i="1"/>
  <c r="V238" i="1"/>
  <c r="U238" i="1"/>
  <c r="T238" i="1"/>
  <c r="S238" i="1"/>
  <c r="W237" i="1"/>
  <c r="V237" i="1"/>
  <c r="U237" i="1"/>
  <c r="T237" i="1"/>
  <c r="S237" i="1"/>
  <c r="W236" i="1"/>
  <c r="V236" i="1"/>
  <c r="U236" i="1"/>
  <c r="T236" i="1"/>
  <c r="S236" i="1"/>
  <c r="W235" i="1"/>
  <c r="V235" i="1"/>
  <c r="U235" i="1"/>
  <c r="T235" i="1"/>
  <c r="S235" i="1"/>
  <c r="W234" i="1"/>
  <c r="V234" i="1"/>
  <c r="U234" i="1"/>
  <c r="T234" i="1"/>
  <c r="S234" i="1"/>
  <c r="W233" i="1"/>
  <c r="V233" i="1"/>
  <c r="U233" i="1"/>
  <c r="T233" i="1"/>
  <c r="S233" i="1"/>
  <c r="W231" i="1"/>
  <c r="V231" i="1"/>
  <c r="U231" i="1"/>
  <c r="T231" i="1"/>
  <c r="S231" i="1"/>
  <c r="W230" i="1"/>
  <c r="V230" i="1"/>
  <c r="U230" i="1"/>
  <c r="T230" i="1"/>
  <c r="S230" i="1"/>
  <c r="W229" i="1"/>
  <c r="V229" i="1"/>
  <c r="U229" i="1"/>
  <c r="T229" i="1"/>
  <c r="S229" i="1"/>
  <c r="W228" i="1"/>
  <c r="V228" i="1"/>
  <c r="U228" i="1"/>
  <c r="T228" i="1"/>
  <c r="S228" i="1"/>
  <c r="W227" i="1"/>
  <c r="V227" i="1"/>
  <c r="U227" i="1"/>
  <c r="T227" i="1"/>
  <c r="S227" i="1"/>
  <c r="W226" i="1"/>
  <c r="V226" i="1"/>
  <c r="U226" i="1"/>
  <c r="T226" i="1"/>
  <c r="S226" i="1"/>
  <c r="W224" i="1"/>
  <c r="V224" i="1"/>
  <c r="U224" i="1"/>
  <c r="T224" i="1"/>
  <c r="S224" i="1"/>
  <c r="W223" i="1"/>
  <c r="V223" i="1"/>
  <c r="U223" i="1"/>
  <c r="T223" i="1"/>
  <c r="S223" i="1"/>
  <c r="W222" i="1"/>
  <c r="V222" i="1"/>
  <c r="U222" i="1"/>
  <c r="T222" i="1"/>
  <c r="S222" i="1"/>
  <c r="W221" i="1"/>
  <c r="V221" i="1"/>
  <c r="U221" i="1"/>
  <c r="T221" i="1"/>
  <c r="S221" i="1"/>
  <c r="W220" i="1"/>
  <c r="V220" i="1"/>
  <c r="U220" i="1"/>
  <c r="T220" i="1"/>
  <c r="S220" i="1"/>
  <c r="W219" i="1"/>
  <c r="V219" i="1"/>
  <c r="U219" i="1"/>
  <c r="T219" i="1"/>
  <c r="S219" i="1"/>
  <c r="W218" i="1"/>
  <c r="V218" i="1"/>
  <c r="U218" i="1"/>
  <c r="T218" i="1"/>
  <c r="S218" i="1"/>
  <c r="W216" i="1"/>
  <c r="V216" i="1"/>
  <c r="U216" i="1"/>
  <c r="T216" i="1"/>
  <c r="S216" i="1"/>
  <c r="W214" i="1"/>
  <c r="V214" i="1"/>
  <c r="U214" i="1"/>
  <c r="T214" i="1"/>
  <c r="S214" i="1"/>
  <c r="W213" i="1"/>
  <c r="V213" i="1"/>
  <c r="U213" i="1"/>
  <c r="T213" i="1"/>
  <c r="S213" i="1"/>
  <c r="W212" i="1"/>
  <c r="V212" i="1"/>
  <c r="U212" i="1"/>
  <c r="T212" i="1"/>
  <c r="S212" i="1"/>
  <c r="W174" i="1"/>
  <c r="V174" i="1"/>
  <c r="U174" i="1"/>
  <c r="T174" i="1"/>
  <c r="S174" i="1"/>
  <c r="W173" i="1"/>
  <c r="V173" i="1"/>
  <c r="U173" i="1"/>
  <c r="T173" i="1"/>
  <c r="S173" i="1"/>
  <c r="W171" i="1"/>
  <c r="V171" i="1"/>
  <c r="U171" i="1"/>
  <c r="T171" i="1"/>
  <c r="S171" i="1"/>
  <c r="W170" i="1"/>
  <c r="V170" i="1"/>
  <c r="U170" i="1"/>
  <c r="T170" i="1"/>
  <c r="S170" i="1"/>
  <c r="W169" i="1"/>
  <c r="V169" i="1"/>
  <c r="U169" i="1"/>
  <c r="T169" i="1"/>
  <c r="S169" i="1"/>
  <c r="W167" i="1"/>
  <c r="V167" i="1"/>
  <c r="U167" i="1"/>
  <c r="T167" i="1"/>
  <c r="S167" i="1"/>
  <c r="W166" i="1"/>
  <c r="V166" i="1"/>
  <c r="U166" i="1"/>
  <c r="T166" i="1"/>
  <c r="S166" i="1"/>
  <c r="W164" i="1"/>
  <c r="V164" i="1"/>
  <c r="U164" i="1"/>
  <c r="T164" i="1"/>
  <c r="S164" i="1"/>
  <c r="W162" i="1"/>
  <c r="V162" i="1"/>
  <c r="U162" i="1"/>
  <c r="T162" i="1"/>
  <c r="S162" i="1"/>
  <c r="W161" i="1"/>
  <c r="V161" i="1"/>
  <c r="U161" i="1"/>
  <c r="T161" i="1"/>
  <c r="S161" i="1"/>
  <c r="W160" i="1"/>
  <c r="V160" i="1"/>
  <c r="U160" i="1"/>
  <c r="T160" i="1"/>
  <c r="S160" i="1"/>
  <c r="W159" i="1"/>
  <c r="V159" i="1"/>
  <c r="U159" i="1"/>
  <c r="T159" i="1"/>
  <c r="S159" i="1"/>
  <c r="W158" i="1"/>
  <c r="V158" i="1"/>
  <c r="U158" i="1"/>
  <c r="T158" i="1"/>
  <c r="S158" i="1"/>
  <c r="W132" i="1"/>
  <c r="V132" i="1"/>
  <c r="U132" i="1"/>
  <c r="T132" i="1"/>
  <c r="S132" i="1"/>
  <c r="W130" i="1"/>
  <c r="V130" i="1"/>
  <c r="U130" i="1"/>
  <c r="T130" i="1"/>
  <c r="S130" i="1"/>
  <c r="W128" i="1"/>
  <c r="V128" i="1"/>
  <c r="U128" i="1"/>
  <c r="T128" i="1"/>
  <c r="S128" i="1"/>
  <c r="W127" i="1"/>
  <c r="V127" i="1"/>
  <c r="U127" i="1"/>
  <c r="T127" i="1"/>
  <c r="S127" i="1"/>
  <c r="W125" i="1"/>
  <c r="V125" i="1"/>
  <c r="U125" i="1"/>
  <c r="T125" i="1"/>
  <c r="S125" i="1"/>
  <c r="W123" i="1"/>
  <c r="V123" i="1"/>
  <c r="U123" i="1"/>
  <c r="T123" i="1"/>
  <c r="S123" i="1"/>
  <c r="W82" i="1"/>
  <c r="V82" i="1"/>
  <c r="U82" i="1"/>
  <c r="T82" i="1"/>
  <c r="S82" i="1"/>
  <c r="W81" i="1"/>
  <c r="V81" i="1"/>
  <c r="U81" i="1"/>
  <c r="T81" i="1"/>
  <c r="S81" i="1"/>
  <c r="W80" i="1"/>
  <c r="V80" i="1"/>
  <c r="U80" i="1"/>
  <c r="T80" i="1"/>
  <c r="S80" i="1"/>
  <c r="W79" i="1"/>
  <c r="V79" i="1"/>
  <c r="U79" i="1"/>
  <c r="T79" i="1"/>
  <c r="S79" i="1"/>
  <c r="W78" i="1"/>
  <c r="V78" i="1"/>
  <c r="U78" i="1"/>
  <c r="T78" i="1"/>
  <c r="S78" i="1"/>
  <c r="W76" i="1"/>
  <c r="V76" i="1"/>
  <c r="U76" i="1"/>
  <c r="T76" i="1"/>
  <c r="S76" i="1"/>
  <c r="W75" i="1"/>
  <c r="V75" i="1"/>
  <c r="U75" i="1"/>
  <c r="T75" i="1"/>
  <c r="S75" i="1"/>
  <c r="W74" i="1"/>
  <c r="V74" i="1"/>
  <c r="U74" i="1"/>
  <c r="T74" i="1"/>
  <c r="S74" i="1"/>
  <c r="W72" i="1"/>
  <c r="V72" i="1"/>
  <c r="U72" i="1"/>
  <c r="T72" i="1"/>
  <c r="S72" i="1"/>
  <c r="W71" i="1"/>
  <c r="V71" i="1"/>
  <c r="U71" i="1"/>
  <c r="T71" i="1"/>
  <c r="S71" i="1"/>
  <c r="W70" i="1"/>
  <c r="V70" i="1"/>
  <c r="U70" i="1"/>
  <c r="T70" i="1"/>
  <c r="S70" i="1"/>
  <c r="W69" i="1"/>
  <c r="V69" i="1"/>
  <c r="U69" i="1"/>
  <c r="T69" i="1"/>
  <c r="S69" i="1"/>
  <c r="W68" i="1"/>
  <c r="V68" i="1"/>
  <c r="U68" i="1"/>
  <c r="T68" i="1"/>
  <c r="S68" i="1"/>
  <c r="W66" i="1"/>
  <c r="V66" i="1"/>
  <c r="U66" i="1"/>
  <c r="T66" i="1"/>
  <c r="S66" i="1"/>
  <c r="W64" i="1"/>
  <c r="V64" i="1"/>
  <c r="U64" i="1"/>
  <c r="T64" i="1"/>
  <c r="S64" i="1"/>
  <c r="W37" i="1"/>
  <c r="V37" i="1"/>
  <c r="U37" i="1"/>
  <c r="T37" i="1"/>
  <c r="S37" i="1"/>
  <c r="W36" i="1"/>
  <c r="V36" i="1"/>
  <c r="U36" i="1"/>
  <c r="T36" i="1"/>
  <c r="S36" i="1"/>
  <c r="W35" i="1"/>
  <c r="V35" i="1"/>
  <c r="U35" i="1"/>
  <c r="T35" i="1"/>
  <c r="S35" i="1"/>
  <c r="W33" i="1"/>
  <c r="V33" i="1"/>
  <c r="U33" i="1"/>
  <c r="T33" i="1"/>
  <c r="S33" i="1"/>
  <c r="W32" i="1"/>
  <c r="V32" i="1"/>
  <c r="U32" i="1"/>
  <c r="T32" i="1"/>
  <c r="S32" i="1"/>
  <c r="W3800" i="1"/>
  <c r="V3800" i="1"/>
  <c r="U3800" i="1"/>
  <c r="T3800" i="1"/>
  <c r="S3800" i="1"/>
  <c r="W3798" i="1"/>
  <c r="V3798" i="1"/>
  <c r="U3798" i="1"/>
  <c r="T3798" i="1"/>
  <c r="S3798" i="1"/>
  <c r="W3797" i="1"/>
  <c r="V3797" i="1"/>
  <c r="U3797" i="1"/>
  <c r="T3797" i="1"/>
  <c r="S3797" i="1"/>
  <c r="W3796" i="1"/>
  <c r="V3796" i="1"/>
  <c r="U3796" i="1"/>
  <c r="T3796" i="1"/>
  <c r="S3796" i="1"/>
  <c r="W3794" i="1"/>
  <c r="V3794" i="1"/>
  <c r="U3794" i="1"/>
  <c r="T3794" i="1"/>
  <c r="S3794" i="1"/>
  <c r="W3793" i="1"/>
  <c r="V3793" i="1"/>
  <c r="U3793" i="1"/>
  <c r="T3793" i="1"/>
  <c r="S3793" i="1"/>
  <c r="W3761" i="1"/>
  <c r="V3761" i="1"/>
  <c r="U3761" i="1"/>
  <c r="T3761" i="1"/>
  <c r="S3761" i="1"/>
  <c r="W3759" i="1"/>
  <c r="V3759" i="1"/>
  <c r="U3759" i="1"/>
  <c r="T3759" i="1"/>
  <c r="S3759" i="1"/>
  <c r="W3758" i="1"/>
  <c r="V3758" i="1"/>
  <c r="U3758" i="1"/>
  <c r="T3758" i="1"/>
  <c r="S3758" i="1"/>
  <c r="W3756" i="1"/>
  <c r="V3756" i="1"/>
  <c r="U3756" i="1"/>
  <c r="T3756" i="1"/>
  <c r="S3756" i="1"/>
  <c r="W3755" i="1"/>
  <c r="V3755" i="1"/>
  <c r="U3755" i="1"/>
  <c r="T3755" i="1"/>
  <c r="S3755" i="1"/>
  <c r="W3711" i="1"/>
  <c r="V3711" i="1"/>
  <c r="U3711" i="1"/>
  <c r="T3711" i="1"/>
  <c r="S3711" i="1"/>
  <c r="W3709" i="1"/>
  <c r="V3709" i="1"/>
  <c r="U3709" i="1"/>
  <c r="T3709" i="1"/>
  <c r="S3709" i="1"/>
  <c r="W3708" i="1"/>
  <c r="V3708" i="1"/>
  <c r="U3708" i="1"/>
  <c r="T3708" i="1"/>
  <c r="S3708" i="1"/>
  <c r="W3707" i="1"/>
  <c r="V3707" i="1"/>
  <c r="U3707" i="1"/>
  <c r="T3707" i="1"/>
  <c r="S3707" i="1"/>
  <c r="W3705" i="1"/>
  <c r="V3705" i="1"/>
  <c r="U3705" i="1"/>
  <c r="T3705" i="1"/>
  <c r="S3705" i="1"/>
  <c r="W3674" i="1"/>
  <c r="V3674" i="1"/>
  <c r="U3674" i="1"/>
  <c r="T3674" i="1"/>
  <c r="S3674" i="1"/>
  <c r="W3672" i="1"/>
  <c r="V3672" i="1"/>
  <c r="U3672" i="1"/>
  <c r="T3672" i="1"/>
  <c r="S3672" i="1"/>
  <c r="W3671" i="1"/>
  <c r="V3671" i="1"/>
  <c r="U3671" i="1"/>
  <c r="T3671" i="1"/>
  <c r="S3671" i="1"/>
  <c r="W3670" i="1"/>
  <c r="V3670" i="1"/>
  <c r="U3670" i="1"/>
  <c r="T3670" i="1"/>
  <c r="S3670" i="1"/>
  <c r="W3668" i="1"/>
  <c r="V3668" i="1"/>
  <c r="U3668" i="1"/>
  <c r="T3668" i="1"/>
  <c r="S3668" i="1"/>
  <c r="W3667" i="1"/>
  <c r="V3667" i="1"/>
  <c r="U3667" i="1"/>
  <c r="T3667" i="1"/>
  <c r="S3667" i="1"/>
  <c r="W3641" i="1"/>
  <c r="V3641" i="1"/>
  <c r="U3641" i="1"/>
  <c r="T3641" i="1"/>
  <c r="S3641" i="1"/>
  <c r="W3639" i="1"/>
  <c r="V3639" i="1"/>
  <c r="U3639" i="1"/>
  <c r="T3639" i="1"/>
  <c r="S3639" i="1"/>
  <c r="W3637" i="1"/>
  <c r="V3637" i="1"/>
  <c r="U3637" i="1"/>
  <c r="T3637" i="1"/>
  <c r="S3637" i="1"/>
  <c r="W3636" i="1"/>
  <c r="V3636" i="1"/>
  <c r="U3636" i="1"/>
  <c r="T3636" i="1"/>
  <c r="S3636" i="1"/>
  <c r="W3604" i="1"/>
  <c r="V3604" i="1"/>
  <c r="U3604" i="1"/>
  <c r="T3604" i="1"/>
  <c r="S3604" i="1"/>
  <c r="W3602" i="1"/>
  <c r="V3602" i="1"/>
  <c r="U3602" i="1"/>
  <c r="T3602" i="1"/>
  <c r="S3602" i="1"/>
  <c r="W3601" i="1"/>
  <c r="V3601" i="1"/>
  <c r="U3601" i="1"/>
  <c r="T3601" i="1"/>
  <c r="S3601" i="1"/>
  <c r="W3600" i="1"/>
  <c r="V3600" i="1"/>
  <c r="U3600" i="1"/>
  <c r="T3600" i="1"/>
  <c r="S3600" i="1"/>
  <c r="W3598" i="1"/>
  <c r="V3598" i="1"/>
  <c r="U3598" i="1"/>
  <c r="T3598" i="1"/>
  <c r="S3598" i="1"/>
  <c r="W3597" i="1"/>
  <c r="V3597" i="1"/>
  <c r="U3597" i="1"/>
  <c r="T3597" i="1"/>
  <c r="S3597" i="1"/>
  <c r="W3596" i="1"/>
  <c r="V3596" i="1"/>
  <c r="U3596" i="1"/>
  <c r="T3596" i="1"/>
  <c r="S3596" i="1"/>
  <c r="W3595" i="1"/>
  <c r="V3595" i="1"/>
  <c r="U3595" i="1"/>
  <c r="T3595" i="1"/>
  <c r="S3595" i="1"/>
  <c r="W3594" i="1"/>
  <c r="V3594" i="1"/>
  <c r="U3594" i="1"/>
  <c r="T3594" i="1"/>
  <c r="S3594" i="1"/>
  <c r="W3554" i="1"/>
  <c r="V3554" i="1"/>
  <c r="U3554" i="1"/>
  <c r="T3554" i="1"/>
  <c r="S3554" i="1"/>
  <c r="W3552" i="1"/>
  <c r="V3552" i="1"/>
  <c r="U3552" i="1"/>
  <c r="T3552" i="1"/>
  <c r="S3552" i="1"/>
  <c r="W3551" i="1"/>
  <c r="V3551" i="1"/>
  <c r="U3551" i="1"/>
  <c r="T3551" i="1"/>
  <c r="S3551" i="1"/>
  <c r="W3550" i="1"/>
  <c r="V3550" i="1"/>
  <c r="U3550" i="1"/>
  <c r="T3550" i="1"/>
  <c r="S3550" i="1"/>
  <c r="W3548" i="1"/>
  <c r="V3548" i="1"/>
  <c r="U3548" i="1"/>
  <c r="T3548" i="1"/>
  <c r="S3548" i="1"/>
  <c r="W3547" i="1"/>
  <c r="V3547" i="1"/>
  <c r="U3547" i="1"/>
  <c r="T3547" i="1"/>
  <c r="S3547" i="1"/>
  <c r="W3514" i="1"/>
  <c r="V3514" i="1"/>
  <c r="U3514" i="1"/>
  <c r="T3514" i="1"/>
  <c r="S3514" i="1"/>
  <c r="W3512" i="1"/>
  <c r="V3512" i="1"/>
  <c r="U3512" i="1"/>
  <c r="T3512" i="1"/>
  <c r="S3512" i="1"/>
  <c r="W3511" i="1"/>
  <c r="V3511" i="1"/>
  <c r="U3511" i="1"/>
  <c r="T3511" i="1"/>
  <c r="S3511" i="1"/>
  <c r="W3510" i="1"/>
  <c r="V3510" i="1"/>
  <c r="U3510" i="1"/>
  <c r="T3510" i="1"/>
  <c r="S3510" i="1"/>
  <c r="W3508" i="1"/>
  <c r="V3508" i="1"/>
  <c r="U3508" i="1"/>
  <c r="T3508" i="1"/>
  <c r="S3508" i="1"/>
  <c r="W3450" i="1"/>
  <c r="V3450" i="1"/>
  <c r="U3450" i="1"/>
  <c r="T3450" i="1"/>
  <c r="S3450" i="1"/>
  <c r="W3448" i="1"/>
  <c r="V3448" i="1"/>
  <c r="U3448" i="1"/>
  <c r="T3448" i="1"/>
  <c r="S3448" i="1"/>
  <c r="W3447" i="1"/>
  <c r="V3447" i="1"/>
  <c r="U3447" i="1"/>
  <c r="T3447" i="1"/>
  <c r="S3447" i="1"/>
  <c r="W3445" i="1"/>
  <c r="V3445" i="1"/>
  <c r="U3445" i="1"/>
  <c r="T3445" i="1"/>
  <c r="S3445" i="1"/>
  <c r="W3444" i="1"/>
  <c r="V3444" i="1"/>
  <c r="U3444" i="1"/>
  <c r="T3444" i="1"/>
  <c r="S3444" i="1"/>
  <c r="W3443" i="1"/>
  <c r="V3443" i="1"/>
  <c r="U3443" i="1"/>
  <c r="T3443" i="1"/>
  <c r="S3443" i="1"/>
  <c r="W3409" i="1"/>
  <c r="V3409" i="1"/>
  <c r="U3409" i="1"/>
  <c r="T3409" i="1"/>
  <c r="S3409" i="1"/>
  <c r="W3407" i="1"/>
  <c r="V3407" i="1"/>
  <c r="U3407" i="1"/>
  <c r="T3407" i="1"/>
  <c r="S3407" i="1"/>
  <c r="W3406" i="1"/>
  <c r="V3406" i="1"/>
  <c r="U3406" i="1"/>
  <c r="T3406" i="1"/>
  <c r="S3406" i="1"/>
  <c r="W3405" i="1"/>
  <c r="V3405" i="1"/>
  <c r="U3405" i="1"/>
  <c r="T3405" i="1"/>
  <c r="S3405" i="1"/>
  <c r="W3404" i="1"/>
  <c r="V3404" i="1"/>
  <c r="U3404" i="1"/>
  <c r="T3404" i="1"/>
  <c r="S3404" i="1"/>
  <c r="W3402" i="1"/>
  <c r="V3402" i="1"/>
  <c r="U3402" i="1"/>
  <c r="T3402" i="1"/>
  <c r="S3402" i="1"/>
  <c r="W3401" i="1"/>
  <c r="V3401" i="1"/>
  <c r="U3401" i="1"/>
  <c r="T3401" i="1"/>
  <c r="S3401" i="1"/>
  <c r="W3400" i="1"/>
  <c r="V3400" i="1"/>
  <c r="U3400" i="1"/>
  <c r="T3400" i="1"/>
  <c r="S3400" i="1"/>
  <c r="W3399" i="1"/>
  <c r="V3399" i="1"/>
  <c r="U3399" i="1"/>
  <c r="T3399" i="1"/>
  <c r="S3399" i="1"/>
  <c r="W3398" i="1"/>
  <c r="V3398" i="1"/>
  <c r="U3398" i="1"/>
  <c r="T3398" i="1"/>
  <c r="S3398" i="1"/>
  <c r="W3364" i="1"/>
  <c r="V3364" i="1"/>
  <c r="U3364" i="1"/>
  <c r="T3364" i="1"/>
  <c r="S3364" i="1"/>
  <c r="W3362" i="1"/>
  <c r="V3362" i="1"/>
  <c r="U3362" i="1"/>
  <c r="T3362" i="1"/>
  <c r="S3362" i="1"/>
  <c r="W3361" i="1"/>
  <c r="V3361" i="1"/>
  <c r="U3361" i="1"/>
  <c r="T3361" i="1"/>
  <c r="S3361" i="1"/>
  <c r="W3360" i="1"/>
  <c r="V3360" i="1"/>
  <c r="U3360" i="1"/>
  <c r="T3360" i="1"/>
  <c r="S3360" i="1"/>
  <c r="W3359" i="1"/>
  <c r="V3359" i="1"/>
  <c r="U3359" i="1"/>
  <c r="T3359" i="1"/>
  <c r="S3359" i="1"/>
  <c r="W3358" i="1"/>
  <c r="V3358" i="1"/>
  <c r="U3358" i="1"/>
  <c r="T3358" i="1"/>
  <c r="S3358" i="1"/>
  <c r="W3356" i="1"/>
  <c r="V3356" i="1"/>
  <c r="U3356" i="1"/>
  <c r="T3356" i="1"/>
  <c r="S3356" i="1"/>
  <c r="W3355" i="1"/>
  <c r="V3355" i="1"/>
  <c r="U3355" i="1"/>
  <c r="T3355" i="1"/>
  <c r="S3355" i="1"/>
  <c r="W3354" i="1"/>
  <c r="V3354" i="1"/>
  <c r="U3354" i="1"/>
  <c r="T3354" i="1"/>
  <c r="S3354" i="1"/>
  <c r="W3316" i="1"/>
  <c r="V3316" i="1"/>
  <c r="U3316" i="1"/>
  <c r="T3316" i="1"/>
  <c r="S3316" i="1"/>
  <c r="W3314" i="1"/>
  <c r="V3314" i="1"/>
  <c r="U3314" i="1"/>
  <c r="T3314" i="1"/>
  <c r="S3314" i="1"/>
  <c r="W3312" i="1"/>
  <c r="V3312" i="1"/>
  <c r="U3312" i="1"/>
  <c r="T3312" i="1"/>
  <c r="S3312" i="1"/>
  <c r="W3311" i="1"/>
  <c r="V3311" i="1"/>
  <c r="U3311" i="1"/>
  <c r="T3311" i="1"/>
  <c r="S3311" i="1"/>
  <c r="W3290" i="1"/>
  <c r="V3290" i="1"/>
  <c r="U3290" i="1"/>
  <c r="T3290" i="1"/>
  <c r="S3290" i="1"/>
  <c r="W3288" i="1"/>
  <c r="V3288" i="1"/>
  <c r="U3288" i="1"/>
  <c r="T3288" i="1"/>
  <c r="S3288" i="1"/>
  <c r="W3287" i="1"/>
  <c r="V3287" i="1"/>
  <c r="U3287" i="1"/>
  <c r="T3287" i="1"/>
  <c r="S3287" i="1"/>
  <c r="W3285" i="1"/>
  <c r="V3285" i="1"/>
  <c r="U3285" i="1"/>
  <c r="T3285" i="1"/>
  <c r="S3285" i="1"/>
  <c r="W3284" i="1"/>
  <c r="V3284" i="1"/>
  <c r="U3284" i="1"/>
  <c r="T3284" i="1"/>
  <c r="S3284" i="1"/>
  <c r="W3283" i="1"/>
  <c r="V3283" i="1"/>
  <c r="U3283" i="1"/>
  <c r="T3283" i="1"/>
  <c r="S3283" i="1"/>
  <c r="W3245" i="1"/>
  <c r="V3245" i="1"/>
  <c r="U3245" i="1"/>
  <c r="T3245" i="1"/>
  <c r="S3245" i="1"/>
  <c r="W3244" i="1"/>
  <c r="V3244" i="1"/>
  <c r="U3244" i="1"/>
  <c r="T3244" i="1"/>
  <c r="S3244" i="1"/>
  <c r="W3243" i="1"/>
  <c r="V3243" i="1"/>
  <c r="U3243" i="1"/>
  <c r="T3243" i="1"/>
  <c r="S3243" i="1"/>
  <c r="W3242" i="1"/>
  <c r="V3242" i="1"/>
  <c r="U3242" i="1"/>
  <c r="T3242" i="1"/>
  <c r="S3242" i="1"/>
  <c r="W3240" i="1"/>
  <c r="V3240" i="1"/>
  <c r="U3240" i="1"/>
  <c r="T3240" i="1"/>
  <c r="S3240" i="1"/>
  <c r="W3239" i="1"/>
  <c r="V3239" i="1"/>
  <c r="U3239" i="1"/>
  <c r="T3239" i="1"/>
  <c r="S3239" i="1"/>
  <c r="W3238" i="1"/>
  <c r="V3238" i="1"/>
  <c r="U3238" i="1"/>
  <c r="T3238" i="1"/>
  <c r="S3238" i="1"/>
  <c r="W3237" i="1"/>
  <c r="V3237" i="1"/>
  <c r="U3237" i="1"/>
  <c r="T3237" i="1"/>
  <c r="S3237" i="1"/>
  <c r="W3235" i="1"/>
  <c r="V3235" i="1"/>
  <c r="U3235" i="1"/>
  <c r="T3235" i="1"/>
  <c r="S3235" i="1"/>
  <c r="W3234" i="1"/>
  <c r="V3234" i="1"/>
  <c r="U3234" i="1"/>
  <c r="T3234" i="1"/>
  <c r="S3234" i="1"/>
  <c r="W3199" i="1"/>
  <c r="V3199" i="1"/>
  <c r="U3199" i="1"/>
  <c r="T3199" i="1"/>
  <c r="S3199" i="1"/>
  <c r="W3198" i="1"/>
  <c r="V3198" i="1"/>
  <c r="U3198" i="1"/>
  <c r="T3198" i="1"/>
  <c r="S3198" i="1"/>
  <c r="W3196" i="1"/>
  <c r="V3196" i="1"/>
  <c r="U3196" i="1"/>
  <c r="T3196" i="1"/>
  <c r="S3196" i="1"/>
  <c r="W3194" i="1"/>
  <c r="V3194" i="1"/>
  <c r="U3194" i="1"/>
  <c r="T3194" i="1"/>
  <c r="S3194" i="1"/>
  <c r="W3193" i="1"/>
  <c r="V3193" i="1"/>
  <c r="U3193" i="1"/>
  <c r="T3193" i="1"/>
  <c r="S3193" i="1"/>
  <c r="W3164" i="1"/>
  <c r="V3164" i="1"/>
  <c r="U3164" i="1"/>
  <c r="T3164" i="1"/>
  <c r="S3164" i="1"/>
  <c r="W3162" i="1"/>
  <c r="V3162" i="1"/>
  <c r="U3162" i="1"/>
  <c r="T3162" i="1"/>
  <c r="S3162" i="1"/>
  <c r="W3160" i="1"/>
  <c r="V3160" i="1"/>
  <c r="U3160" i="1"/>
  <c r="T3160" i="1"/>
  <c r="S3160" i="1"/>
  <c r="W3133" i="1"/>
  <c r="V3133" i="1"/>
  <c r="U3133" i="1"/>
  <c r="T3133" i="1"/>
  <c r="S3133" i="1"/>
  <c r="W3131" i="1"/>
  <c r="V3131" i="1"/>
  <c r="U3131" i="1"/>
  <c r="T3131" i="1"/>
  <c r="S3131" i="1"/>
  <c r="W3129" i="1"/>
  <c r="V3129" i="1"/>
  <c r="U3129" i="1"/>
  <c r="T3129" i="1"/>
  <c r="S3129" i="1"/>
  <c r="W3128" i="1"/>
  <c r="V3128" i="1"/>
  <c r="U3128" i="1"/>
  <c r="T3128" i="1"/>
  <c r="S3128" i="1"/>
  <c r="W3127" i="1"/>
  <c r="V3127" i="1"/>
  <c r="U3127" i="1"/>
  <c r="T3127" i="1"/>
  <c r="S3127" i="1"/>
  <c r="W3090" i="1"/>
  <c r="V3090" i="1"/>
  <c r="U3090" i="1"/>
  <c r="T3090" i="1"/>
  <c r="S3090" i="1"/>
  <c r="W3088" i="1"/>
  <c r="V3088" i="1"/>
  <c r="U3088" i="1"/>
  <c r="T3088" i="1"/>
  <c r="S3088" i="1"/>
  <c r="W3086" i="1"/>
  <c r="V3086" i="1"/>
  <c r="U3086" i="1"/>
  <c r="T3086" i="1"/>
  <c r="S3086" i="1"/>
  <c r="W3085" i="1"/>
  <c r="V3085" i="1"/>
  <c r="U3085" i="1"/>
  <c r="T3085" i="1"/>
  <c r="S3085" i="1"/>
  <c r="W3050" i="1"/>
  <c r="V3050" i="1"/>
  <c r="U3050" i="1"/>
  <c r="T3050" i="1"/>
  <c r="S3050" i="1"/>
  <c r="W3048" i="1"/>
  <c r="V3048" i="1"/>
  <c r="U3048" i="1"/>
  <c r="T3048" i="1"/>
  <c r="S3048" i="1"/>
  <c r="W3047" i="1"/>
  <c r="V3047" i="1"/>
  <c r="U3047" i="1"/>
  <c r="T3047" i="1"/>
  <c r="S3047" i="1"/>
  <c r="W3046" i="1"/>
  <c r="V3046" i="1"/>
  <c r="U3046" i="1"/>
  <c r="T3046" i="1"/>
  <c r="S3046" i="1"/>
  <c r="W3044" i="1"/>
  <c r="V3044" i="1"/>
  <c r="U3044" i="1"/>
  <c r="T3044" i="1"/>
  <c r="S3044" i="1"/>
  <c r="W3043" i="1"/>
  <c r="V3043" i="1"/>
  <c r="U3043" i="1"/>
  <c r="T3043" i="1"/>
  <c r="S3043" i="1"/>
  <c r="W3004" i="1"/>
  <c r="V3004" i="1"/>
  <c r="U3004" i="1"/>
  <c r="T3004" i="1"/>
  <c r="S3004" i="1"/>
  <c r="W3003" i="1"/>
  <c r="V3003" i="1"/>
  <c r="U3003" i="1"/>
  <c r="T3003" i="1"/>
  <c r="S3003" i="1"/>
  <c r="W3002" i="1"/>
  <c r="V3002" i="1"/>
  <c r="U3002" i="1"/>
  <c r="T3002" i="1"/>
  <c r="S3002" i="1"/>
  <c r="W3001" i="1"/>
  <c r="V3001" i="1"/>
  <c r="U3001" i="1"/>
  <c r="T3001" i="1"/>
  <c r="S3001" i="1"/>
  <c r="W2999" i="1"/>
  <c r="V2999" i="1"/>
  <c r="U2999" i="1"/>
  <c r="T2999" i="1"/>
  <c r="S2999" i="1"/>
  <c r="W2998" i="1"/>
  <c r="V2998" i="1"/>
  <c r="U2998" i="1"/>
  <c r="T2998" i="1"/>
  <c r="S2998" i="1"/>
  <c r="W2997" i="1"/>
  <c r="V2997" i="1"/>
  <c r="U2997" i="1"/>
  <c r="T2997" i="1"/>
  <c r="S2997" i="1"/>
  <c r="W2995" i="1"/>
  <c r="V2995" i="1"/>
  <c r="U2995" i="1"/>
  <c r="T2995" i="1"/>
  <c r="S2995" i="1"/>
  <c r="W2994" i="1"/>
  <c r="V2994" i="1"/>
  <c r="U2994" i="1"/>
  <c r="T2994" i="1"/>
  <c r="S2994" i="1"/>
  <c r="W2993" i="1"/>
  <c r="V2993" i="1"/>
  <c r="U2993" i="1"/>
  <c r="T2993" i="1"/>
  <c r="S2993" i="1"/>
  <c r="W2961" i="1"/>
  <c r="V2961" i="1"/>
  <c r="U2961" i="1"/>
  <c r="T2961" i="1"/>
  <c r="S2961" i="1"/>
  <c r="W2960" i="1"/>
  <c r="V2960" i="1"/>
  <c r="U2960" i="1"/>
  <c r="T2960" i="1"/>
  <c r="S2960" i="1"/>
  <c r="W2958" i="1"/>
  <c r="V2958" i="1"/>
  <c r="U2958" i="1"/>
  <c r="T2958" i="1"/>
  <c r="S2958" i="1"/>
  <c r="W2957" i="1"/>
  <c r="V2957" i="1"/>
  <c r="U2957" i="1"/>
  <c r="T2957" i="1"/>
  <c r="S2957" i="1"/>
  <c r="W2956" i="1"/>
  <c r="V2956" i="1"/>
  <c r="U2956" i="1"/>
  <c r="T2956" i="1"/>
  <c r="S2956" i="1"/>
  <c r="W2954" i="1"/>
  <c r="V2954" i="1"/>
  <c r="U2954" i="1"/>
  <c r="T2954" i="1"/>
  <c r="S2954" i="1"/>
  <c r="W2953" i="1"/>
  <c r="V2953" i="1"/>
  <c r="U2953" i="1"/>
  <c r="T2953" i="1"/>
  <c r="S2953" i="1"/>
  <c r="W2952" i="1"/>
  <c r="V2952" i="1"/>
  <c r="U2952" i="1"/>
  <c r="T2952" i="1"/>
  <c r="S2952" i="1"/>
  <c r="W2925" i="1"/>
  <c r="V2925" i="1"/>
  <c r="U2925" i="1"/>
  <c r="T2925" i="1"/>
  <c r="S2925" i="1"/>
  <c r="W2923" i="1"/>
  <c r="V2923" i="1"/>
  <c r="U2923" i="1"/>
  <c r="T2923" i="1"/>
  <c r="S2923" i="1"/>
  <c r="W2922" i="1"/>
  <c r="V2922" i="1"/>
  <c r="U2922" i="1"/>
  <c r="T2922" i="1"/>
  <c r="S2922" i="1"/>
  <c r="W2920" i="1"/>
  <c r="V2920" i="1"/>
  <c r="U2920" i="1"/>
  <c r="T2920" i="1"/>
  <c r="S2920" i="1"/>
  <c r="W2919" i="1"/>
  <c r="V2919" i="1"/>
  <c r="U2919" i="1"/>
  <c r="T2919" i="1"/>
  <c r="S2919" i="1"/>
  <c r="W2918" i="1"/>
  <c r="V2918" i="1"/>
  <c r="U2918" i="1"/>
  <c r="T2918" i="1"/>
  <c r="S2918" i="1"/>
  <c r="W2892" i="1"/>
  <c r="V2892" i="1"/>
  <c r="U2892" i="1"/>
  <c r="T2892" i="1"/>
  <c r="S2892" i="1"/>
  <c r="W2891" i="1"/>
  <c r="V2891" i="1"/>
  <c r="U2891" i="1"/>
  <c r="T2891" i="1"/>
  <c r="S2891" i="1"/>
  <c r="W2889" i="1"/>
  <c r="V2889" i="1"/>
  <c r="U2889" i="1"/>
  <c r="T2889" i="1"/>
  <c r="S2889" i="1"/>
  <c r="W2888" i="1"/>
  <c r="V2888" i="1"/>
  <c r="U2888" i="1"/>
  <c r="T2888" i="1"/>
  <c r="S2888" i="1"/>
  <c r="W2887" i="1"/>
  <c r="V2887" i="1"/>
  <c r="U2887" i="1"/>
  <c r="T2887" i="1"/>
  <c r="S2887" i="1"/>
  <c r="W2886" i="1"/>
  <c r="V2886" i="1"/>
  <c r="U2886" i="1"/>
  <c r="T2886" i="1"/>
  <c r="S2886" i="1"/>
  <c r="W2884" i="1"/>
  <c r="V2884" i="1"/>
  <c r="U2884" i="1"/>
  <c r="T2884" i="1"/>
  <c r="S2884" i="1"/>
  <c r="W2840" i="1"/>
  <c r="V2840" i="1"/>
  <c r="U2840" i="1"/>
  <c r="T2840" i="1"/>
  <c r="S2840" i="1"/>
  <c r="W2839" i="1"/>
  <c r="V2839" i="1"/>
  <c r="U2839" i="1"/>
  <c r="T2839" i="1"/>
  <c r="S2839" i="1"/>
  <c r="W2838" i="1"/>
  <c r="V2838" i="1"/>
  <c r="U2838" i="1"/>
  <c r="T2838" i="1"/>
  <c r="S2838" i="1"/>
  <c r="W2837" i="1"/>
  <c r="V2837" i="1"/>
  <c r="U2837" i="1"/>
  <c r="T2837" i="1"/>
  <c r="S2837" i="1"/>
  <c r="W2835" i="1"/>
  <c r="V2835" i="1"/>
  <c r="U2835" i="1"/>
  <c r="T2835" i="1"/>
  <c r="S2835" i="1"/>
  <c r="W2834" i="1"/>
  <c r="V2834" i="1"/>
  <c r="U2834" i="1"/>
  <c r="T2834" i="1"/>
  <c r="S2834" i="1"/>
  <c r="W2833" i="1"/>
  <c r="V2833" i="1"/>
  <c r="U2833" i="1"/>
  <c r="T2833" i="1"/>
  <c r="S2833" i="1"/>
  <c r="W2831" i="1"/>
  <c r="V2831" i="1"/>
  <c r="U2831" i="1"/>
  <c r="T2831" i="1"/>
  <c r="S2831" i="1"/>
  <c r="W2830" i="1"/>
  <c r="V2830" i="1"/>
  <c r="U2830" i="1"/>
  <c r="T2830" i="1"/>
  <c r="S2830" i="1"/>
  <c r="W2798" i="1"/>
  <c r="V2798" i="1"/>
  <c r="U2798" i="1"/>
  <c r="T2798" i="1"/>
  <c r="S2798" i="1"/>
  <c r="W2797" i="1"/>
  <c r="V2797" i="1"/>
  <c r="U2797" i="1"/>
  <c r="T2797" i="1"/>
  <c r="S2797" i="1"/>
  <c r="W2796" i="1"/>
  <c r="V2796" i="1"/>
  <c r="U2796" i="1"/>
  <c r="T2796" i="1"/>
  <c r="S2796" i="1"/>
  <c r="W2795" i="1"/>
  <c r="V2795" i="1"/>
  <c r="U2795" i="1"/>
  <c r="T2795" i="1"/>
  <c r="S2795" i="1"/>
  <c r="W2794" i="1"/>
  <c r="V2794" i="1"/>
  <c r="U2794" i="1"/>
  <c r="T2794" i="1"/>
  <c r="S2794" i="1"/>
  <c r="W2792" i="1"/>
  <c r="V2792" i="1"/>
  <c r="U2792" i="1"/>
  <c r="T2792" i="1"/>
  <c r="S2792" i="1"/>
  <c r="W2791" i="1"/>
  <c r="V2791" i="1"/>
  <c r="U2791" i="1"/>
  <c r="T2791" i="1"/>
  <c r="S2791" i="1"/>
  <c r="W2790" i="1"/>
  <c r="V2790" i="1"/>
  <c r="U2790" i="1"/>
  <c r="T2790" i="1"/>
  <c r="S2790" i="1"/>
  <c r="W2788" i="1"/>
  <c r="V2788" i="1"/>
  <c r="U2788" i="1"/>
  <c r="T2788" i="1"/>
  <c r="S2788" i="1"/>
  <c r="W2755" i="1"/>
  <c r="V2755" i="1"/>
  <c r="U2755" i="1"/>
  <c r="T2755" i="1"/>
  <c r="S2755" i="1"/>
  <c r="W2754" i="1"/>
  <c r="V2754" i="1"/>
  <c r="U2754" i="1"/>
  <c r="T2754" i="1"/>
  <c r="S2754" i="1"/>
  <c r="W2753" i="1"/>
  <c r="V2753" i="1"/>
  <c r="U2753" i="1"/>
  <c r="T2753" i="1"/>
  <c r="S2753" i="1"/>
  <c r="W2751" i="1"/>
  <c r="V2751" i="1"/>
  <c r="U2751" i="1"/>
  <c r="T2751" i="1"/>
  <c r="S2751" i="1"/>
  <c r="W2750" i="1"/>
  <c r="V2750" i="1"/>
  <c r="U2750" i="1"/>
  <c r="T2750" i="1"/>
  <c r="S2750" i="1"/>
  <c r="W2749" i="1"/>
  <c r="V2749" i="1"/>
  <c r="U2749" i="1"/>
  <c r="T2749" i="1"/>
  <c r="S2749" i="1"/>
  <c r="W2747" i="1"/>
  <c r="V2747" i="1"/>
  <c r="U2747" i="1"/>
  <c r="T2747" i="1"/>
  <c r="S2747" i="1"/>
  <c r="W2746" i="1"/>
  <c r="V2746" i="1"/>
  <c r="U2746" i="1"/>
  <c r="T2746" i="1"/>
  <c r="S2746" i="1"/>
  <c r="W2745" i="1"/>
  <c r="V2745" i="1"/>
  <c r="U2745" i="1"/>
  <c r="T2745" i="1"/>
  <c r="S2745" i="1"/>
  <c r="W2715" i="1"/>
  <c r="V2715" i="1"/>
  <c r="U2715" i="1"/>
  <c r="T2715" i="1"/>
  <c r="S2715" i="1"/>
  <c r="W2714" i="1"/>
  <c r="V2714" i="1"/>
  <c r="U2714" i="1"/>
  <c r="T2714" i="1"/>
  <c r="S2714" i="1"/>
  <c r="W2713" i="1"/>
  <c r="V2713" i="1"/>
  <c r="U2713" i="1"/>
  <c r="T2713" i="1"/>
  <c r="S2713" i="1"/>
  <c r="W2712" i="1"/>
  <c r="V2712" i="1"/>
  <c r="U2712" i="1"/>
  <c r="T2712" i="1"/>
  <c r="S2712" i="1"/>
  <c r="W2710" i="1"/>
  <c r="V2710" i="1"/>
  <c r="U2710" i="1"/>
  <c r="T2710" i="1"/>
  <c r="S2710" i="1"/>
  <c r="W2708" i="1"/>
  <c r="V2708" i="1"/>
  <c r="U2708" i="1"/>
  <c r="T2708" i="1"/>
  <c r="S2708" i="1"/>
  <c r="W2707" i="1"/>
  <c r="V2707" i="1"/>
  <c r="U2707" i="1"/>
  <c r="T2707" i="1"/>
  <c r="S2707" i="1"/>
  <c r="W2706" i="1"/>
  <c r="V2706" i="1"/>
  <c r="U2706" i="1"/>
  <c r="T2706" i="1"/>
  <c r="S2706" i="1"/>
  <c r="W2705" i="1"/>
  <c r="V2705" i="1"/>
  <c r="U2705" i="1"/>
  <c r="T2705" i="1"/>
  <c r="S2705" i="1"/>
  <c r="W2704" i="1"/>
  <c r="V2704" i="1"/>
  <c r="U2704" i="1"/>
  <c r="T2704" i="1"/>
  <c r="S2704" i="1"/>
  <c r="W2671" i="1"/>
  <c r="V2671" i="1"/>
  <c r="U2671" i="1"/>
  <c r="T2671" i="1"/>
  <c r="S2671" i="1"/>
  <c r="W2670" i="1"/>
  <c r="V2670" i="1"/>
  <c r="U2670" i="1"/>
  <c r="T2670" i="1"/>
  <c r="S2670" i="1"/>
  <c r="W2668" i="1"/>
  <c r="V2668" i="1"/>
  <c r="U2668" i="1"/>
  <c r="T2668" i="1"/>
  <c r="S2668" i="1"/>
  <c r="W2667" i="1"/>
  <c r="V2667" i="1"/>
  <c r="U2667" i="1"/>
  <c r="T2667" i="1"/>
  <c r="S2667" i="1"/>
  <c r="W2666" i="1"/>
  <c r="V2666" i="1"/>
  <c r="U2666" i="1"/>
  <c r="T2666" i="1"/>
  <c r="S2666" i="1"/>
  <c r="W2665" i="1"/>
  <c r="V2665" i="1"/>
  <c r="U2665" i="1"/>
  <c r="T2665" i="1"/>
  <c r="S2665" i="1"/>
  <c r="W2663" i="1"/>
  <c r="V2663" i="1"/>
  <c r="U2663" i="1"/>
  <c r="T2663" i="1"/>
  <c r="S2663" i="1"/>
  <c r="W2662" i="1"/>
  <c r="V2662" i="1"/>
  <c r="U2662" i="1"/>
  <c r="T2662" i="1"/>
  <c r="S2662" i="1"/>
  <c r="W2661" i="1"/>
  <c r="V2661" i="1"/>
  <c r="U2661" i="1"/>
  <c r="T2661" i="1"/>
  <c r="S2661" i="1"/>
  <c r="W2631" i="1"/>
  <c r="V2631" i="1"/>
  <c r="U2631" i="1"/>
  <c r="T2631" i="1"/>
  <c r="S2631" i="1"/>
  <c r="W2629" i="1"/>
  <c r="V2629" i="1"/>
  <c r="U2629" i="1"/>
  <c r="T2629" i="1"/>
  <c r="S2629" i="1"/>
  <c r="W2627" i="1"/>
  <c r="V2627" i="1"/>
  <c r="U2627" i="1"/>
  <c r="T2627" i="1"/>
  <c r="S2627" i="1"/>
  <c r="W2595" i="1"/>
  <c r="V2595" i="1"/>
  <c r="U2595" i="1"/>
  <c r="T2595" i="1"/>
  <c r="S2595" i="1"/>
  <c r="W2593" i="1"/>
  <c r="V2593" i="1"/>
  <c r="U2593" i="1"/>
  <c r="T2593" i="1"/>
  <c r="S2593" i="1"/>
  <c r="W2591" i="1"/>
  <c r="V2591" i="1"/>
  <c r="U2591" i="1"/>
  <c r="T2591" i="1"/>
  <c r="S2591" i="1"/>
  <c r="W2563" i="1"/>
  <c r="V2563" i="1"/>
  <c r="U2563" i="1"/>
  <c r="T2563" i="1"/>
  <c r="S2563" i="1"/>
  <c r="W2562" i="1"/>
  <c r="V2562" i="1"/>
  <c r="U2562" i="1"/>
  <c r="T2562" i="1"/>
  <c r="S2562" i="1"/>
  <c r="W2561" i="1"/>
  <c r="V2561" i="1"/>
  <c r="U2561" i="1"/>
  <c r="T2561" i="1"/>
  <c r="S2561" i="1"/>
  <c r="W2560" i="1"/>
  <c r="V2560" i="1"/>
  <c r="U2560" i="1"/>
  <c r="T2560" i="1"/>
  <c r="S2560" i="1"/>
  <c r="W2558" i="1"/>
  <c r="V2558" i="1"/>
  <c r="U2558" i="1"/>
  <c r="T2558" i="1"/>
  <c r="S2558" i="1"/>
  <c r="W2557" i="1"/>
  <c r="V2557" i="1"/>
  <c r="U2557" i="1"/>
  <c r="T2557" i="1"/>
  <c r="S2557" i="1"/>
  <c r="W2556" i="1"/>
  <c r="V2556" i="1"/>
  <c r="U2556" i="1"/>
  <c r="T2556" i="1"/>
  <c r="S2556" i="1"/>
  <c r="W2554" i="1"/>
  <c r="V2554" i="1"/>
  <c r="U2554" i="1"/>
  <c r="T2554" i="1"/>
  <c r="S2554" i="1"/>
  <c r="W2553" i="1"/>
  <c r="V2553" i="1"/>
  <c r="U2553" i="1"/>
  <c r="T2553" i="1"/>
  <c r="S2553" i="1"/>
  <c r="W2552" i="1"/>
  <c r="V2552" i="1"/>
  <c r="U2552" i="1"/>
  <c r="T2552" i="1"/>
  <c r="S2552" i="1"/>
  <c r="W2551" i="1"/>
  <c r="V2551" i="1"/>
  <c r="U2551" i="1"/>
  <c r="T2551" i="1"/>
  <c r="S2551" i="1"/>
  <c r="W2550" i="1"/>
  <c r="V2550" i="1"/>
  <c r="U2550" i="1"/>
  <c r="T2550" i="1"/>
  <c r="S2550" i="1"/>
  <c r="W2519" i="1"/>
  <c r="V2519" i="1"/>
  <c r="U2519" i="1"/>
  <c r="T2519" i="1"/>
  <c r="S2519" i="1"/>
  <c r="W2518" i="1"/>
  <c r="V2518" i="1"/>
  <c r="U2518" i="1"/>
  <c r="T2518" i="1"/>
  <c r="S2518" i="1"/>
  <c r="W2516" i="1"/>
  <c r="V2516" i="1"/>
  <c r="U2516" i="1"/>
  <c r="T2516" i="1"/>
  <c r="S2516" i="1"/>
  <c r="W2515" i="1"/>
  <c r="V2515" i="1"/>
  <c r="U2515" i="1"/>
  <c r="T2515" i="1"/>
  <c r="S2515" i="1"/>
  <c r="W2514" i="1"/>
  <c r="V2514" i="1"/>
  <c r="U2514" i="1"/>
  <c r="T2514" i="1"/>
  <c r="S2514" i="1"/>
  <c r="W2513" i="1"/>
  <c r="V2513" i="1"/>
  <c r="U2513" i="1"/>
  <c r="T2513" i="1"/>
  <c r="S2513" i="1"/>
  <c r="W2511" i="1"/>
  <c r="V2511" i="1"/>
  <c r="U2511" i="1"/>
  <c r="T2511" i="1"/>
  <c r="S2511" i="1"/>
  <c r="W2510" i="1"/>
  <c r="V2510" i="1"/>
  <c r="U2510" i="1"/>
  <c r="T2510" i="1"/>
  <c r="S2510" i="1"/>
  <c r="W2479" i="1"/>
  <c r="V2479" i="1"/>
  <c r="U2479" i="1"/>
  <c r="T2479" i="1"/>
  <c r="S2479" i="1"/>
  <c r="W2477" i="1"/>
  <c r="V2477" i="1"/>
  <c r="U2477" i="1"/>
  <c r="T2477" i="1"/>
  <c r="S2477" i="1"/>
  <c r="W2476" i="1"/>
  <c r="V2476" i="1"/>
  <c r="U2476" i="1"/>
  <c r="T2476" i="1"/>
  <c r="S2476" i="1"/>
  <c r="W2475" i="1"/>
  <c r="V2475" i="1"/>
  <c r="U2475" i="1"/>
  <c r="T2475" i="1"/>
  <c r="S2475" i="1"/>
  <c r="W2473" i="1"/>
  <c r="V2473" i="1"/>
  <c r="U2473" i="1"/>
  <c r="T2473" i="1"/>
  <c r="S2473" i="1"/>
  <c r="W2472" i="1"/>
  <c r="V2472" i="1"/>
  <c r="U2472" i="1"/>
  <c r="T2472" i="1"/>
  <c r="S2472" i="1"/>
  <c r="W2443" i="1"/>
  <c r="V2443" i="1"/>
  <c r="U2443" i="1"/>
  <c r="T2443" i="1"/>
  <c r="S2443" i="1"/>
  <c r="W2442" i="1"/>
  <c r="V2442" i="1"/>
  <c r="U2442" i="1"/>
  <c r="T2442" i="1"/>
  <c r="S2442" i="1"/>
  <c r="W2441" i="1"/>
  <c r="V2441" i="1"/>
  <c r="U2441" i="1"/>
  <c r="T2441" i="1"/>
  <c r="S2441" i="1"/>
  <c r="W2439" i="1"/>
  <c r="V2439" i="1"/>
  <c r="U2439" i="1"/>
  <c r="T2439" i="1"/>
  <c r="S2439" i="1"/>
  <c r="W2438" i="1"/>
  <c r="V2438" i="1"/>
  <c r="U2438" i="1"/>
  <c r="T2438" i="1"/>
  <c r="S2438" i="1"/>
  <c r="W2436" i="1"/>
  <c r="V2436" i="1"/>
  <c r="U2436" i="1"/>
  <c r="T2436" i="1"/>
  <c r="S2436" i="1"/>
  <c r="W2435" i="1"/>
  <c r="V2435" i="1"/>
  <c r="U2435" i="1"/>
  <c r="T2435" i="1"/>
  <c r="S2435" i="1"/>
  <c r="W2434" i="1"/>
  <c r="V2434" i="1"/>
  <c r="U2434" i="1"/>
  <c r="T2434" i="1"/>
  <c r="S2434" i="1"/>
  <c r="W2406" i="1"/>
  <c r="V2406" i="1"/>
  <c r="U2406" i="1"/>
  <c r="T2406" i="1"/>
  <c r="S2406" i="1"/>
  <c r="W2404" i="1"/>
  <c r="V2404" i="1"/>
  <c r="U2404" i="1"/>
  <c r="T2404" i="1"/>
  <c r="S2404" i="1"/>
  <c r="W2403" i="1"/>
  <c r="V2403" i="1"/>
  <c r="U2403" i="1"/>
  <c r="T2403" i="1"/>
  <c r="S2403" i="1"/>
  <c r="W2402" i="1"/>
  <c r="V2402" i="1"/>
  <c r="U2402" i="1"/>
  <c r="T2402" i="1"/>
  <c r="S2402" i="1"/>
  <c r="W2400" i="1"/>
  <c r="V2400" i="1"/>
  <c r="U2400" i="1"/>
  <c r="T2400" i="1"/>
  <c r="S2400" i="1"/>
  <c r="W2399" i="1"/>
  <c r="V2399" i="1"/>
  <c r="U2399" i="1"/>
  <c r="T2399" i="1"/>
  <c r="S2399" i="1"/>
  <c r="W2398" i="1"/>
  <c r="V2398" i="1"/>
  <c r="U2398" i="1"/>
  <c r="T2398" i="1"/>
  <c r="S2398" i="1"/>
  <c r="W2367" i="1"/>
  <c r="V2367" i="1"/>
  <c r="U2367" i="1"/>
  <c r="T2367" i="1"/>
  <c r="S2367" i="1"/>
  <c r="W2366" i="1"/>
  <c r="V2366" i="1"/>
  <c r="U2366" i="1"/>
  <c r="T2366" i="1"/>
  <c r="S2366" i="1"/>
  <c r="W2364" i="1"/>
  <c r="V2364" i="1"/>
  <c r="U2364" i="1"/>
  <c r="T2364" i="1"/>
  <c r="S2364" i="1"/>
  <c r="W2363" i="1"/>
  <c r="V2363" i="1"/>
  <c r="U2363" i="1"/>
  <c r="T2363" i="1"/>
  <c r="S2363" i="1"/>
  <c r="W2361" i="1"/>
  <c r="V2361" i="1"/>
  <c r="U2361" i="1"/>
  <c r="T2361" i="1"/>
  <c r="S2361" i="1"/>
  <c r="W2360" i="1"/>
  <c r="V2360" i="1"/>
  <c r="U2360" i="1"/>
  <c r="T2360" i="1"/>
  <c r="S2360" i="1"/>
  <c r="W2335" i="1"/>
  <c r="V2335" i="1"/>
  <c r="U2335" i="1"/>
  <c r="T2335" i="1"/>
  <c r="S2335" i="1"/>
  <c r="W2334" i="1"/>
  <c r="V2334" i="1"/>
  <c r="U2334" i="1"/>
  <c r="T2334" i="1"/>
  <c r="S2334" i="1"/>
  <c r="W2332" i="1"/>
  <c r="V2332" i="1"/>
  <c r="U2332" i="1"/>
  <c r="T2332" i="1"/>
  <c r="S2332" i="1"/>
  <c r="W2330" i="1"/>
  <c r="V2330" i="1"/>
  <c r="U2330" i="1"/>
  <c r="T2330" i="1"/>
  <c r="S2330" i="1"/>
  <c r="W2300" i="1"/>
  <c r="V2300" i="1"/>
  <c r="U2300" i="1"/>
  <c r="T2300" i="1"/>
  <c r="S2300" i="1"/>
  <c r="W2299" i="1"/>
  <c r="V2299" i="1"/>
  <c r="U2299" i="1"/>
  <c r="T2299" i="1"/>
  <c r="S2299" i="1"/>
  <c r="W2298" i="1"/>
  <c r="V2298" i="1"/>
  <c r="U2298" i="1"/>
  <c r="T2298" i="1"/>
  <c r="S2298" i="1"/>
  <c r="W2297" i="1"/>
  <c r="V2297" i="1"/>
  <c r="U2297" i="1"/>
  <c r="T2297" i="1"/>
  <c r="S2297" i="1"/>
  <c r="W2296" i="1"/>
  <c r="V2296" i="1"/>
  <c r="U2296" i="1"/>
  <c r="T2296" i="1"/>
  <c r="S2296" i="1"/>
  <c r="W2295" i="1"/>
  <c r="V2295" i="1"/>
  <c r="U2295" i="1"/>
  <c r="T2295" i="1"/>
  <c r="S2295" i="1"/>
  <c r="W2294" i="1"/>
  <c r="V2294" i="1"/>
  <c r="U2294" i="1"/>
  <c r="T2294" i="1"/>
  <c r="S2294" i="1"/>
  <c r="W2292" i="1"/>
  <c r="V2292" i="1"/>
  <c r="U2292" i="1"/>
  <c r="T2292" i="1"/>
  <c r="S2292" i="1"/>
  <c r="W2291" i="1"/>
  <c r="V2291" i="1"/>
  <c r="U2291" i="1"/>
  <c r="T2291" i="1"/>
  <c r="S2291" i="1"/>
  <c r="W2290" i="1"/>
  <c r="V2290" i="1"/>
  <c r="U2290" i="1"/>
  <c r="T2290" i="1"/>
  <c r="S2290" i="1"/>
  <c r="W2289" i="1"/>
  <c r="V2289" i="1"/>
  <c r="U2289" i="1"/>
  <c r="T2289" i="1"/>
  <c r="S2289" i="1"/>
  <c r="W2288" i="1"/>
  <c r="V2288" i="1"/>
  <c r="U2288" i="1"/>
  <c r="T2288" i="1"/>
  <c r="S2288" i="1"/>
  <c r="W2286" i="1"/>
  <c r="V2286" i="1"/>
  <c r="U2286" i="1"/>
  <c r="T2286" i="1"/>
  <c r="S2286" i="1"/>
  <c r="W2285" i="1"/>
  <c r="V2285" i="1"/>
  <c r="U2285" i="1"/>
  <c r="T2285" i="1"/>
  <c r="S2285" i="1"/>
  <c r="W2284" i="1"/>
  <c r="V2284" i="1"/>
  <c r="U2284" i="1"/>
  <c r="T2284" i="1"/>
  <c r="S2284" i="1"/>
  <c r="W2283" i="1"/>
  <c r="V2283" i="1"/>
  <c r="U2283" i="1"/>
  <c r="T2283" i="1"/>
  <c r="S2283" i="1"/>
  <c r="W2251" i="1"/>
  <c r="V2251" i="1"/>
  <c r="U2251" i="1"/>
  <c r="T2251" i="1"/>
  <c r="S2251" i="1"/>
  <c r="W2250" i="1"/>
  <c r="V2250" i="1"/>
  <c r="U2250" i="1"/>
  <c r="T2250" i="1"/>
  <c r="S2250" i="1"/>
  <c r="W2249" i="1"/>
  <c r="V2249" i="1"/>
  <c r="U2249" i="1"/>
  <c r="T2249" i="1"/>
  <c r="S2249" i="1"/>
  <c r="W2247" i="1"/>
  <c r="V2247" i="1"/>
  <c r="U2247" i="1"/>
  <c r="T2247" i="1"/>
  <c r="S2247" i="1"/>
  <c r="W2246" i="1"/>
  <c r="V2246" i="1"/>
  <c r="U2246" i="1"/>
  <c r="T2246" i="1"/>
  <c r="S2246" i="1"/>
  <c r="W2245" i="1"/>
  <c r="V2245" i="1"/>
  <c r="U2245" i="1"/>
  <c r="T2245" i="1"/>
  <c r="S2245" i="1"/>
  <c r="W2243" i="1"/>
  <c r="V2243" i="1"/>
  <c r="U2243" i="1"/>
  <c r="T2243" i="1"/>
  <c r="S2243" i="1"/>
  <c r="W2215" i="1"/>
  <c r="V2215" i="1"/>
  <c r="U2215" i="1"/>
  <c r="T2215" i="1"/>
  <c r="S2215" i="1"/>
  <c r="W2213" i="1"/>
  <c r="V2213" i="1"/>
  <c r="U2213" i="1"/>
  <c r="T2213" i="1"/>
  <c r="S2213" i="1"/>
  <c r="W2212" i="1"/>
  <c r="V2212" i="1"/>
  <c r="U2212" i="1"/>
  <c r="T2212" i="1"/>
  <c r="S2212" i="1"/>
  <c r="W2211" i="1"/>
  <c r="V2211" i="1"/>
  <c r="U2211" i="1"/>
  <c r="T2211" i="1"/>
  <c r="S2211" i="1"/>
  <c r="W2209" i="1"/>
  <c r="V2209" i="1"/>
  <c r="U2209" i="1"/>
  <c r="T2209" i="1"/>
  <c r="S2209" i="1"/>
  <c r="W2208" i="1"/>
  <c r="V2208" i="1"/>
  <c r="U2208" i="1"/>
  <c r="T2208" i="1"/>
  <c r="S2208" i="1"/>
  <c r="W2207" i="1"/>
  <c r="V2207" i="1"/>
  <c r="U2207" i="1"/>
  <c r="T2207" i="1"/>
  <c r="S2207" i="1"/>
  <c r="W2179" i="1"/>
  <c r="V2179" i="1"/>
  <c r="U2179" i="1"/>
  <c r="T2179" i="1"/>
  <c r="S2179" i="1"/>
  <c r="W2178" i="1"/>
  <c r="V2178" i="1"/>
  <c r="U2178" i="1"/>
  <c r="T2178" i="1"/>
  <c r="S2178" i="1"/>
  <c r="W2176" i="1"/>
  <c r="V2176" i="1"/>
  <c r="U2176" i="1"/>
  <c r="T2176" i="1"/>
  <c r="S2176" i="1"/>
  <c r="W2174" i="1"/>
  <c r="V2174" i="1"/>
  <c r="U2174" i="1"/>
  <c r="T2174" i="1"/>
  <c r="S2174" i="1"/>
  <c r="W2148" i="1"/>
  <c r="V2148" i="1"/>
  <c r="U2148" i="1"/>
  <c r="T2148" i="1"/>
  <c r="S2148" i="1"/>
  <c r="W2147" i="1"/>
  <c r="V2147" i="1"/>
  <c r="U2147" i="1"/>
  <c r="T2147" i="1"/>
  <c r="S2147" i="1"/>
  <c r="W2146" i="1"/>
  <c r="V2146" i="1"/>
  <c r="U2146" i="1"/>
  <c r="T2146" i="1"/>
  <c r="S2146" i="1"/>
  <c r="W2144" i="1"/>
  <c r="V2144" i="1"/>
  <c r="U2144" i="1"/>
  <c r="T2144" i="1"/>
  <c r="S2144" i="1"/>
  <c r="W2143" i="1"/>
  <c r="V2143" i="1"/>
  <c r="U2143" i="1"/>
  <c r="T2143" i="1"/>
  <c r="S2143" i="1"/>
  <c r="W2142" i="1"/>
  <c r="V2142" i="1"/>
  <c r="U2142" i="1"/>
  <c r="T2142" i="1"/>
  <c r="S2142" i="1"/>
  <c r="W2140" i="1"/>
  <c r="V2140" i="1"/>
  <c r="U2140" i="1"/>
  <c r="T2140" i="1"/>
  <c r="S2140" i="1"/>
  <c r="W2119" i="1"/>
  <c r="V2119" i="1"/>
  <c r="U2119" i="1"/>
  <c r="T2119" i="1"/>
  <c r="S2119" i="1"/>
  <c r="W2117" i="1"/>
  <c r="V2117" i="1"/>
  <c r="U2117" i="1"/>
  <c r="T2117" i="1"/>
  <c r="S2117" i="1"/>
  <c r="W2116" i="1"/>
  <c r="V2116" i="1"/>
  <c r="U2116" i="1"/>
  <c r="T2116" i="1"/>
  <c r="S2116" i="1"/>
  <c r="W2114" i="1"/>
  <c r="V2114" i="1"/>
  <c r="U2114" i="1"/>
  <c r="T2114" i="1"/>
  <c r="S2114" i="1"/>
  <c r="W2113" i="1"/>
  <c r="V2113" i="1"/>
  <c r="U2113" i="1"/>
  <c r="T2113" i="1"/>
  <c r="S2113" i="1"/>
  <c r="W2088" i="1"/>
  <c r="V2088" i="1"/>
  <c r="U2088" i="1"/>
  <c r="T2088" i="1"/>
  <c r="S2088" i="1"/>
  <c r="W2087" i="1"/>
  <c r="V2087" i="1"/>
  <c r="U2087" i="1"/>
  <c r="T2087" i="1"/>
  <c r="S2087" i="1"/>
  <c r="W2086" i="1"/>
  <c r="V2086" i="1"/>
  <c r="U2086" i="1"/>
  <c r="T2086" i="1"/>
  <c r="S2086" i="1"/>
  <c r="W2084" i="1"/>
  <c r="V2084" i="1"/>
  <c r="U2084" i="1"/>
  <c r="T2084" i="1"/>
  <c r="S2084" i="1"/>
  <c r="W2083" i="1"/>
  <c r="V2083" i="1"/>
  <c r="U2083" i="1"/>
  <c r="T2083" i="1"/>
  <c r="S2083" i="1"/>
  <c r="W2082" i="1"/>
  <c r="V2082" i="1"/>
  <c r="U2082" i="1"/>
  <c r="T2082" i="1"/>
  <c r="S2082" i="1"/>
  <c r="W2081" i="1"/>
  <c r="V2081" i="1"/>
  <c r="U2081" i="1"/>
  <c r="T2081" i="1"/>
  <c r="S2081" i="1"/>
  <c r="W2080" i="1"/>
  <c r="V2080" i="1"/>
  <c r="U2080" i="1"/>
  <c r="T2080" i="1"/>
  <c r="S2080" i="1"/>
  <c r="W2078" i="1"/>
  <c r="V2078" i="1"/>
  <c r="U2078" i="1"/>
  <c r="T2078" i="1"/>
  <c r="S2078" i="1"/>
  <c r="W2077" i="1"/>
  <c r="V2077" i="1"/>
  <c r="U2077" i="1"/>
  <c r="T2077" i="1"/>
  <c r="S2077" i="1"/>
  <c r="W2076" i="1"/>
  <c r="V2076" i="1"/>
  <c r="U2076" i="1"/>
  <c r="T2076" i="1"/>
  <c r="S2076" i="1"/>
  <c r="W2075" i="1"/>
  <c r="V2075" i="1"/>
  <c r="U2075" i="1"/>
  <c r="T2075" i="1"/>
  <c r="S2075" i="1"/>
  <c r="W2054" i="1"/>
  <c r="V2054" i="1"/>
  <c r="U2054" i="1"/>
  <c r="T2054" i="1"/>
  <c r="S2054" i="1"/>
  <c r="W2052" i="1"/>
  <c r="V2052" i="1"/>
  <c r="U2052" i="1"/>
  <c r="T2052" i="1"/>
  <c r="S2052" i="1"/>
  <c r="W2050" i="1"/>
  <c r="V2050" i="1"/>
  <c r="U2050" i="1"/>
  <c r="T2050" i="1"/>
  <c r="S2050" i="1"/>
  <c r="W2049" i="1"/>
  <c r="V2049" i="1"/>
  <c r="U2049" i="1"/>
  <c r="T2049" i="1"/>
  <c r="S2049" i="1"/>
  <c r="W2021" i="1"/>
  <c r="V2021" i="1"/>
  <c r="U2021" i="1"/>
  <c r="T2021" i="1"/>
  <c r="S2021" i="1"/>
  <c r="W2019" i="1"/>
  <c r="V2019" i="1"/>
  <c r="U2019" i="1"/>
  <c r="T2019" i="1"/>
  <c r="S2019" i="1"/>
  <c r="W2018" i="1"/>
  <c r="V2018" i="1"/>
  <c r="U2018" i="1"/>
  <c r="T2018" i="1"/>
  <c r="S2018" i="1"/>
  <c r="W2016" i="1"/>
  <c r="V2016" i="1"/>
  <c r="U2016" i="1"/>
  <c r="T2016" i="1"/>
  <c r="S2016" i="1"/>
  <c r="W2015" i="1"/>
  <c r="V2015" i="1"/>
  <c r="U2015" i="1"/>
  <c r="T2015" i="1"/>
  <c r="S2015" i="1"/>
  <c r="W1981" i="1"/>
  <c r="V1981" i="1"/>
  <c r="U1981" i="1"/>
  <c r="T1981" i="1"/>
  <c r="S1981" i="1"/>
  <c r="W1980" i="1"/>
  <c r="V1980" i="1"/>
  <c r="U1980" i="1"/>
  <c r="T1980" i="1"/>
  <c r="S1980" i="1"/>
  <c r="W1978" i="1"/>
  <c r="V1978" i="1"/>
  <c r="U1978" i="1"/>
  <c r="T1978" i="1"/>
  <c r="S1978" i="1"/>
  <c r="W1977" i="1"/>
  <c r="V1977" i="1"/>
  <c r="U1977" i="1"/>
  <c r="T1977" i="1"/>
  <c r="S1977" i="1"/>
  <c r="W1975" i="1"/>
  <c r="V1975" i="1"/>
  <c r="U1975" i="1"/>
  <c r="T1975" i="1"/>
  <c r="S1975" i="1"/>
  <c r="W1974" i="1"/>
  <c r="V1974" i="1"/>
  <c r="U1974" i="1"/>
  <c r="T1974" i="1"/>
  <c r="S1974" i="1"/>
  <c r="W1973" i="1"/>
  <c r="V1973" i="1"/>
  <c r="U1973" i="1"/>
  <c r="T1973" i="1"/>
  <c r="S1973" i="1"/>
  <c r="W1946" i="1"/>
  <c r="V1946" i="1"/>
  <c r="U1946" i="1"/>
  <c r="T1946" i="1"/>
  <c r="S1946" i="1"/>
  <c r="W1945" i="1"/>
  <c r="V1945" i="1"/>
  <c r="U1945" i="1"/>
  <c r="T1945" i="1"/>
  <c r="S1945" i="1"/>
  <c r="W1944" i="1"/>
  <c r="V1944" i="1"/>
  <c r="U1944" i="1"/>
  <c r="T1944" i="1"/>
  <c r="S1944" i="1"/>
  <c r="W1942" i="1"/>
  <c r="V1942" i="1"/>
  <c r="U1942" i="1"/>
  <c r="T1942" i="1"/>
  <c r="S1942" i="1"/>
  <c r="W1940" i="1"/>
  <c r="V1940" i="1"/>
  <c r="U1940" i="1"/>
  <c r="T1940" i="1"/>
  <c r="S1940" i="1"/>
  <c r="W1919" i="1"/>
  <c r="V1919" i="1"/>
  <c r="U1919" i="1"/>
  <c r="T1919" i="1"/>
  <c r="S1919" i="1"/>
  <c r="W1917" i="1"/>
  <c r="V1917" i="1"/>
  <c r="U1917" i="1"/>
  <c r="T1917" i="1"/>
  <c r="S1917" i="1"/>
  <c r="W1916" i="1"/>
  <c r="V1916" i="1"/>
  <c r="U1916" i="1"/>
  <c r="T1916" i="1"/>
  <c r="S1916" i="1"/>
  <c r="W1914" i="1"/>
  <c r="V1914" i="1"/>
  <c r="U1914" i="1"/>
  <c r="T1914" i="1"/>
  <c r="S1914" i="1"/>
  <c r="W1913" i="1"/>
  <c r="V1913" i="1"/>
  <c r="U1913" i="1"/>
  <c r="T1913" i="1"/>
  <c r="S1913" i="1"/>
  <c r="W1912" i="1"/>
  <c r="V1912" i="1"/>
  <c r="U1912" i="1"/>
  <c r="T1912" i="1"/>
  <c r="S1912" i="1"/>
  <c r="W1880" i="1"/>
  <c r="V1880" i="1"/>
  <c r="U1880" i="1"/>
  <c r="T1880" i="1"/>
  <c r="S1880" i="1"/>
  <c r="W1879" i="1"/>
  <c r="V1879" i="1"/>
  <c r="U1879" i="1"/>
  <c r="T1879" i="1"/>
  <c r="S1879" i="1"/>
  <c r="W1878" i="1"/>
  <c r="V1878" i="1"/>
  <c r="U1878" i="1"/>
  <c r="T1878" i="1"/>
  <c r="S1878" i="1"/>
  <c r="W1877" i="1"/>
  <c r="V1877" i="1"/>
  <c r="U1877" i="1"/>
  <c r="T1877" i="1"/>
  <c r="S1877" i="1"/>
  <c r="W1876" i="1"/>
  <c r="V1876" i="1"/>
  <c r="U1876" i="1"/>
  <c r="T1876" i="1"/>
  <c r="S1876" i="1"/>
  <c r="W1875" i="1"/>
  <c r="V1875" i="1"/>
  <c r="U1875" i="1"/>
  <c r="T1875" i="1"/>
  <c r="S1875" i="1"/>
  <c r="W1873" i="1"/>
  <c r="V1873" i="1"/>
  <c r="U1873" i="1"/>
  <c r="T1873" i="1"/>
  <c r="S1873" i="1"/>
  <c r="W1872" i="1"/>
  <c r="V1872" i="1"/>
  <c r="U1872" i="1"/>
  <c r="T1872" i="1"/>
  <c r="S1872" i="1"/>
  <c r="W1871" i="1"/>
  <c r="V1871" i="1"/>
  <c r="U1871" i="1"/>
  <c r="T1871" i="1"/>
  <c r="S1871" i="1"/>
  <c r="W1869" i="1"/>
  <c r="V1869" i="1"/>
  <c r="U1869" i="1"/>
  <c r="T1869" i="1"/>
  <c r="S1869" i="1"/>
  <c r="W1868" i="1"/>
  <c r="V1868" i="1"/>
  <c r="U1868" i="1"/>
  <c r="T1868" i="1"/>
  <c r="S1868" i="1"/>
  <c r="W1867" i="1"/>
  <c r="V1867" i="1"/>
  <c r="U1867" i="1"/>
  <c r="T1867" i="1"/>
  <c r="S1867" i="1"/>
  <c r="W1836" i="1"/>
  <c r="V1836" i="1"/>
  <c r="U1836" i="1"/>
  <c r="T1836" i="1"/>
  <c r="S1836" i="1"/>
  <c r="W1834" i="1"/>
  <c r="V1834" i="1"/>
  <c r="U1834" i="1"/>
  <c r="T1834" i="1"/>
  <c r="S1834" i="1"/>
  <c r="W1833" i="1"/>
  <c r="V1833" i="1"/>
  <c r="U1833" i="1"/>
  <c r="T1833" i="1"/>
  <c r="S1833" i="1"/>
  <c r="W1832" i="1"/>
  <c r="V1832" i="1"/>
  <c r="U1832" i="1"/>
  <c r="T1832" i="1"/>
  <c r="S1832" i="1"/>
  <c r="W1831" i="1"/>
  <c r="V1831" i="1"/>
  <c r="U1831" i="1"/>
  <c r="T1831" i="1"/>
  <c r="S1831" i="1"/>
  <c r="W1829" i="1"/>
  <c r="V1829" i="1"/>
  <c r="U1829" i="1"/>
  <c r="T1829" i="1"/>
  <c r="S1829" i="1"/>
  <c r="W1828" i="1"/>
  <c r="V1828" i="1"/>
  <c r="U1828" i="1"/>
  <c r="T1828" i="1"/>
  <c r="S1828" i="1"/>
  <c r="W1827" i="1"/>
  <c r="V1827" i="1"/>
  <c r="U1827" i="1"/>
  <c r="T1827" i="1"/>
  <c r="S1827" i="1"/>
  <c r="W1826" i="1"/>
  <c r="V1826" i="1"/>
  <c r="U1826" i="1"/>
  <c r="T1826" i="1"/>
  <c r="S1826" i="1"/>
  <c r="W1790" i="1"/>
  <c r="V1790" i="1"/>
  <c r="U1790" i="1"/>
  <c r="T1790" i="1"/>
  <c r="S1790" i="1"/>
  <c r="W1789" i="1"/>
  <c r="V1789" i="1"/>
  <c r="U1789" i="1"/>
  <c r="T1789" i="1"/>
  <c r="S1789" i="1"/>
  <c r="W1788" i="1"/>
  <c r="V1788" i="1"/>
  <c r="U1788" i="1"/>
  <c r="T1788" i="1"/>
  <c r="S1788" i="1"/>
  <c r="W1786" i="1"/>
  <c r="V1786" i="1"/>
  <c r="U1786" i="1"/>
  <c r="T1786" i="1"/>
  <c r="S1786" i="1"/>
  <c r="W1785" i="1"/>
  <c r="V1785" i="1"/>
  <c r="U1785" i="1"/>
  <c r="T1785" i="1"/>
  <c r="S1785" i="1"/>
  <c r="W1783" i="1"/>
  <c r="V1783" i="1"/>
  <c r="U1783" i="1"/>
  <c r="T1783" i="1"/>
  <c r="S1783" i="1"/>
  <c r="W1782" i="1"/>
  <c r="V1782" i="1"/>
  <c r="U1782" i="1"/>
  <c r="T1782" i="1"/>
  <c r="S1782" i="1"/>
  <c r="W1756" i="1"/>
  <c r="V1756" i="1"/>
  <c r="U1756" i="1"/>
  <c r="T1756" i="1"/>
  <c r="S1756" i="1"/>
  <c r="W1755" i="1"/>
  <c r="V1755" i="1"/>
  <c r="U1755" i="1"/>
  <c r="T1755" i="1"/>
  <c r="S1755" i="1"/>
  <c r="W1754" i="1"/>
  <c r="V1754" i="1"/>
  <c r="U1754" i="1"/>
  <c r="T1754" i="1"/>
  <c r="S1754" i="1"/>
  <c r="W1753" i="1"/>
  <c r="V1753" i="1"/>
  <c r="U1753" i="1"/>
  <c r="T1753" i="1"/>
  <c r="S1753" i="1"/>
  <c r="W1751" i="1"/>
  <c r="V1751" i="1"/>
  <c r="U1751" i="1"/>
  <c r="T1751" i="1"/>
  <c r="S1751" i="1"/>
  <c r="W1750" i="1"/>
  <c r="V1750" i="1"/>
  <c r="U1750" i="1"/>
  <c r="T1750" i="1"/>
  <c r="S1750" i="1"/>
  <c r="W1748" i="1"/>
  <c r="V1748" i="1"/>
  <c r="U1748" i="1"/>
  <c r="T1748" i="1"/>
  <c r="S1748" i="1"/>
  <c r="W1747" i="1"/>
  <c r="V1747" i="1"/>
  <c r="U1747" i="1"/>
  <c r="T1747" i="1"/>
  <c r="S1747" i="1"/>
  <c r="W1746" i="1"/>
  <c r="V1746" i="1"/>
  <c r="U1746" i="1"/>
  <c r="T1746" i="1"/>
  <c r="S1746" i="1"/>
  <c r="W1745" i="1"/>
  <c r="V1745" i="1"/>
  <c r="U1745" i="1"/>
  <c r="T1745" i="1"/>
  <c r="S1745" i="1"/>
  <c r="W1744" i="1"/>
  <c r="V1744" i="1"/>
  <c r="U1744" i="1"/>
  <c r="T1744" i="1"/>
  <c r="S1744" i="1"/>
  <c r="W1710" i="1"/>
  <c r="V1710" i="1"/>
  <c r="U1710" i="1"/>
  <c r="T1710" i="1"/>
  <c r="S1710" i="1"/>
  <c r="W1709" i="1"/>
  <c r="V1709" i="1"/>
  <c r="U1709" i="1"/>
  <c r="T1709" i="1"/>
  <c r="S1709" i="1"/>
  <c r="W1708" i="1"/>
  <c r="V1708" i="1"/>
  <c r="U1708" i="1"/>
  <c r="T1708" i="1"/>
  <c r="S1708" i="1"/>
  <c r="W1706" i="1"/>
  <c r="V1706" i="1"/>
  <c r="U1706" i="1"/>
  <c r="T1706" i="1"/>
  <c r="S1706" i="1"/>
  <c r="W1705" i="1"/>
  <c r="V1705" i="1"/>
  <c r="U1705" i="1"/>
  <c r="T1705" i="1"/>
  <c r="S1705" i="1"/>
  <c r="W1704" i="1"/>
  <c r="V1704" i="1"/>
  <c r="U1704" i="1"/>
  <c r="T1704" i="1"/>
  <c r="S1704" i="1"/>
  <c r="W1703" i="1"/>
  <c r="V1703" i="1"/>
  <c r="U1703" i="1"/>
  <c r="T1703" i="1"/>
  <c r="S1703" i="1"/>
  <c r="W1701" i="1"/>
  <c r="V1701" i="1"/>
  <c r="U1701" i="1"/>
  <c r="T1701" i="1"/>
  <c r="S1701" i="1"/>
  <c r="W1700" i="1"/>
  <c r="V1700" i="1"/>
  <c r="U1700" i="1"/>
  <c r="T1700" i="1"/>
  <c r="S1700" i="1"/>
  <c r="W1699" i="1"/>
  <c r="V1699" i="1"/>
  <c r="U1699" i="1"/>
  <c r="T1699" i="1"/>
  <c r="S1699" i="1"/>
  <c r="W1698" i="1"/>
  <c r="V1698" i="1"/>
  <c r="U1698" i="1"/>
  <c r="T1698" i="1"/>
  <c r="S1698" i="1"/>
  <c r="W1669" i="1"/>
  <c r="V1669" i="1"/>
  <c r="U1669" i="1"/>
  <c r="T1669" i="1"/>
  <c r="S1669" i="1"/>
  <c r="W1668" i="1"/>
  <c r="V1668" i="1"/>
  <c r="U1668" i="1"/>
  <c r="T1668" i="1"/>
  <c r="S1668" i="1"/>
  <c r="W1666" i="1"/>
  <c r="V1666" i="1"/>
  <c r="U1666" i="1"/>
  <c r="T1666" i="1"/>
  <c r="S1666" i="1"/>
  <c r="W1665" i="1"/>
  <c r="V1665" i="1"/>
  <c r="U1665" i="1"/>
  <c r="T1665" i="1"/>
  <c r="S1665" i="1"/>
  <c r="W1664" i="1"/>
  <c r="V1664" i="1"/>
  <c r="U1664" i="1"/>
  <c r="T1664" i="1"/>
  <c r="S1664" i="1"/>
  <c r="W1662" i="1"/>
  <c r="V1662" i="1"/>
  <c r="U1662" i="1"/>
  <c r="T1662" i="1"/>
  <c r="S1662" i="1"/>
  <c r="W1661" i="1"/>
  <c r="V1661" i="1"/>
  <c r="U1661" i="1"/>
  <c r="T1661" i="1"/>
  <c r="S1661" i="1"/>
  <c r="W1660" i="1"/>
  <c r="V1660" i="1"/>
  <c r="U1660" i="1"/>
  <c r="T1660" i="1"/>
  <c r="S1660" i="1"/>
  <c r="W1626" i="1"/>
  <c r="V1626" i="1"/>
  <c r="U1626" i="1"/>
  <c r="T1626" i="1"/>
  <c r="S1626" i="1"/>
  <c r="W1625" i="1"/>
  <c r="V1625" i="1"/>
  <c r="U1625" i="1"/>
  <c r="T1625" i="1"/>
  <c r="S1625" i="1"/>
  <c r="W1624" i="1"/>
  <c r="V1624" i="1"/>
  <c r="U1624" i="1"/>
  <c r="T1624" i="1"/>
  <c r="S1624" i="1"/>
  <c r="W1623" i="1"/>
  <c r="V1623" i="1"/>
  <c r="U1623" i="1"/>
  <c r="T1623" i="1"/>
  <c r="S1623" i="1"/>
  <c r="W1621" i="1"/>
  <c r="V1621" i="1"/>
  <c r="U1621" i="1"/>
  <c r="T1621" i="1"/>
  <c r="S1621" i="1"/>
  <c r="W1620" i="1"/>
  <c r="V1620" i="1"/>
  <c r="U1620" i="1"/>
  <c r="T1620" i="1"/>
  <c r="S1620" i="1"/>
  <c r="W1618" i="1"/>
  <c r="V1618" i="1"/>
  <c r="U1618" i="1"/>
  <c r="T1618" i="1"/>
  <c r="S1618" i="1"/>
  <c r="W1583" i="1"/>
  <c r="V1583" i="1"/>
  <c r="U1583" i="1"/>
  <c r="T1583" i="1"/>
  <c r="S1583" i="1"/>
  <c r="W1581" i="1"/>
  <c r="V1581" i="1"/>
  <c r="U1581" i="1"/>
  <c r="T1581" i="1"/>
  <c r="S1581" i="1"/>
  <c r="W1580" i="1"/>
  <c r="V1580" i="1"/>
  <c r="U1580" i="1"/>
  <c r="T1580" i="1"/>
  <c r="S1580" i="1"/>
  <c r="W1579" i="1"/>
  <c r="V1579" i="1"/>
  <c r="U1579" i="1"/>
  <c r="T1579" i="1"/>
  <c r="S1579" i="1"/>
  <c r="W1578" i="1"/>
  <c r="V1578" i="1"/>
  <c r="U1578" i="1"/>
  <c r="T1578" i="1"/>
  <c r="S1578" i="1"/>
  <c r="W1576" i="1"/>
  <c r="V1576" i="1"/>
  <c r="U1576" i="1"/>
  <c r="T1576" i="1"/>
  <c r="S1576" i="1"/>
  <c r="W1575" i="1"/>
  <c r="V1575" i="1"/>
  <c r="U1575" i="1"/>
  <c r="T1575" i="1"/>
  <c r="S1575" i="1"/>
  <c r="W1546" i="1"/>
  <c r="V1546" i="1"/>
  <c r="U1546" i="1"/>
  <c r="T1546" i="1"/>
  <c r="S1546" i="1"/>
  <c r="W1545" i="1"/>
  <c r="V1545" i="1"/>
  <c r="U1545" i="1"/>
  <c r="T1545" i="1"/>
  <c r="S1545" i="1"/>
  <c r="W1543" i="1"/>
  <c r="V1543" i="1"/>
  <c r="U1543" i="1"/>
  <c r="T1543" i="1"/>
  <c r="S1543" i="1"/>
  <c r="W1542" i="1"/>
  <c r="V1542" i="1"/>
  <c r="U1542" i="1"/>
  <c r="T1542" i="1"/>
  <c r="S1542" i="1"/>
  <c r="W1540" i="1"/>
  <c r="V1540" i="1"/>
  <c r="U1540" i="1"/>
  <c r="T1540" i="1"/>
  <c r="S1540" i="1"/>
  <c r="W1539" i="1"/>
  <c r="V1539" i="1"/>
  <c r="U1539" i="1"/>
  <c r="T1539" i="1"/>
  <c r="S1539" i="1"/>
  <c r="W1538" i="1"/>
  <c r="V1538" i="1"/>
  <c r="U1538" i="1"/>
  <c r="T1538" i="1"/>
  <c r="S1538" i="1"/>
  <c r="W1508" i="1"/>
  <c r="V1508" i="1"/>
  <c r="U1508" i="1"/>
  <c r="T1508" i="1"/>
  <c r="S1508" i="1"/>
  <c r="W1506" i="1"/>
  <c r="V1506" i="1"/>
  <c r="U1506" i="1"/>
  <c r="T1506" i="1"/>
  <c r="S1506" i="1"/>
  <c r="W1504" i="1"/>
  <c r="V1504" i="1"/>
  <c r="U1504" i="1"/>
  <c r="T1504" i="1"/>
  <c r="S1504" i="1"/>
  <c r="W1503" i="1"/>
  <c r="V1503" i="1"/>
  <c r="U1503" i="1"/>
  <c r="T1503" i="1"/>
  <c r="S1503" i="1"/>
  <c r="W1475" i="1"/>
  <c r="V1475" i="1"/>
  <c r="U1475" i="1"/>
  <c r="T1475" i="1"/>
  <c r="S1475" i="1"/>
  <c r="W1474" i="1"/>
  <c r="V1474" i="1"/>
  <c r="U1474" i="1"/>
  <c r="T1474" i="1"/>
  <c r="S1474" i="1"/>
  <c r="W1472" i="1"/>
  <c r="V1472" i="1"/>
  <c r="U1472" i="1"/>
  <c r="T1472" i="1"/>
  <c r="S1472" i="1"/>
  <c r="W1471" i="1"/>
  <c r="V1471" i="1"/>
  <c r="U1471" i="1"/>
  <c r="T1471" i="1"/>
  <c r="S1471" i="1"/>
  <c r="W1470" i="1"/>
  <c r="V1470" i="1"/>
  <c r="U1470" i="1"/>
  <c r="T1470" i="1"/>
  <c r="S1470" i="1"/>
  <c r="W1468" i="1"/>
  <c r="V1468" i="1"/>
  <c r="U1468" i="1"/>
  <c r="T1468" i="1"/>
  <c r="S1468" i="1"/>
  <c r="W1467" i="1"/>
  <c r="V1467" i="1"/>
  <c r="U1467" i="1"/>
  <c r="T1467" i="1"/>
  <c r="S1467" i="1"/>
  <c r="W1466" i="1"/>
  <c r="V1466" i="1"/>
  <c r="U1466" i="1"/>
  <c r="T1466" i="1"/>
  <c r="S1466" i="1"/>
  <c r="W1465" i="1"/>
  <c r="V1465" i="1"/>
  <c r="U1465" i="1"/>
  <c r="T1465" i="1"/>
  <c r="S1465" i="1"/>
  <c r="W1431" i="1"/>
  <c r="V1431" i="1"/>
  <c r="U1431" i="1"/>
  <c r="T1431" i="1"/>
  <c r="S1431" i="1"/>
  <c r="W1430" i="1"/>
  <c r="V1430" i="1"/>
  <c r="U1430" i="1"/>
  <c r="T1430" i="1"/>
  <c r="S1430" i="1"/>
  <c r="W1429" i="1"/>
  <c r="V1429" i="1"/>
  <c r="U1429" i="1"/>
  <c r="T1429" i="1"/>
  <c r="S1429" i="1"/>
  <c r="W1428" i="1"/>
  <c r="V1428" i="1"/>
  <c r="U1428" i="1"/>
  <c r="T1428" i="1"/>
  <c r="S1428" i="1"/>
  <c r="W1426" i="1"/>
  <c r="V1426" i="1"/>
  <c r="U1426" i="1"/>
  <c r="T1426" i="1"/>
  <c r="S1426" i="1"/>
  <c r="W1425" i="1"/>
  <c r="V1425" i="1"/>
  <c r="U1425" i="1"/>
  <c r="T1425" i="1"/>
  <c r="S1425" i="1"/>
  <c r="W1424" i="1"/>
  <c r="V1424" i="1"/>
  <c r="U1424" i="1"/>
  <c r="T1424" i="1"/>
  <c r="S1424" i="1"/>
  <c r="W1423" i="1"/>
  <c r="V1423" i="1"/>
  <c r="U1423" i="1"/>
  <c r="T1423" i="1"/>
  <c r="S1423" i="1"/>
  <c r="W1422" i="1"/>
  <c r="V1422" i="1"/>
  <c r="U1422" i="1"/>
  <c r="T1422" i="1"/>
  <c r="S1422" i="1"/>
  <c r="W1420" i="1"/>
  <c r="V1420" i="1"/>
  <c r="U1420" i="1"/>
  <c r="T1420" i="1"/>
  <c r="S1420" i="1"/>
  <c r="W1419" i="1"/>
  <c r="V1419" i="1"/>
  <c r="U1419" i="1"/>
  <c r="T1419" i="1"/>
  <c r="S1419" i="1"/>
  <c r="W1418" i="1"/>
  <c r="V1418" i="1"/>
  <c r="U1418" i="1"/>
  <c r="T1418" i="1"/>
  <c r="S1418" i="1"/>
  <c r="W1417" i="1"/>
  <c r="V1417" i="1"/>
  <c r="U1417" i="1"/>
  <c r="T1417" i="1"/>
  <c r="S1417" i="1"/>
  <c r="W1376" i="1"/>
  <c r="V1376" i="1"/>
  <c r="U1376" i="1"/>
  <c r="T1376" i="1"/>
  <c r="S1376" i="1"/>
  <c r="W1374" i="1"/>
  <c r="V1374" i="1"/>
  <c r="U1374" i="1"/>
  <c r="T1374" i="1"/>
  <c r="S1374" i="1"/>
  <c r="W1372" i="1"/>
  <c r="V1372" i="1"/>
  <c r="U1372" i="1"/>
  <c r="T1372" i="1"/>
  <c r="S1372" i="1"/>
  <c r="W1371" i="1"/>
  <c r="V1371" i="1"/>
  <c r="U1371" i="1"/>
  <c r="T1371" i="1"/>
  <c r="S1371" i="1"/>
  <c r="W1370" i="1"/>
  <c r="V1370" i="1"/>
  <c r="U1370" i="1"/>
  <c r="T1370" i="1"/>
  <c r="S1370" i="1"/>
  <c r="W1369" i="1"/>
  <c r="V1369" i="1"/>
  <c r="U1369" i="1"/>
  <c r="T1369" i="1"/>
  <c r="S1369" i="1"/>
  <c r="W1368" i="1"/>
  <c r="V1368" i="1"/>
  <c r="U1368" i="1"/>
  <c r="T1368" i="1"/>
  <c r="S1368" i="1"/>
  <c r="W1332" i="1"/>
  <c r="V1332" i="1"/>
  <c r="U1332" i="1"/>
  <c r="T1332" i="1"/>
  <c r="S1332" i="1"/>
  <c r="W1331" i="1"/>
  <c r="V1331" i="1"/>
  <c r="U1331" i="1"/>
  <c r="T1331" i="1"/>
  <c r="S1331" i="1"/>
  <c r="W1330" i="1"/>
  <c r="V1330" i="1"/>
  <c r="U1330" i="1"/>
  <c r="T1330" i="1"/>
  <c r="S1330" i="1"/>
  <c r="W1328" i="1"/>
  <c r="V1328" i="1"/>
  <c r="U1328" i="1"/>
  <c r="T1328" i="1"/>
  <c r="S1328" i="1"/>
  <c r="W1327" i="1"/>
  <c r="V1327" i="1"/>
  <c r="U1327" i="1"/>
  <c r="T1327" i="1"/>
  <c r="S1327" i="1"/>
  <c r="W1326" i="1"/>
  <c r="V1326" i="1"/>
  <c r="U1326" i="1"/>
  <c r="T1326" i="1"/>
  <c r="S1326" i="1"/>
  <c r="W1325" i="1"/>
  <c r="V1325" i="1"/>
  <c r="U1325" i="1"/>
  <c r="T1325" i="1"/>
  <c r="S1325" i="1"/>
  <c r="W1324" i="1"/>
  <c r="V1324" i="1"/>
  <c r="U1324" i="1"/>
  <c r="T1324" i="1"/>
  <c r="S1324" i="1"/>
  <c r="W1323" i="1"/>
  <c r="V1323" i="1"/>
  <c r="U1323" i="1"/>
  <c r="T1323" i="1"/>
  <c r="S1323" i="1"/>
  <c r="W1321" i="1"/>
  <c r="V1321" i="1"/>
  <c r="U1321" i="1"/>
  <c r="T1321" i="1"/>
  <c r="S1321" i="1"/>
  <c r="W1320" i="1"/>
  <c r="V1320" i="1"/>
  <c r="U1320" i="1"/>
  <c r="T1320" i="1"/>
  <c r="S1320" i="1"/>
  <c r="W1319" i="1"/>
  <c r="V1319" i="1"/>
  <c r="U1319" i="1"/>
  <c r="T1319" i="1"/>
  <c r="S1319" i="1"/>
  <c r="W1265" i="1"/>
  <c r="V1265" i="1"/>
  <c r="U1265" i="1"/>
  <c r="T1265" i="1"/>
  <c r="S1265" i="1"/>
  <c r="W1264" i="1"/>
  <c r="V1264" i="1"/>
  <c r="U1264" i="1"/>
  <c r="T1264" i="1"/>
  <c r="S1264" i="1"/>
  <c r="W1262" i="1"/>
  <c r="V1262" i="1"/>
  <c r="U1262" i="1"/>
  <c r="T1262" i="1"/>
  <c r="S1262" i="1"/>
  <c r="W1261" i="1"/>
  <c r="V1261" i="1"/>
  <c r="U1261" i="1"/>
  <c r="T1261" i="1"/>
  <c r="S1261" i="1"/>
  <c r="W1259" i="1"/>
  <c r="V1259" i="1"/>
  <c r="U1259" i="1"/>
  <c r="T1259" i="1"/>
  <c r="S1259" i="1"/>
  <c r="W1258" i="1"/>
  <c r="V1258" i="1"/>
  <c r="U1258" i="1"/>
  <c r="T1258" i="1"/>
  <c r="S1258" i="1"/>
  <c r="W1209" i="1"/>
  <c r="V1209" i="1"/>
  <c r="U1209" i="1"/>
  <c r="T1209" i="1"/>
  <c r="S1209" i="1"/>
  <c r="W1208" i="1"/>
  <c r="V1208" i="1"/>
  <c r="U1208" i="1"/>
  <c r="T1208" i="1"/>
  <c r="S1208" i="1"/>
  <c r="W1207" i="1"/>
  <c r="V1207" i="1"/>
  <c r="U1207" i="1"/>
  <c r="T1207" i="1"/>
  <c r="S1207" i="1"/>
  <c r="W1205" i="1"/>
  <c r="V1205" i="1"/>
  <c r="U1205" i="1"/>
  <c r="T1205" i="1"/>
  <c r="S1205" i="1"/>
  <c r="W1203" i="1"/>
  <c r="V1203" i="1"/>
  <c r="U1203" i="1"/>
  <c r="T1203" i="1"/>
  <c r="S1203" i="1"/>
  <c r="W1202" i="1"/>
  <c r="V1202" i="1"/>
  <c r="U1202" i="1"/>
  <c r="T1202" i="1"/>
  <c r="S1202" i="1"/>
  <c r="W1201" i="1"/>
  <c r="V1201" i="1"/>
  <c r="U1201" i="1"/>
  <c r="T1201" i="1"/>
  <c r="S1201" i="1"/>
  <c r="W1161" i="1"/>
  <c r="V1161" i="1"/>
  <c r="U1161" i="1"/>
  <c r="T1161" i="1"/>
  <c r="S1161" i="1"/>
  <c r="W1160" i="1"/>
  <c r="V1160" i="1"/>
  <c r="U1160" i="1"/>
  <c r="T1160" i="1"/>
  <c r="S1160" i="1"/>
  <c r="W1159" i="1"/>
  <c r="V1159" i="1"/>
  <c r="U1159" i="1"/>
  <c r="T1159" i="1"/>
  <c r="S1159" i="1"/>
  <c r="W1157" i="1"/>
  <c r="V1157" i="1"/>
  <c r="U1157" i="1"/>
  <c r="T1157" i="1"/>
  <c r="S1157" i="1"/>
  <c r="W1156" i="1"/>
  <c r="V1156" i="1"/>
  <c r="U1156" i="1"/>
  <c r="T1156" i="1"/>
  <c r="S1156" i="1"/>
  <c r="W1154" i="1"/>
  <c r="V1154" i="1"/>
  <c r="U1154" i="1"/>
  <c r="T1154" i="1"/>
  <c r="S1154" i="1"/>
  <c r="W1153" i="1"/>
  <c r="V1153" i="1"/>
  <c r="U1153" i="1"/>
  <c r="T1153" i="1"/>
  <c r="S1153" i="1"/>
  <c r="W1152" i="1"/>
  <c r="V1152" i="1"/>
  <c r="U1152" i="1"/>
  <c r="T1152" i="1"/>
  <c r="S1152" i="1"/>
  <c r="W1151" i="1"/>
  <c r="V1151" i="1"/>
  <c r="U1151" i="1"/>
  <c r="T1151" i="1"/>
  <c r="S1151" i="1"/>
  <c r="W1127" i="1"/>
  <c r="V1127" i="1"/>
  <c r="U1127" i="1"/>
  <c r="T1127" i="1"/>
  <c r="S1127" i="1"/>
  <c r="W1125" i="1"/>
  <c r="V1125" i="1"/>
  <c r="U1125" i="1"/>
  <c r="T1125" i="1"/>
  <c r="S1125" i="1"/>
  <c r="W1124" i="1"/>
  <c r="V1124" i="1"/>
  <c r="U1124" i="1"/>
  <c r="T1124" i="1"/>
  <c r="S1124" i="1"/>
  <c r="W1123" i="1"/>
  <c r="V1123" i="1"/>
  <c r="U1123" i="1"/>
  <c r="T1123" i="1"/>
  <c r="S1123" i="1"/>
  <c r="W1121" i="1"/>
  <c r="V1121" i="1"/>
  <c r="U1121" i="1"/>
  <c r="T1121" i="1"/>
  <c r="S1121" i="1"/>
  <c r="W1120" i="1"/>
  <c r="V1120" i="1"/>
  <c r="U1120" i="1"/>
  <c r="T1120" i="1"/>
  <c r="S1120" i="1"/>
  <c r="W1119" i="1"/>
  <c r="V1119" i="1"/>
  <c r="U1119" i="1"/>
  <c r="T1119" i="1"/>
  <c r="S1119" i="1"/>
  <c r="W1087" i="1"/>
  <c r="V1087" i="1"/>
  <c r="U1087" i="1"/>
  <c r="T1087" i="1"/>
  <c r="S1087" i="1"/>
  <c r="W1085" i="1"/>
  <c r="V1085" i="1"/>
  <c r="U1085" i="1"/>
  <c r="T1085" i="1"/>
  <c r="S1085" i="1"/>
  <c r="W1084" i="1"/>
  <c r="V1084" i="1"/>
  <c r="U1084" i="1"/>
  <c r="T1084" i="1"/>
  <c r="S1084" i="1"/>
  <c r="W1082" i="1"/>
  <c r="V1082" i="1"/>
  <c r="U1082" i="1"/>
  <c r="T1082" i="1"/>
  <c r="S1082" i="1"/>
  <c r="W1045" i="1"/>
  <c r="V1045" i="1"/>
  <c r="U1045" i="1"/>
  <c r="T1045" i="1"/>
  <c r="S1045" i="1"/>
  <c r="W1043" i="1"/>
  <c r="V1043" i="1"/>
  <c r="U1043" i="1"/>
  <c r="T1043" i="1"/>
  <c r="S1043" i="1"/>
  <c r="W1042" i="1"/>
  <c r="V1042" i="1"/>
  <c r="U1042" i="1"/>
  <c r="T1042" i="1"/>
  <c r="S1042" i="1"/>
  <c r="W1040" i="1"/>
  <c r="V1040" i="1"/>
  <c r="U1040" i="1"/>
  <c r="T1040" i="1"/>
  <c r="S1040" i="1"/>
  <c r="W1039" i="1"/>
  <c r="V1039" i="1"/>
  <c r="U1039" i="1"/>
  <c r="T1039" i="1"/>
  <c r="S1039" i="1"/>
  <c r="W1006" i="1"/>
  <c r="V1006" i="1"/>
  <c r="U1006" i="1"/>
  <c r="T1006" i="1"/>
  <c r="S1006" i="1"/>
  <c r="W1005" i="1"/>
  <c r="V1005" i="1"/>
  <c r="U1005" i="1"/>
  <c r="T1005" i="1"/>
  <c r="S1005" i="1"/>
  <c r="W1003" i="1"/>
  <c r="V1003" i="1"/>
  <c r="U1003" i="1"/>
  <c r="T1003" i="1"/>
  <c r="S1003" i="1"/>
  <c r="W1002" i="1"/>
  <c r="V1002" i="1"/>
  <c r="U1002" i="1"/>
  <c r="T1002" i="1"/>
  <c r="S1002" i="1"/>
  <c r="W1001" i="1"/>
  <c r="V1001" i="1"/>
  <c r="U1001" i="1"/>
  <c r="T1001" i="1"/>
  <c r="S1001" i="1"/>
  <c r="W1000" i="1"/>
  <c r="V1000" i="1"/>
  <c r="U1000" i="1"/>
  <c r="T1000" i="1"/>
  <c r="S1000" i="1"/>
  <c r="W999" i="1"/>
  <c r="V999" i="1"/>
  <c r="U999" i="1"/>
  <c r="T999" i="1"/>
  <c r="S999" i="1"/>
  <c r="W997" i="1"/>
  <c r="V997" i="1"/>
  <c r="U997" i="1"/>
  <c r="T997" i="1"/>
  <c r="S997" i="1"/>
  <c r="W996" i="1"/>
  <c r="V996" i="1"/>
  <c r="U996" i="1"/>
  <c r="T996" i="1"/>
  <c r="S996" i="1"/>
  <c r="W995" i="1"/>
  <c r="V995" i="1"/>
  <c r="U995" i="1"/>
  <c r="T995" i="1"/>
  <c r="S995" i="1"/>
  <c r="W967" i="1"/>
  <c r="V967" i="1"/>
  <c r="U967" i="1"/>
  <c r="T967" i="1"/>
  <c r="S967" i="1"/>
  <c r="W965" i="1"/>
  <c r="V965" i="1"/>
  <c r="U965" i="1"/>
  <c r="T965" i="1"/>
  <c r="S965" i="1"/>
  <c r="W964" i="1"/>
  <c r="V964" i="1"/>
  <c r="U964" i="1"/>
  <c r="T964" i="1"/>
  <c r="S964" i="1"/>
  <c r="W962" i="1"/>
  <c r="V962" i="1"/>
  <c r="U962" i="1"/>
  <c r="T962" i="1"/>
  <c r="S962" i="1"/>
  <c r="W961" i="1"/>
  <c r="V961" i="1"/>
  <c r="U961" i="1"/>
  <c r="T961" i="1"/>
  <c r="S961" i="1"/>
  <c r="W917" i="1"/>
  <c r="V917" i="1"/>
  <c r="U917" i="1"/>
  <c r="T917" i="1"/>
  <c r="S917" i="1"/>
  <c r="W916" i="1"/>
  <c r="V916" i="1"/>
  <c r="U916" i="1"/>
  <c r="T916" i="1"/>
  <c r="S916" i="1"/>
  <c r="W915" i="1"/>
  <c r="V915" i="1"/>
  <c r="U915" i="1"/>
  <c r="T915" i="1"/>
  <c r="S915" i="1"/>
  <c r="W914" i="1"/>
  <c r="V914" i="1"/>
  <c r="U914" i="1"/>
  <c r="T914" i="1"/>
  <c r="S914" i="1"/>
  <c r="W913" i="1"/>
  <c r="V913" i="1"/>
  <c r="U913" i="1"/>
  <c r="T913" i="1"/>
  <c r="S913" i="1"/>
  <c r="W911" i="1"/>
  <c r="V911" i="1"/>
  <c r="U911" i="1"/>
  <c r="T911" i="1"/>
  <c r="S911" i="1"/>
  <c r="W910" i="1"/>
  <c r="V910" i="1"/>
  <c r="U910" i="1"/>
  <c r="T910" i="1"/>
  <c r="S910" i="1"/>
  <c r="W909" i="1"/>
  <c r="V909" i="1"/>
  <c r="U909" i="1"/>
  <c r="T909" i="1"/>
  <c r="S909" i="1"/>
  <c r="W908" i="1"/>
  <c r="V908" i="1"/>
  <c r="U908" i="1"/>
  <c r="T908" i="1"/>
  <c r="S908" i="1"/>
  <c r="W906" i="1"/>
  <c r="V906" i="1"/>
  <c r="U906" i="1"/>
  <c r="T906" i="1"/>
  <c r="S906" i="1"/>
  <c r="W905" i="1"/>
  <c r="V905" i="1"/>
  <c r="U905" i="1"/>
  <c r="T905" i="1"/>
  <c r="S905" i="1"/>
  <c r="W867" i="1"/>
  <c r="V867" i="1"/>
  <c r="U867" i="1"/>
  <c r="T867" i="1"/>
  <c r="S867" i="1"/>
  <c r="W866" i="1"/>
  <c r="V866" i="1"/>
  <c r="U866" i="1"/>
  <c r="T866" i="1"/>
  <c r="S866" i="1"/>
  <c r="W865" i="1"/>
  <c r="V865" i="1"/>
  <c r="U865" i="1"/>
  <c r="T865" i="1"/>
  <c r="S865" i="1"/>
  <c r="W863" i="1"/>
  <c r="V863" i="1"/>
  <c r="U863" i="1"/>
  <c r="T863" i="1"/>
  <c r="S863" i="1"/>
  <c r="W861" i="1"/>
  <c r="V861" i="1"/>
  <c r="U861" i="1"/>
  <c r="T861" i="1"/>
  <c r="S861" i="1"/>
  <c r="W821" i="1"/>
  <c r="V821" i="1"/>
  <c r="U821" i="1"/>
  <c r="T821" i="1"/>
  <c r="S821" i="1"/>
  <c r="W820" i="1"/>
  <c r="V820" i="1"/>
  <c r="U820" i="1"/>
  <c r="T820" i="1"/>
  <c r="S820" i="1"/>
  <c r="W818" i="1"/>
  <c r="V818" i="1"/>
  <c r="U818" i="1"/>
  <c r="T818" i="1"/>
  <c r="S818" i="1"/>
  <c r="W817" i="1"/>
  <c r="V817" i="1"/>
  <c r="U817" i="1"/>
  <c r="T817" i="1"/>
  <c r="S817" i="1"/>
  <c r="W816" i="1"/>
  <c r="V816" i="1"/>
  <c r="U816" i="1"/>
  <c r="T816" i="1"/>
  <c r="S816" i="1"/>
  <c r="W814" i="1"/>
  <c r="V814" i="1"/>
  <c r="U814" i="1"/>
  <c r="T814" i="1"/>
  <c r="S814" i="1"/>
  <c r="W813" i="1"/>
  <c r="V813" i="1"/>
  <c r="U813" i="1"/>
  <c r="T813" i="1"/>
  <c r="S813" i="1"/>
  <c r="W779" i="1"/>
  <c r="V779" i="1"/>
  <c r="U779" i="1"/>
  <c r="T779" i="1"/>
  <c r="S779" i="1"/>
  <c r="W778" i="1"/>
  <c r="V778" i="1"/>
  <c r="U778" i="1"/>
  <c r="T778" i="1"/>
  <c r="S778" i="1"/>
  <c r="W776" i="1"/>
  <c r="V776" i="1"/>
  <c r="U776" i="1"/>
  <c r="T776" i="1"/>
  <c r="S776" i="1"/>
  <c r="W775" i="1"/>
  <c r="V775" i="1"/>
  <c r="U775" i="1"/>
  <c r="T775" i="1"/>
  <c r="S775" i="1"/>
  <c r="W774" i="1"/>
  <c r="V774" i="1"/>
  <c r="U774" i="1"/>
  <c r="T774" i="1"/>
  <c r="S774" i="1"/>
  <c r="W772" i="1"/>
  <c r="V772" i="1"/>
  <c r="U772" i="1"/>
  <c r="T772" i="1"/>
  <c r="S772" i="1"/>
  <c r="W771" i="1"/>
  <c r="V771" i="1"/>
  <c r="U771" i="1"/>
  <c r="T771" i="1"/>
  <c r="S771" i="1"/>
  <c r="W770" i="1"/>
  <c r="V770" i="1"/>
  <c r="U770" i="1"/>
  <c r="T770" i="1"/>
  <c r="S770" i="1"/>
  <c r="W769" i="1"/>
  <c r="V769" i="1"/>
  <c r="U769" i="1"/>
  <c r="T769" i="1"/>
  <c r="S769" i="1"/>
  <c r="W732" i="1"/>
  <c r="V732" i="1"/>
  <c r="U732" i="1"/>
  <c r="T732" i="1"/>
  <c r="S732" i="1"/>
  <c r="W730" i="1"/>
  <c r="V730" i="1"/>
  <c r="U730" i="1"/>
  <c r="T730" i="1"/>
  <c r="S730" i="1"/>
  <c r="W729" i="1"/>
  <c r="V729" i="1"/>
  <c r="U729" i="1"/>
  <c r="T729" i="1"/>
  <c r="S729" i="1"/>
  <c r="W727" i="1"/>
  <c r="V727" i="1"/>
  <c r="U727" i="1"/>
  <c r="T727" i="1"/>
  <c r="S727" i="1"/>
  <c r="W726" i="1"/>
  <c r="V726" i="1"/>
  <c r="U726" i="1"/>
  <c r="T726" i="1"/>
  <c r="S726" i="1"/>
  <c r="W693" i="1"/>
  <c r="V693" i="1"/>
  <c r="U693" i="1"/>
  <c r="T693" i="1"/>
  <c r="S693" i="1"/>
  <c r="W691" i="1"/>
  <c r="V691" i="1"/>
  <c r="U691" i="1"/>
  <c r="T691" i="1"/>
  <c r="S691" i="1"/>
  <c r="W690" i="1"/>
  <c r="V690" i="1"/>
  <c r="U690" i="1"/>
  <c r="T690" i="1"/>
  <c r="S690" i="1"/>
  <c r="W689" i="1"/>
  <c r="V689" i="1"/>
  <c r="U689" i="1"/>
  <c r="T689" i="1"/>
  <c r="S689" i="1"/>
  <c r="W687" i="1"/>
  <c r="V687" i="1"/>
  <c r="U687" i="1"/>
  <c r="T687" i="1"/>
  <c r="S687" i="1"/>
  <c r="W650" i="1"/>
  <c r="V650" i="1"/>
  <c r="U650" i="1"/>
  <c r="T650" i="1"/>
  <c r="S650" i="1"/>
  <c r="W649" i="1"/>
  <c r="V649" i="1"/>
  <c r="U649" i="1"/>
  <c r="T649" i="1"/>
  <c r="S649" i="1"/>
  <c r="W648" i="1"/>
  <c r="V648" i="1"/>
  <c r="U648" i="1"/>
  <c r="T648" i="1"/>
  <c r="S648" i="1"/>
  <c r="W647" i="1"/>
  <c r="V647" i="1"/>
  <c r="U647" i="1"/>
  <c r="T647" i="1"/>
  <c r="S647" i="1"/>
  <c r="W645" i="1"/>
  <c r="V645" i="1"/>
  <c r="U645" i="1"/>
  <c r="T645" i="1"/>
  <c r="S645" i="1"/>
  <c r="W644" i="1"/>
  <c r="V644" i="1"/>
  <c r="U644" i="1"/>
  <c r="T644" i="1"/>
  <c r="S644" i="1"/>
  <c r="W642" i="1"/>
  <c r="V642" i="1"/>
  <c r="U642" i="1"/>
  <c r="T642" i="1"/>
  <c r="S642" i="1"/>
  <c r="W641" i="1"/>
  <c r="V641" i="1"/>
  <c r="U641" i="1"/>
  <c r="T641" i="1"/>
  <c r="S641" i="1"/>
  <c r="W607" i="1"/>
  <c r="V607" i="1"/>
  <c r="U607" i="1"/>
  <c r="T607" i="1"/>
  <c r="S607" i="1"/>
  <c r="W606" i="1"/>
  <c r="V606" i="1"/>
  <c r="U606" i="1"/>
  <c r="T606" i="1"/>
  <c r="S606" i="1"/>
  <c r="W605" i="1"/>
  <c r="V605" i="1"/>
  <c r="U605" i="1"/>
  <c r="T605" i="1"/>
  <c r="S605" i="1"/>
  <c r="W604" i="1"/>
  <c r="V604" i="1"/>
  <c r="U604" i="1"/>
  <c r="T604" i="1"/>
  <c r="S604" i="1"/>
  <c r="W603" i="1"/>
  <c r="V603" i="1"/>
  <c r="U603" i="1"/>
  <c r="T603" i="1"/>
  <c r="S603" i="1"/>
  <c r="W601" i="1"/>
  <c r="V601" i="1"/>
  <c r="U601" i="1"/>
  <c r="T601" i="1"/>
  <c r="S601" i="1"/>
  <c r="W600" i="1"/>
  <c r="V600" i="1"/>
  <c r="U600" i="1"/>
  <c r="T600" i="1"/>
  <c r="S600" i="1"/>
  <c r="W599" i="1"/>
  <c r="V599" i="1"/>
  <c r="U599" i="1"/>
  <c r="T599" i="1"/>
  <c r="S599" i="1"/>
  <c r="W598" i="1"/>
  <c r="V598" i="1"/>
  <c r="U598" i="1"/>
  <c r="T598" i="1"/>
  <c r="S598" i="1"/>
  <c r="W596" i="1"/>
  <c r="V596" i="1"/>
  <c r="U596" i="1"/>
  <c r="T596" i="1"/>
  <c r="S596" i="1"/>
  <c r="W595" i="1"/>
  <c r="V595" i="1"/>
  <c r="U595" i="1"/>
  <c r="T595" i="1"/>
  <c r="S595" i="1"/>
  <c r="W559" i="1"/>
  <c r="V559" i="1"/>
  <c r="U559" i="1"/>
  <c r="T559" i="1"/>
  <c r="S559" i="1"/>
  <c r="W557" i="1"/>
  <c r="V557" i="1"/>
  <c r="U557" i="1"/>
  <c r="T557" i="1"/>
  <c r="S557" i="1"/>
  <c r="W556" i="1"/>
  <c r="V556" i="1"/>
  <c r="U556" i="1"/>
  <c r="T556" i="1"/>
  <c r="S556" i="1"/>
  <c r="W554" i="1"/>
  <c r="V554" i="1"/>
  <c r="U554" i="1"/>
  <c r="T554" i="1"/>
  <c r="S554" i="1"/>
  <c r="W553" i="1"/>
  <c r="V553" i="1"/>
  <c r="U553" i="1"/>
  <c r="T553" i="1"/>
  <c r="S553" i="1"/>
  <c r="W552" i="1"/>
  <c r="V552" i="1"/>
  <c r="U552" i="1"/>
  <c r="T552" i="1"/>
  <c r="S552" i="1"/>
  <c r="W519" i="1"/>
  <c r="V519" i="1"/>
  <c r="U519" i="1"/>
  <c r="T519" i="1"/>
  <c r="S519" i="1"/>
  <c r="W518" i="1"/>
  <c r="V518" i="1"/>
  <c r="U518" i="1"/>
  <c r="T518" i="1"/>
  <c r="S518" i="1"/>
  <c r="W516" i="1"/>
  <c r="V516" i="1"/>
  <c r="U516" i="1"/>
  <c r="T516" i="1"/>
  <c r="S516" i="1"/>
  <c r="W515" i="1"/>
  <c r="V515" i="1"/>
  <c r="U515" i="1"/>
  <c r="T515" i="1"/>
  <c r="S515" i="1"/>
  <c r="W514" i="1"/>
  <c r="V514" i="1"/>
  <c r="U514" i="1"/>
  <c r="T514" i="1"/>
  <c r="S514" i="1"/>
  <c r="W513" i="1"/>
  <c r="V513" i="1"/>
  <c r="U513" i="1"/>
  <c r="T513" i="1"/>
  <c r="S513" i="1"/>
  <c r="W511" i="1"/>
  <c r="V511" i="1"/>
  <c r="U511" i="1"/>
  <c r="T511" i="1"/>
  <c r="S511" i="1"/>
  <c r="W510" i="1"/>
  <c r="V510" i="1"/>
  <c r="U510" i="1"/>
  <c r="T510" i="1"/>
  <c r="S510" i="1"/>
  <c r="W509" i="1"/>
  <c r="V509" i="1"/>
  <c r="U509" i="1"/>
  <c r="T509" i="1"/>
  <c r="S509" i="1"/>
  <c r="W508" i="1"/>
  <c r="V508" i="1"/>
  <c r="U508" i="1"/>
  <c r="T508" i="1"/>
  <c r="S508" i="1"/>
  <c r="W465" i="1"/>
  <c r="V465" i="1"/>
  <c r="U465" i="1"/>
  <c r="T465" i="1"/>
  <c r="S465" i="1"/>
  <c r="W464" i="1"/>
  <c r="V464" i="1"/>
  <c r="U464" i="1"/>
  <c r="T464" i="1"/>
  <c r="S464" i="1"/>
  <c r="W463" i="1"/>
  <c r="V463" i="1"/>
  <c r="U463" i="1"/>
  <c r="T463" i="1"/>
  <c r="S463" i="1"/>
  <c r="W461" i="1"/>
  <c r="V461" i="1"/>
  <c r="U461" i="1"/>
  <c r="T461" i="1"/>
  <c r="S461" i="1"/>
  <c r="W460" i="1"/>
  <c r="V460" i="1"/>
  <c r="U460" i="1"/>
  <c r="T460" i="1"/>
  <c r="S460" i="1"/>
  <c r="W459" i="1"/>
  <c r="V459" i="1"/>
  <c r="U459" i="1"/>
  <c r="T459" i="1"/>
  <c r="S459" i="1"/>
  <c r="W457" i="1"/>
  <c r="V457" i="1"/>
  <c r="U457" i="1"/>
  <c r="T457" i="1"/>
  <c r="S457" i="1"/>
  <c r="W456" i="1"/>
  <c r="V456" i="1"/>
  <c r="U456" i="1"/>
  <c r="T456" i="1"/>
  <c r="S456" i="1"/>
  <c r="W455" i="1"/>
  <c r="V455" i="1"/>
  <c r="U455" i="1"/>
  <c r="T455" i="1"/>
  <c r="S455" i="1"/>
  <c r="W454" i="1"/>
  <c r="V454" i="1"/>
  <c r="U454" i="1"/>
  <c r="T454" i="1"/>
  <c r="S454" i="1"/>
  <c r="W412" i="1"/>
  <c r="V412" i="1"/>
  <c r="U412" i="1"/>
  <c r="T412" i="1"/>
  <c r="S412" i="1"/>
  <c r="W410" i="1"/>
  <c r="V410" i="1"/>
  <c r="U410" i="1"/>
  <c r="T410" i="1"/>
  <c r="S410" i="1"/>
  <c r="W409" i="1"/>
  <c r="V409" i="1"/>
  <c r="U409" i="1"/>
  <c r="T409" i="1"/>
  <c r="S409" i="1"/>
  <c r="W408" i="1"/>
  <c r="V408" i="1"/>
  <c r="U408" i="1"/>
  <c r="T408" i="1"/>
  <c r="S408" i="1"/>
  <c r="W407" i="1"/>
  <c r="V407" i="1"/>
  <c r="U407" i="1"/>
  <c r="T407" i="1"/>
  <c r="S407" i="1"/>
  <c r="W406" i="1"/>
  <c r="V406" i="1"/>
  <c r="U406" i="1"/>
  <c r="T406" i="1"/>
  <c r="S406" i="1"/>
  <c r="W405" i="1"/>
  <c r="V405" i="1"/>
  <c r="U405" i="1"/>
  <c r="T405" i="1"/>
  <c r="S405" i="1"/>
  <c r="W404" i="1"/>
  <c r="V404" i="1"/>
  <c r="U404" i="1"/>
  <c r="T404" i="1"/>
  <c r="S404" i="1"/>
  <c r="W403" i="1"/>
  <c r="V403" i="1"/>
  <c r="U403" i="1"/>
  <c r="T403" i="1"/>
  <c r="S403" i="1"/>
  <c r="W401" i="1"/>
  <c r="V401" i="1"/>
  <c r="U401" i="1"/>
  <c r="T401" i="1"/>
  <c r="S401" i="1"/>
  <c r="W400" i="1"/>
  <c r="V400" i="1"/>
  <c r="U400" i="1"/>
  <c r="T400" i="1"/>
  <c r="S400" i="1"/>
  <c r="W399" i="1"/>
  <c r="V399" i="1"/>
  <c r="U399" i="1"/>
  <c r="T399" i="1"/>
  <c r="S399" i="1"/>
  <c r="W398" i="1"/>
  <c r="V398" i="1"/>
  <c r="U398" i="1"/>
  <c r="T398" i="1"/>
  <c r="S398" i="1"/>
  <c r="W397" i="1"/>
  <c r="V397" i="1"/>
  <c r="U397" i="1"/>
  <c r="T397" i="1"/>
  <c r="S397" i="1"/>
  <c r="W396" i="1"/>
  <c r="V396" i="1"/>
  <c r="U396" i="1"/>
  <c r="T396" i="1"/>
  <c r="S396" i="1"/>
  <c r="W395" i="1"/>
  <c r="V395" i="1"/>
  <c r="U395" i="1"/>
  <c r="T395" i="1"/>
  <c r="S395" i="1"/>
  <c r="W394" i="1"/>
  <c r="V394" i="1"/>
  <c r="U394" i="1"/>
  <c r="T394" i="1"/>
  <c r="S394" i="1"/>
  <c r="W393" i="1"/>
  <c r="V393" i="1"/>
  <c r="U393" i="1"/>
  <c r="T393" i="1"/>
  <c r="S393" i="1"/>
  <c r="W341" i="1"/>
  <c r="V341" i="1"/>
  <c r="U341" i="1"/>
  <c r="T341" i="1"/>
  <c r="S341" i="1"/>
  <c r="W339" i="1"/>
  <c r="V339" i="1"/>
  <c r="U339" i="1"/>
  <c r="T339" i="1"/>
  <c r="S339" i="1"/>
  <c r="W338" i="1"/>
  <c r="V338" i="1"/>
  <c r="U338" i="1"/>
  <c r="T338" i="1"/>
  <c r="S338" i="1"/>
  <c r="W336" i="1"/>
  <c r="V336" i="1"/>
  <c r="U336" i="1"/>
  <c r="T336" i="1"/>
  <c r="S336" i="1"/>
  <c r="W335" i="1"/>
  <c r="V335" i="1"/>
  <c r="U335" i="1"/>
  <c r="T335" i="1"/>
  <c r="S335" i="1"/>
  <c r="W334" i="1"/>
  <c r="V334" i="1"/>
  <c r="U334" i="1"/>
  <c r="T334" i="1"/>
  <c r="S334" i="1"/>
  <c r="W294" i="1"/>
  <c r="V294" i="1"/>
  <c r="U294" i="1"/>
  <c r="T294" i="1"/>
  <c r="S294" i="1"/>
  <c r="W293" i="1"/>
  <c r="V293" i="1"/>
  <c r="U293" i="1"/>
  <c r="T293" i="1"/>
  <c r="S293" i="1"/>
  <c r="W291" i="1"/>
  <c r="V291" i="1"/>
  <c r="U291" i="1"/>
  <c r="T291" i="1"/>
  <c r="S291" i="1"/>
  <c r="W289" i="1"/>
  <c r="V289" i="1"/>
  <c r="U289" i="1"/>
  <c r="T289" i="1"/>
  <c r="S289" i="1"/>
  <c r="W288" i="1"/>
  <c r="V288" i="1"/>
  <c r="U288" i="1"/>
  <c r="T288" i="1"/>
  <c r="S288" i="1"/>
  <c r="W287" i="1"/>
  <c r="V287" i="1"/>
  <c r="U287" i="1"/>
  <c r="T287" i="1"/>
  <c r="S287" i="1"/>
  <c r="W252" i="1"/>
  <c r="V252" i="1"/>
  <c r="U252" i="1"/>
  <c r="T252" i="1"/>
  <c r="S252" i="1"/>
  <c r="W251" i="1"/>
  <c r="V251" i="1"/>
  <c r="U251" i="1"/>
  <c r="T251" i="1"/>
  <c r="S251" i="1"/>
  <c r="W250" i="1"/>
  <c r="V250" i="1"/>
  <c r="U250" i="1"/>
  <c r="T250" i="1"/>
  <c r="S250" i="1"/>
  <c r="W248" i="1"/>
  <c r="V248" i="1"/>
  <c r="U248" i="1"/>
  <c r="T248" i="1"/>
  <c r="S248" i="1"/>
  <c r="W247" i="1"/>
  <c r="V247" i="1"/>
  <c r="U247" i="1"/>
  <c r="T247" i="1"/>
  <c r="S247" i="1"/>
  <c r="W246" i="1"/>
  <c r="V246" i="1"/>
  <c r="U246" i="1"/>
  <c r="T246" i="1"/>
  <c r="S246" i="1"/>
  <c r="W244" i="1"/>
  <c r="V244" i="1"/>
  <c r="U244" i="1"/>
  <c r="T244" i="1"/>
  <c r="S244" i="1"/>
  <c r="W243" i="1"/>
  <c r="V243" i="1"/>
  <c r="U243" i="1"/>
  <c r="T243" i="1"/>
  <c r="S243" i="1"/>
  <c r="W242" i="1"/>
  <c r="V242" i="1"/>
  <c r="U242" i="1"/>
  <c r="T242" i="1"/>
  <c r="S242" i="1"/>
  <c r="W241" i="1"/>
  <c r="V241" i="1"/>
  <c r="U241" i="1"/>
  <c r="T241" i="1"/>
  <c r="S241" i="1"/>
  <c r="W193" i="1"/>
  <c r="V193" i="1"/>
  <c r="U193" i="1"/>
  <c r="T193" i="1"/>
  <c r="S193" i="1"/>
  <c r="W192" i="1"/>
  <c r="V192" i="1"/>
  <c r="U192" i="1"/>
  <c r="T192" i="1"/>
  <c r="S192" i="1"/>
  <c r="W191" i="1"/>
  <c r="V191" i="1"/>
  <c r="U191" i="1"/>
  <c r="T191" i="1"/>
  <c r="S191" i="1"/>
  <c r="W190" i="1"/>
  <c r="V190" i="1"/>
  <c r="U190" i="1"/>
  <c r="T190" i="1"/>
  <c r="S190" i="1"/>
  <c r="W189" i="1"/>
  <c r="V189" i="1"/>
  <c r="U189" i="1"/>
  <c r="T189" i="1"/>
  <c r="S189" i="1"/>
  <c r="W188" i="1"/>
  <c r="V188" i="1"/>
  <c r="U188" i="1"/>
  <c r="T188" i="1"/>
  <c r="S188" i="1"/>
  <c r="W186" i="1"/>
  <c r="V186" i="1"/>
  <c r="U186" i="1"/>
  <c r="T186" i="1"/>
  <c r="S186" i="1"/>
  <c r="W185" i="1"/>
  <c r="V185" i="1"/>
  <c r="U185" i="1"/>
  <c r="T185" i="1"/>
  <c r="S185" i="1"/>
  <c r="W184" i="1"/>
  <c r="V184" i="1"/>
  <c r="U184" i="1"/>
  <c r="T184" i="1"/>
  <c r="S184" i="1"/>
  <c r="W183" i="1"/>
  <c r="V183" i="1"/>
  <c r="U183" i="1"/>
  <c r="T183" i="1"/>
  <c r="S183" i="1"/>
  <c r="W182" i="1"/>
  <c r="V182" i="1"/>
  <c r="U182" i="1"/>
  <c r="T182" i="1"/>
  <c r="S182" i="1"/>
  <c r="W181" i="1"/>
  <c r="V181" i="1"/>
  <c r="U181" i="1"/>
  <c r="T181" i="1"/>
  <c r="S181" i="1"/>
  <c r="W179" i="1"/>
  <c r="V179" i="1"/>
  <c r="U179" i="1"/>
  <c r="T179" i="1"/>
  <c r="S179" i="1"/>
  <c r="W178" i="1"/>
  <c r="V178" i="1"/>
  <c r="U178" i="1"/>
  <c r="T178" i="1"/>
  <c r="S178" i="1"/>
  <c r="W177" i="1"/>
  <c r="V177" i="1"/>
  <c r="U177" i="1"/>
  <c r="T177" i="1"/>
  <c r="S177" i="1"/>
  <c r="W176" i="1"/>
  <c r="V176" i="1"/>
  <c r="U176" i="1"/>
  <c r="T176" i="1"/>
  <c r="S176" i="1"/>
  <c r="W140" i="1"/>
  <c r="V140" i="1"/>
  <c r="U140" i="1"/>
  <c r="T140" i="1"/>
  <c r="S140" i="1"/>
  <c r="W139" i="1"/>
  <c r="V139" i="1"/>
  <c r="U139" i="1"/>
  <c r="T139" i="1"/>
  <c r="S139" i="1"/>
  <c r="W137" i="1"/>
  <c r="V137" i="1"/>
  <c r="U137" i="1"/>
  <c r="T137" i="1"/>
  <c r="S137" i="1"/>
  <c r="W135" i="1"/>
  <c r="V135" i="1"/>
  <c r="U135" i="1"/>
  <c r="T135" i="1"/>
  <c r="S135" i="1"/>
  <c r="W134" i="1"/>
  <c r="V134" i="1"/>
  <c r="U134" i="1"/>
  <c r="T134" i="1"/>
  <c r="S134" i="1"/>
  <c r="W98" i="1"/>
  <c r="V98" i="1"/>
  <c r="U98" i="1"/>
  <c r="T98" i="1"/>
  <c r="S98" i="1"/>
  <c r="W97" i="1"/>
  <c r="V97" i="1"/>
  <c r="U97" i="1"/>
  <c r="T97" i="1"/>
  <c r="S97" i="1"/>
  <c r="W96" i="1"/>
  <c r="V96" i="1"/>
  <c r="U96" i="1"/>
  <c r="T96" i="1"/>
  <c r="S96" i="1"/>
  <c r="W95" i="1"/>
  <c r="V95" i="1"/>
  <c r="U95" i="1"/>
  <c r="T95" i="1"/>
  <c r="S95" i="1"/>
  <c r="W94" i="1"/>
  <c r="V94" i="1"/>
  <c r="U94" i="1"/>
  <c r="T94" i="1"/>
  <c r="S94" i="1"/>
  <c r="W92" i="1"/>
  <c r="V92" i="1"/>
  <c r="U92" i="1"/>
  <c r="T92" i="1"/>
  <c r="S92" i="1"/>
  <c r="W91" i="1"/>
  <c r="V91" i="1"/>
  <c r="U91" i="1"/>
  <c r="T91" i="1"/>
  <c r="S91" i="1"/>
  <c r="W90" i="1"/>
  <c r="V90" i="1"/>
  <c r="U90" i="1"/>
  <c r="T90" i="1"/>
  <c r="S90" i="1"/>
  <c r="W89" i="1"/>
  <c r="V89" i="1"/>
  <c r="U89" i="1"/>
  <c r="T89" i="1"/>
  <c r="S89" i="1"/>
  <c r="W88" i="1"/>
  <c r="V88" i="1"/>
  <c r="U88" i="1"/>
  <c r="T88" i="1"/>
  <c r="S88" i="1"/>
  <c r="W86" i="1"/>
  <c r="V86" i="1"/>
  <c r="U86" i="1"/>
  <c r="T86" i="1"/>
  <c r="S86" i="1"/>
  <c r="W85" i="1"/>
  <c r="V85" i="1"/>
  <c r="U85" i="1"/>
  <c r="T85" i="1"/>
  <c r="S85" i="1"/>
  <c r="W84" i="1"/>
  <c r="V84" i="1"/>
  <c r="U84" i="1"/>
  <c r="T84" i="1"/>
  <c r="S84" i="1"/>
  <c r="W47" i="1"/>
  <c r="V47" i="1"/>
  <c r="U47" i="1"/>
  <c r="T47" i="1"/>
  <c r="S47" i="1"/>
  <c r="W46" i="1"/>
  <c r="V46" i="1"/>
  <c r="U46" i="1"/>
  <c r="T46" i="1"/>
  <c r="S46" i="1"/>
  <c r="W45" i="1"/>
  <c r="V45" i="1"/>
  <c r="U45" i="1"/>
  <c r="T45" i="1"/>
  <c r="S45" i="1"/>
  <c r="W43" i="1"/>
  <c r="V43" i="1"/>
  <c r="U43" i="1"/>
  <c r="T43" i="1"/>
  <c r="S43" i="1"/>
  <c r="W42" i="1"/>
  <c r="V42" i="1"/>
  <c r="U42" i="1"/>
  <c r="T42" i="1"/>
  <c r="S42" i="1"/>
  <c r="W40" i="1"/>
  <c r="V40" i="1"/>
  <c r="U40" i="1"/>
  <c r="T40" i="1"/>
  <c r="S40" i="1"/>
  <c r="W3775" i="1"/>
  <c r="V3775" i="1"/>
  <c r="U3775" i="1"/>
  <c r="T3775" i="1"/>
  <c r="S3775" i="1"/>
  <c r="W3774" i="1"/>
  <c r="V3774" i="1"/>
  <c r="U3774" i="1"/>
  <c r="T3774" i="1"/>
  <c r="S3774" i="1"/>
  <c r="W3772" i="1"/>
  <c r="V3772" i="1"/>
  <c r="U3772" i="1"/>
  <c r="T3772" i="1"/>
  <c r="S3772" i="1"/>
  <c r="W3771" i="1"/>
  <c r="V3771" i="1"/>
  <c r="U3771" i="1"/>
  <c r="T3771" i="1"/>
  <c r="S3771" i="1"/>
  <c r="W3770" i="1"/>
  <c r="V3770" i="1"/>
  <c r="U3770" i="1"/>
  <c r="T3770" i="1"/>
  <c r="S3770" i="1"/>
  <c r="W3768" i="1"/>
  <c r="V3768" i="1"/>
  <c r="U3768" i="1"/>
  <c r="T3768" i="1"/>
  <c r="S3768" i="1"/>
  <c r="W3767" i="1"/>
  <c r="V3767" i="1"/>
  <c r="U3767" i="1"/>
  <c r="T3767" i="1"/>
  <c r="S3767" i="1"/>
  <c r="W3766" i="1"/>
  <c r="V3766" i="1"/>
  <c r="U3766" i="1"/>
  <c r="T3766" i="1"/>
  <c r="S3766" i="1"/>
  <c r="W3764" i="1"/>
  <c r="V3764" i="1"/>
  <c r="U3764" i="1"/>
  <c r="T3764" i="1"/>
  <c r="S3764" i="1"/>
  <c r="W3763" i="1"/>
  <c r="V3763" i="1"/>
  <c r="U3763" i="1"/>
  <c r="T3763" i="1"/>
  <c r="S3763" i="1"/>
  <c r="W3732" i="1"/>
  <c r="V3732" i="1"/>
  <c r="U3732" i="1"/>
  <c r="T3732" i="1"/>
  <c r="S3732" i="1"/>
  <c r="W3731" i="1"/>
  <c r="V3731" i="1"/>
  <c r="U3731" i="1"/>
  <c r="T3731" i="1"/>
  <c r="S3731" i="1"/>
  <c r="W3730" i="1"/>
  <c r="V3730" i="1"/>
  <c r="U3730" i="1"/>
  <c r="T3730" i="1"/>
  <c r="S3730" i="1"/>
  <c r="W3729" i="1"/>
  <c r="V3729" i="1"/>
  <c r="U3729" i="1"/>
  <c r="T3729" i="1"/>
  <c r="S3729" i="1"/>
  <c r="W3727" i="1"/>
  <c r="V3727" i="1"/>
  <c r="U3727" i="1"/>
  <c r="T3727" i="1"/>
  <c r="S3727" i="1"/>
  <c r="W3726" i="1"/>
  <c r="V3726" i="1"/>
  <c r="U3726" i="1"/>
  <c r="T3726" i="1"/>
  <c r="S3726" i="1"/>
  <c r="W3725" i="1"/>
  <c r="V3725" i="1"/>
  <c r="U3725" i="1"/>
  <c r="T3725" i="1"/>
  <c r="S3725" i="1"/>
  <c r="W3724" i="1"/>
  <c r="V3724" i="1"/>
  <c r="U3724" i="1"/>
  <c r="T3724" i="1"/>
  <c r="S3724" i="1"/>
  <c r="W3723" i="1"/>
  <c r="V3723" i="1"/>
  <c r="U3723" i="1"/>
  <c r="T3723" i="1"/>
  <c r="S3723" i="1"/>
  <c r="W3721" i="1"/>
  <c r="V3721" i="1"/>
  <c r="U3721" i="1"/>
  <c r="T3721" i="1"/>
  <c r="S3721" i="1"/>
  <c r="W3720" i="1"/>
  <c r="V3720" i="1"/>
  <c r="U3720" i="1"/>
  <c r="T3720" i="1"/>
  <c r="S3720" i="1"/>
  <c r="W3719" i="1"/>
  <c r="V3719" i="1"/>
  <c r="U3719" i="1"/>
  <c r="T3719" i="1"/>
  <c r="S3719" i="1"/>
  <c r="W3718" i="1"/>
  <c r="V3718" i="1"/>
  <c r="U3718" i="1"/>
  <c r="T3718" i="1"/>
  <c r="S3718" i="1"/>
  <c r="W3716" i="1"/>
  <c r="V3716" i="1"/>
  <c r="U3716" i="1"/>
  <c r="T3716" i="1"/>
  <c r="S3716" i="1"/>
  <c r="W3715" i="1"/>
  <c r="V3715" i="1"/>
  <c r="U3715" i="1"/>
  <c r="T3715" i="1"/>
  <c r="S3715" i="1"/>
  <c r="W3714" i="1"/>
  <c r="V3714" i="1"/>
  <c r="U3714" i="1"/>
  <c r="T3714" i="1"/>
  <c r="S3714" i="1"/>
  <c r="W3713" i="1"/>
  <c r="V3713" i="1"/>
  <c r="U3713" i="1"/>
  <c r="T3713" i="1"/>
  <c r="S3713" i="1"/>
  <c r="W3688" i="1"/>
  <c r="V3688" i="1"/>
  <c r="U3688" i="1"/>
  <c r="T3688" i="1"/>
  <c r="S3688" i="1"/>
  <c r="W3687" i="1"/>
  <c r="V3687" i="1"/>
  <c r="U3687" i="1"/>
  <c r="T3687" i="1"/>
  <c r="S3687" i="1"/>
  <c r="W3685" i="1"/>
  <c r="V3685" i="1"/>
  <c r="U3685" i="1"/>
  <c r="T3685" i="1"/>
  <c r="S3685" i="1"/>
  <c r="W3683" i="1"/>
  <c r="V3683" i="1"/>
  <c r="U3683" i="1"/>
  <c r="T3683" i="1"/>
  <c r="S3683" i="1"/>
  <c r="W3682" i="1"/>
  <c r="V3682" i="1"/>
  <c r="U3682" i="1"/>
  <c r="T3682" i="1"/>
  <c r="S3682" i="1"/>
  <c r="W3681" i="1"/>
  <c r="V3681" i="1"/>
  <c r="U3681" i="1"/>
  <c r="T3681" i="1"/>
  <c r="S3681" i="1"/>
  <c r="W3679" i="1"/>
  <c r="V3679" i="1"/>
  <c r="U3679" i="1"/>
  <c r="T3679" i="1"/>
  <c r="S3679" i="1"/>
  <c r="W3678" i="1"/>
  <c r="V3678" i="1"/>
  <c r="U3678" i="1"/>
  <c r="T3678" i="1"/>
  <c r="S3678" i="1"/>
  <c r="W3677" i="1"/>
  <c r="V3677" i="1"/>
  <c r="U3677" i="1"/>
  <c r="T3677" i="1"/>
  <c r="S3677" i="1"/>
  <c r="W3676" i="1"/>
  <c r="V3676" i="1"/>
  <c r="U3676" i="1"/>
  <c r="T3676" i="1"/>
  <c r="S3676" i="1"/>
  <c r="W3655" i="1"/>
  <c r="V3655" i="1"/>
  <c r="U3655" i="1"/>
  <c r="T3655" i="1"/>
  <c r="S3655" i="1"/>
  <c r="W3654" i="1"/>
  <c r="V3654" i="1"/>
  <c r="U3654" i="1"/>
  <c r="T3654" i="1"/>
  <c r="S3654" i="1"/>
  <c r="W3652" i="1"/>
  <c r="V3652" i="1"/>
  <c r="U3652" i="1"/>
  <c r="T3652" i="1"/>
  <c r="S3652" i="1"/>
  <c r="W3651" i="1"/>
  <c r="V3651" i="1"/>
  <c r="U3651" i="1"/>
  <c r="T3651" i="1"/>
  <c r="S3651" i="1"/>
  <c r="W3649" i="1"/>
  <c r="V3649" i="1"/>
  <c r="U3649" i="1"/>
  <c r="T3649" i="1"/>
  <c r="S3649" i="1"/>
  <c r="W3648" i="1"/>
  <c r="V3648" i="1"/>
  <c r="U3648" i="1"/>
  <c r="T3648" i="1"/>
  <c r="S3648" i="1"/>
  <c r="W3647" i="1"/>
  <c r="V3647" i="1"/>
  <c r="U3647" i="1"/>
  <c r="T3647" i="1"/>
  <c r="S3647" i="1"/>
  <c r="W3645" i="1"/>
  <c r="V3645" i="1"/>
  <c r="U3645" i="1"/>
  <c r="T3645" i="1"/>
  <c r="S3645" i="1"/>
  <c r="W3644" i="1"/>
  <c r="V3644" i="1"/>
  <c r="U3644" i="1"/>
  <c r="T3644" i="1"/>
  <c r="S3644" i="1"/>
  <c r="W3643" i="1"/>
  <c r="V3643" i="1"/>
  <c r="U3643" i="1"/>
  <c r="T3643" i="1"/>
  <c r="S3643" i="1"/>
  <c r="W3621" i="1"/>
  <c r="V3621" i="1"/>
  <c r="U3621" i="1"/>
  <c r="T3621" i="1"/>
  <c r="S3621" i="1"/>
  <c r="W3619" i="1"/>
  <c r="V3619" i="1"/>
  <c r="U3619" i="1"/>
  <c r="T3619" i="1"/>
  <c r="S3619" i="1"/>
  <c r="W3618" i="1"/>
  <c r="V3618" i="1"/>
  <c r="U3618" i="1"/>
  <c r="T3618" i="1"/>
  <c r="S3618" i="1"/>
  <c r="W3617" i="1"/>
  <c r="V3617" i="1"/>
  <c r="U3617" i="1"/>
  <c r="T3617" i="1"/>
  <c r="S3617" i="1"/>
  <c r="W3616" i="1"/>
  <c r="V3616" i="1"/>
  <c r="U3616" i="1"/>
  <c r="T3616" i="1"/>
  <c r="S3616" i="1"/>
  <c r="W3615" i="1"/>
  <c r="V3615" i="1"/>
  <c r="U3615" i="1"/>
  <c r="T3615" i="1"/>
  <c r="S3615" i="1"/>
  <c r="W3613" i="1"/>
  <c r="V3613" i="1"/>
  <c r="U3613" i="1"/>
  <c r="T3613" i="1"/>
  <c r="S3613" i="1"/>
  <c r="W3612" i="1"/>
  <c r="V3612" i="1"/>
  <c r="U3612" i="1"/>
  <c r="T3612" i="1"/>
  <c r="S3612" i="1"/>
  <c r="W3611" i="1"/>
  <c r="V3611" i="1"/>
  <c r="U3611" i="1"/>
  <c r="T3611" i="1"/>
  <c r="S3611" i="1"/>
  <c r="W3609" i="1"/>
  <c r="V3609" i="1"/>
  <c r="U3609" i="1"/>
  <c r="T3609" i="1"/>
  <c r="S3609" i="1"/>
  <c r="W3608" i="1"/>
  <c r="V3608" i="1"/>
  <c r="U3608" i="1"/>
  <c r="T3608" i="1"/>
  <c r="S3608" i="1"/>
  <c r="W3607" i="1"/>
  <c r="V3607" i="1"/>
  <c r="U3607" i="1"/>
  <c r="T3607" i="1"/>
  <c r="S3607" i="1"/>
  <c r="W3606" i="1"/>
  <c r="V3606" i="1"/>
  <c r="U3606" i="1"/>
  <c r="T3606" i="1"/>
  <c r="S3606" i="1"/>
  <c r="W3571" i="1"/>
  <c r="V3571" i="1"/>
  <c r="U3571" i="1"/>
  <c r="T3571" i="1"/>
  <c r="S3571" i="1"/>
  <c r="W3570" i="1"/>
  <c r="V3570" i="1"/>
  <c r="U3570" i="1"/>
  <c r="T3570" i="1"/>
  <c r="S3570" i="1"/>
  <c r="W3568" i="1"/>
  <c r="V3568" i="1"/>
  <c r="U3568" i="1"/>
  <c r="T3568" i="1"/>
  <c r="S3568" i="1"/>
  <c r="W3567" i="1"/>
  <c r="V3567" i="1"/>
  <c r="U3567" i="1"/>
  <c r="T3567" i="1"/>
  <c r="S3567" i="1"/>
  <c r="W3566" i="1"/>
  <c r="V3566" i="1"/>
  <c r="U3566" i="1"/>
  <c r="T3566" i="1"/>
  <c r="S3566" i="1"/>
  <c r="W3565" i="1"/>
  <c r="V3565" i="1"/>
  <c r="U3565" i="1"/>
  <c r="T3565" i="1"/>
  <c r="S3565" i="1"/>
  <c r="W3563" i="1"/>
  <c r="V3563" i="1"/>
  <c r="U3563" i="1"/>
  <c r="T3563" i="1"/>
  <c r="S3563" i="1"/>
  <c r="W3562" i="1"/>
  <c r="V3562" i="1"/>
  <c r="U3562" i="1"/>
  <c r="T3562" i="1"/>
  <c r="S3562" i="1"/>
  <c r="W3560" i="1"/>
  <c r="V3560" i="1"/>
  <c r="U3560" i="1"/>
  <c r="T3560" i="1"/>
  <c r="S3560" i="1"/>
  <c r="W3559" i="1"/>
  <c r="V3559" i="1"/>
  <c r="U3559" i="1"/>
  <c r="T3559" i="1"/>
  <c r="S3559" i="1"/>
  <c r="W3558" i="1"/>
  <c r="V3558" i="1"/>
  <c r="U3558" i="1"/>
  <c r="T3558" i="1"/>
  <c r="S3558" i="1"/>
  <c r="W3557" i="1"/>
  <c r="V3557" i="1"/>
  <c r="U3557" i="1"/>
  <c r="T3557" i="1"/>
  <c r="S3557" i="1"/>
  <c r="W3556" i="1"/>
  <c r="V3556" i="1"/>
  <c r="U3556" i="1"/>
  <c r="T3556" i="1"/>
  <c r="S3556" i="1"/>
  <c r="W3529" i="1"/>
  <c r="V3529" i="1"/>
  <c r="U3529" i="1"/>
  <c r="T3529" i="1"/>
  <c r="S3529" i="1"/>
  <c r="W3528" i="1"/>
  <c r="V3528" i="1"/>
  <c r="U3528" i="1"/>
  <c r="T3528" i="1"/>
  <c r="S3528" i="1"/>
  <c r="W3527" i="1"/>
  <c r="V3527" i="1"/>
  <c r="U3527" i="1"/>
  <c r="T3527" i="1"/>
  <c r="S3527" i="1"/>
  <c r="W3525" i="1"/>
  <c r="V3525" i="1"/>
  <c r="U3525" i="1"/>
  <c r="T3525" i="1"/>
  <c r="S3525" i="1"/>
  <c r="W3524" i="1"/>
  <c r="V3524" i="1"/>
  <c r="U3524" i="1"/>
  <c r="T3524" i="1"/>
  <c r="S3524" i="1"/>
  <c r="W3523" i="1"/>
  <c r="V3523" i="1"/>
  <c r="U3523" i="1"/>
  <c r="T3523" i="1"/>
  <c r="S3523" i="1"/>
  <c r="W3521" i="1"/>
  <c r="V3521" i="1"/>
  <c r="U3521" i="1"/>
  <c r="T3521" i="1"/>
  <c r="S3521" i="1"/>
  <c r="W3520" i="1"/>
  <c r="V3520" i="1"/>
  <c r="U3520" i="1"/>
  <c r="T3520" i="1"/>
  <c r="S3520" i="1"/>
  <c r="W3519" i="1"/>
  <c r="V3519" i="1"/>
  <c r="U3519" i="1"/>
  <c r="T3519" i="1"/>
  <c r="S3519" i="1"/>
  <c r="W3517" i="1"/>
  <c r="V3517" i="1"/>
  <c r="U3517" i="1"/>
  <c r="T3517" i="1"/>
  <c r="S3517" i="1"/>
  <c r="W3516" i="1"/>
  <c r="V3516" i="1"/>
  <c r="U3516" i="1"/>
  <c r="T3516" i="1"/>
  <c r="S3516" i="1"/>
  <c r="W3477" i="1"/>
  <c r="V3477" i="1"/>
  <c r="U3477" i="1"/>
  <c r="T3477" i="1"/>
  <c r="S3477" i="1"/>
  <c r="W3476" i="1"/>
  <c r="V3476" i="1"/>
  <c r="U3476" i="1"/>
  <c r="T3476" i="1"/>
  <c r="S3476" i="1"/>
  <c r="W3475" i="1"/>
  <c r="V3475" i="1"/>
  <c r="U3475" i="1"/>
  <c r="T3475" i="1"/>
  <c r="S3475" i="1"/>
  <c r="W3474" i="1"/>
  <c r="V3474" i="1"/>
  <c r="U3474" i="1"/>
  <c r="T3474" i="1"/>
  <c r="S3474" i="1"/>
  <c r="W3473" i="1"/>
  <c r="V3473" i="1"/>
  <c r="U3473" i="1"/>
  <c r="T3473" i="1"/>
  <c r="S3473" i="1"/>
  <c r="W3472" i="1"/>
  <c r="V3472" i="1"/>
  <c r="U3472" i="1"/>
  <c r="T3472" i="1"/>
  <c r="S3472" i="1"/>
  <c r="W3470" i="1"/>
  <c r="V3470" i="1"/>
  <c r="U3470" i="1"/>
  <c r="T3470" i="1"/>
  <c r="S3470" i="1"/>
  <c r="W3469" i="1"/>
  <c r="V3469" i="1"/>
  <c r="U3469" i="1"/>
  <c r="T3469" i="1"/>
  <c r="S3469" i="1"/>
  <c r="W3468" i="1"/>
  <c r="V3468" i="1"/>
  <c r="U3468" i="1"/>
  <c r="T3468" i="1"/>
  <c r="S3468" i="1"/>
  <c r="W3467" i="1"/>
  <c r="V3467" i="1"/>
  <c r="U3467" i="1"/>
  <c r="T3467" i="1"/>
  <c r="S3467" i="1"/>
  <c r="W3466" i="1"/>
  <c r="V3466" i="1"/>
  <c r="U3466" i="1"/>
  <c r="T3466" i="1"/>
  <c r="S3466" i="1"/>
  <c r="W3464" i="1"/>
  <c r="V3464" i="1"/>
  <c r="U3464" i="1"/>
  <c r="T3464" i="1"/>
  <c r="S3464" i="1"/>
  <c r="W3463" i="1"/>
  <c r="V3463" i="1"/>
  <c r="U3463" i="1"/>
  <c r="T3463" i="1"/>
  <c r="S3463" i="1"/>
  <c r="W3462" i="1"/>
  <c r="V3462" i="1"/>
  <c r="U3462" i="1"/>
  <c r="T3462" i="1"/>
  <c r="S3462" i="1"/>
  <c r="W3461" i="1"/>
  <c r="V3461" i="1"/>
  <c r="U3461" i="1"/>
  <c r="T3461" i="1"/>
  <c r="S3461" i="1"/>
  <c r="W3460" i="1"/>
  <c r="V3460" i="1"/>
  <c r="U3460" i="1"/>
  <c r="T3460" i="1"/>
  <c r="S3460" i="1"/>
  <c r="W3459" i="1"/>
  <c r="V3459" i="1"/>
  <c r="U3459" i="1"/>
  <c r="T3459" i="1"/>
  <c r="S3459" i="1"/>
  <c r="W3457" i="1"/>
  <c r="V3457" i="1"/>
  <c r="U3457" i="1"/>
  <c r="T3457" i="1"/>
  <c r="S3457" i="1"/>
  <c r="W3456" i="1"/>
  <c r="V3456" i="1"/>
  <c r="U3456" i="1"/>
  <c r="T3456" i="1"/>
  <c r="S3456" i="1"/>
  <c r="W3455" i="1"/>
  <c r="V3455" i="1"/>
  <c r="U3455" i="1"/>
  <c r="T3455" i="1"/>
  <c r="S3455" i="1"/>
  <c r="W3454" i="1"/>
  <c r="V3454" i="1"/>
  <c r="U3454" i="1"/>
  <c r="T3454" i="1"/>
  <c r="S3454" i="1"/>
  <c r="W3453" i="1"/>
  <c r="V3453" i="1"/>
  <c r="U3453" i="1"/>
  <c r="T3453" i="1"/>
  <c r="S3453" i="1"/>
  <c r="W3452" i="1"/>
  <c r="V3452" i="1"/>
  <c r="U3452" i="1"/>
  <c r="T3452" i="1"/>
  <c r="S3452" i="1"/>
  <c r="W3426" i="1"/>
  <c r="V3426" i="1"/>
  <c r="U3426" i="1"/>
  <c r="T3426" i="1"/>
  <c r="S3426" i="1"/>
  <c r="W3425" i="1"/>
  <c r="V3425" i="1"/>
  <c r="U3425" i="1"/>
  <c r="T3425" i="1"/>
  <c r="S3425" i="1"/>
  <c r="W3424" i="1"/>
  <c r="V3424" i="1"/>
  <c r="U3424" i="1"/>
  <c r="T3424" i="1"/>
  <c r="S3424" i="1"/>
  <c r="W3422" i="1"/>
  <c r="V3422" i="1"/>
  <c r="U3422" i="1"/>
  <c r="T3422" i="1"/>
  <c r="S3422" i="1"/>
  <c r="W3421" i="1"/>
  <c r="V3421" i="1"/>
  <c r="U3421" i="1"/>
  <c r="T3421" i="1"/>
  <c r="S3421" i="1"/>
  <c r="W3419" i="1"/>
  <c r="V3419" i="1"/>
  <c r="U3419" i="1"/>
  <c r="T3419" i="1"/>
  <c r="S3419" i="1"/>
  <c r="W3418" i="1"/>
  <c r="V3418" i="1"/>
  <c r="U3418" i="1"/>
  <c r="T3418" i="1"/>
  <c r="S3418" i="1"/>
  <c r="W3417" i="1"/>
  <c r="V3417" i="1"/>
  <c r="U3417" i="1"/>
  <c r="T3417" i="1"/>
  <c r="S3417" i="1"/>
  <c r="W3416" i="1"/>
  <c r="V3416" i="1"/>
  <c r="U3416" i="1"/>
  <c r="T3416" i="1"/>
  <c r="S3416" i="1"/>
  <c r="W3414" i="1"/>
  <c r="V3414" i="1"/>
  <c r="U3414" i="1"/>
  <c r="T3414" i="1"/>
  <c r="S3414" i="1"/>
  <c r="W3413" i="1"/>
  <c r="V3413" i="1"/>
  <c r="U3413" i="1"/>
  <c r="T3413" i="1"/>
  <c r="S3413" i="1"/>
  <c r="W3412" i="1"/>
  <c r="V3412" i="1"/>
  <c r="U3412" i="1"/>
  <c r="T3412" i="1"/>
  <c r="S3412" i="1"/>
  <c r="W3411" i="1"/>
  <c r="V3411" i="1"/>
  <c r="U3411" i="1"/>
  <c r="T3411" i="1"/>
  <c r="S3411" i="1"/>
  <c r="W3374" i="1"/>
  <c r="V3374" i="1"/>
  <c r="U3374" i="1"/>
  <c r="T3374" i="1"/>
  <c r="S3374" i="1"/>
  <c r="W3373" i="1"/>
  <c r="V3373" i="1"/>
  <c r="U3373" i="1"/>
  <c r="T3373" i="1"/>
  <c r="S3373" i="1"/>
  <c r="W3371" i="1"/>
  <c r="V3371" i="1"/>
  <c r="U3371" i="1"/>
  <c r="T3371" i="1"/>
  <c r="S3371" i="1"/>
  <c r="W3369" i="1"/>
  <c r="V3369" i="1"/>
  <c r="U3369" i="1"/>
  <c r="T3369" i="1"/>
  <c r="S3369" i="1"/>
  <c r="W3367" i="1"/>
  <c r="V3367" i="1"/>
  <c r="U3367" i="1"/>
  <c r="T3367" i="1"/>
  <c r="S3367" i="1"/>
  <c r="W3366" i="1"/>
  <c r="V3366" i="1"/>
  <c r="U3366" i="1"/>
  <c r="T3366" i="1"/>
  <c r="S3366" i="1"/>
  <c r="W3334" i="1"/>
  <c r="V3334" i="1"/>
  <c r="U3334" i="1"/>
  <c r="T3334" i="1"/>
  <c r="S3334" i="1"/>
  <c r="W3333" i="1"/>
  <c r="V3333" i="1"/>
  <c r="U3333" i="1"/>
  <c r="T3333" i="1"/>
  <c r="S3333" i="1"/>
  <c r="W3331" i="1"/>
  <c r="V3331" i="1"/>
  <c r="U3331" i="1"/>
  <c r="T3331" i="1"/>
  <c r="S3331" i="1"/>
  <c r="W3330" i="1"/>
  <c r="V3330" i="1"/>
  <c r="U3330" i="1"/>
  <c r="T3330" i="1"/>
  <c r="S3330" i="1"/>
  <c r="W3329" i="1"/>
  <c r="V3329" i="1"/>
  <c r="U3329" i="1"/>
  <c r="T3329" i="1"/>
  <c r="S3329" i="1"/>
  <c r="W3328" i="1"/>
  <c r="V3328" i="1"/>
  <c r="U3328" i="1"/>
  <c r="T3328" i="1"/>
  <c r="S3328" i="1"/>
  <c r="W3327" i="1"/>
  <c r="V3327" i="1"/>
  <c r="U3327" i="1"/>
  <c r="T3327" i="1"/>
  <c r="S3327" i="1"/>
  <c r="W3325" i="1"/>
  <c r="V3325" i="1"/>
  <c r="U3325" i="1"/>
  <c r="T3325" i="1"/>
  <c r="S3325" i="1"/>
  <c r="W3324" i="1"/>
  <c r="V3324" i="1"/>
  <c r="U3324" i="1"/>
  <c r="T3324" i="1"/>
  <c r="S3324" i="1"/>
  <c r="W3323" i="1"/>
  <c r="V3323" i="1"/>
  <c r="U3323" i="1"/>
  <c r="T3323" i="1"/>
  <c r="S3323" i="1"/>
  <c r="W3321" i="1"/>
  <c r="V3321" i="1"/>
  <c r="U3321" i="1"/>
  <c r="T3321" i="1"/>
  <c r="S3321" i="1"/>
  <c r="W3320" i="1"/>
  <c r="V3320" i="1"/>
  <c r="U3320" i="1"/>
  <c r="T3320" i="1"/>
  <c r="S3320" i="1"/>
  <c r="W3319" i="1"/>
  <c r="V3319" i="1"/>
  <c r="U3319" i="1"/>
  <c r="T3319" i="1"/>
  <c r="S3319" i="1"/>
  <c r="W3318" i="1"/>
  <c r="V3318" i="1"/>
  <c r="U3318" i="1"/>
  <c r="T3318" i="1"/>
  <c r="S3318" i="1"/>
  <c r="W3298" i="1"/>
  <c r="V3298" i="1"/>
  <c r="U3298" i="1"/>
  <c r="T3298" i="1"/>
  <c r="S3298" i="1"/>
  <c r="W3296" i="1"/>
  <c r="V3296" i="1"/>
  <c r="U3296" i="1"/>
  <c r="T3296" i="1"/>
  <c r="S3296" i="1"/>
  <c r="W3294" i="1"/>
  <c r="V3294" i="1"/>
  <c r="U3294" i="1"/>
  <c r="T3294" i="1"/>
  <c r="S3294" i="1"/>
  <c r="W3292" i="1"/>
  <c r="V3292" i="1"/>
  <c r="U3292" i="1"/>
  <c r="T3292" i="1"/>
  <c r="S3292" i="1"/>
  <c r="W3264" i="1"/>
  <c r="V3264" i="1"/>
  <c r="U3264" i="1"/>
  <c r="T3264" i="1"/>
  <c r="S3264" i="1"/>
  <c r="W3263" i="1"/>
  <c r="V3263" i="1"/>
  <c r="U3263" i="1"/>
  <c r="T3263" i="1"/>
  <c r="S3263" i="1"/>
  <c r="W3262" i="1"/>
  <c r="V3262" i="1"/>
  <c r="U3262" i="1"/>
  <c r="T3262" i="1"/>
  <c r="S3262" i="1"/>
  <c r="W3260" i="1"/>
  <c r="V3260" i="1"/>
  <c r="U3260" i="1"/>
  <c r="T3260" i="1"/>
  <c r="S3260" i="1"/>
  <c r="W3259" i="1"/>
  <c r="V3259" i="1"/>
  <c r="U3259" i="1"/>
  <c r="T3259" i="1"/>
  <c r="S3259" i="1"/>
  <c r="W3258" i="1"/>
  <c r="V3258" i="1"/>
  <c r="U3258" i="1"/>
  <c r="T3258" i="1"/>
  <c r="S3258" i="1"/>
  <c r="W3256" i="1"/>
  <c r="V3256" i="1"/>
  <c r="U3256" i="1"/>
  <c r="T3256" i="1"/>
  <c r="S3256" i="1"/>
  <c r="W3255" i="1"/>
  <c r="V3255" i="1"/>
  <c r="U3255" i="1"/>
  <c r="T3255" i="1"/>
  <c r="S3255" i="1"/>
  <c r="W3254" i="1"/>
  <c r="V3254" i="1"/>
  <c r="U3254" i="1"/>
  <c r="T3254" i="1"/>
  <c r="S3254" i="1"/>
  <c r="W3253" i="1"/>
  <c r="V3253" i="1"/>
  <c r="U3253" i="1"/>
  <c r="T3253" i="1"/>
  <c r="S3253" i="1"/>
  <c r="W3252" i="1"/>
  <c r="V3252" i="1"/>
  <c r="U3252" i="1"/>
  <c r="T3252" i="1"/>
  <c r="S3252" i="1"/>
  <c r="W3250" i="1"/>
  <c r="V3250" i="1"/>
  <c r="U3250" i="1"/>
  <c r="T3250" i="1"/>
  <c r="S3250" i="1"/>
  <c r="W3249" i="1"/>
  <c r="V3249" i="1"/>
  <c r="U3249" i="1"/>
  <c r="T3249" i="1"/>
  <c r="S3249" i="1"/>
  <c r="W3248" i="1"/>
  <c r="V3248" i="1"/>
  <c r="U3248" i="1"/>
  <c r="T3248" i="1"/>
  <c r="S3248" i="1"/>
  <c r="W3247" i="1"/>
  <c r="V3247" i="1"/>
  <c r="U3247" i="1"/>
  <c r="T3247" i="1"/>
  <c r="S3247" i="1"/>
  <c r="W3215" i="1"/>
  <c r="V3215" i="1"/>
  <c r="U3215" i="1"/>
  <c r="T3215" i="1"/>
  <c r="S3215" i="1"/>
  <c r="W3214" i="1"/>
  <c r="V3214" i="1"/>
  <c r="U3214" i="1"/>
  <c r="T3214" i="1"/>
  <c r="S3214" i="1"/>
  <c r="W3213" i="1"/>
  <c r="V3213" i="1"/>
  <c r="U3213" i="1"/>
  <c r="T3213" i="1"/>
  <c r="S3213" i="1"/>
  <c r="W3211" i="1"/>
  <c r="V3211" i="1"/>
  <c r="U3211" i="1"/>
  <c r="T3211" i="1"/>
  <c r="S3211" i="1"/>
  <c r="W3210" i="1"/>
  <c r="V3210" i="1"/>
  <c r="U3210" i="1"/>
  <c r="T3210" i="1"/>
  <c r="S3210" i="1"/>
  <c r="W3209" i="1"/>
  <c r="V3209" i="1"/>
  <c r="U3209" i="1"/>
  <c r="T3209" i="1"/>
  <c r="S3209" i="1"/>
  <c r="W3207" i="1"/>
  <c r="V3207" i="1"/>
  <c r="U3207" i="1"/>
  <c r="T3207" i="1"/>
  <c r="S3207" i="1"/>
  <c r="W3206" i="1"/>
  <c r="V3206" i="1"/>
  <c r="U3206" i="1"/>
  <c r="T3206" i="1"/>
  <c r="S3206" i="1"/>
  <c r="W3205" i="1"/>
  <c r="V3205" i="1"/>
  <c r="U3205" i="1"/>
  <c r="T3205" i="1"/>
  <c r="S3205" i="1"/>
  <c r="W3203" i="1"/>
  <c r="V3203" i="1"/>
  <c r="U3203" i="1"/>
  <c r="T3203" i="1"/>
  <c r="S3203" i="1"/>
  <c r="W3202" i="1"/>
  <c r="V3202" i="1"/>
  <c r="U3202" i="1"/>
  <c r="T3202" i="1"/>
  <c r="S3202" i="1"/>
  <c r="W3201" i="1"/>
  <c r="V3201" i="1"/>
  <c r="U3201" i="1"/>
  <c r="T3201" i="1"/>
  <c r="S3201" i="1"/>
  <c r="W3179" i="1"/>
  <c r="V3179" i="1"/>
  <c r="U3179" i="1"/>
  <c r="T3179" i="1"/>
  <c r="S3179" i="1"/>
  <c r="W3178" i="1"/>
  <c r="V3178" i="1"/>
  <c r="U3178" i="1"/>
  <c r="T3178" i="1"/>
  <c r="S3178" i="1"/>
  <c r="W3177" i="1"/>
  <c r="V3177" i="1"/>
  <c r="U3177" i="1"/>
  <c r="T3177" i="1"/>
  <c r="S3177" i="1"/>
  <c r="W3176" i="1"/>
  <c r="V3176" i="1"/>
  <c r="U3176" i="1"/>
  <c r="T3176" i="1"/>
  <c r="S3176" i="1"/>
  <c r="W3174" i="1"/>
  <c r="V3174" i="1"/>
  <c r="U3174" i="1"/>
  <c r="T3174" i="1"/>
  <c r="S3174" i="1"/>
  <c r="W3173" i="1"/>
  <c r="V3173" i="1"/>
  <c r="U3173" i="1"/>
  <c r="T3173" i="1"/>
  <c r="S3173" i="1"/>
  <c r="W3172" i="1"/>
  <c r="V3172" i="1"/>
  <c r="U3172" i="1"/>
  <c r="T3172" i="1"/>
  <c r="S3172" i="1"/>
  <c r="W3171" i="1"/>
  <c r="V3171" i="1"/>
  <c r="U3171" i="1"/>
  <c r="T3171" i="1"/>
  <c r="S3171" i="1"/>
  <c r="W3169" i="1"/>
  <c r="V3169" i="1"/>
  <c r="U3169" i="1"/>
  <c r="T3169" i="1"/>
  <c r="S3169" i="1"/>
  <c r="W3167" i="1"/>
  <c r="V3167" i="1"/>
  <c r="U3167" i="1"/>
  <c r="T3167" i="1"/>
  <c r="S3167" i="1"/>
  <c r="W3166" i="1"/>
  <c r="V3166" i="1"/>
  <c r="U3166" i="1"/>
  <c r="T3166" i="1"/>
  <c r="S3166" i="1"/>
  <c r="W3148" i="1"/>
  <c r="V3148" i="1"/>
  <c r="U3148" i="1"/>
  <c r="T3148" i="1"/>
  <c r="S3148" i="1"/>
  <c r="W3147" i="1"/>
  <c r="V3147" i="1"/>
  <c r="U3147" i="1"/>
  <c r="T3147" i="1"/>
  <c r="S3147" i="1"/>
  <c r="W3146" i="1"/>
  <c r="V3146" i="1"/>
  <c r="U3146" i="1"/>
  <c r="T3146" i="1"/>
  <c r="S3146" i="1"/>
  <c r="W3145" i="1"/>
  <c r="V3145" i="1"/>
  <c r="U3145" i="1"/>
  <c r="T3145" i="1"/>
  <c r="S3145" i="1"/>
  <c r="W3143" i="1"/>
  <c r="V3143" i="1"/>
  <c r="U3143" i="1"/>
  <c r="T3143" i="1"/>
  <c r="S3143" i="1"/>
  <c r="W3142" i="1"/>
  <c r="V3142" i="1"/>
  <c r="U3142" i="1"/>
  <c r="T3142" i="1"/>
  <c r="S3142" i="1"/>
  <c r="W3141" i="1"/>
  <c r="V3141" i="1"/>
  <c r="U3141" i="1"/>
  <c r="T3141" i="1"/>
  <c r="S3141" i="1"/>
  <c r="W3139" i="1"/>
  <c r="V3139" i="1"/>
  <c r="U3139" i="1"/>
  <c r="T3139" i="1"/>
  <c r="S3139" i="1"/>
  <c r="W3138" i="1"/>
  <c r="V3138" i="1"/>
  <c r="U3138" i="1"/>
  <c r="T3138" i="1"/>
  <c r="S3138" i="1"/>
  <c r="W3136" i="1"/>
  <c r="V3136" i="1"/>
  <c r="U3136" i="1"/>
  <c r="T3136" i="1"/>
  <c r="S3136" i="1"/>
  <c r="W3135" i="1"/>
  <c r="V3135" i="1"/>
  <c r="U3135" i="1"/>
  <c r="T3135" i="1"/>
  <c r="S3135" i="1"/>
  <c r="W3109" i="1"/>
  <c r="V3109" i="1"/>
  <c r="U3109" i="1"/>
  <c r="T3109" i="1"/>
  <c r="S3109" i="1"/>
  <c r="W3108" i="1"/>
  <c r="V3108" i="1"/>
  <c r="U3108" i="1"/>
  <c r="T3108" i="1"/>
  <c r="S3108" i="1"/>
  <c r="W3106" i="1"/>
  <c r="V3106" i="1"/>
  <c r="U3106" i="1"/>
  <c r="T3106" i="1"/>
  <c r="S3106" i="1"/>
  <c r="W3105" i="1"/>
  <c r="V3105" i="1"/>
  <c r="U3105" i="1"/>
  <c r="T3105" i="1"/>
  <c r="S3105" i="1"/>
  <c r="W3104" i="1"/>
  <c r="V3104" i="1"/>
  <c r="U3104" i="1"/>
  <c r="T3104" i="1"/>
  <c r="S3104" i="1"/>
  <c r="W3103" i="1"/>
  <c r="V3103" i="1"/>
  <c r="U3103" i="1"/>
  <c r="T3103" i="1"/>
  <c r="S3103" i="1"/>
  <c r="W3102" i="1"/>
  <c r="V3102" i="1"/>
  <c r="U3102" i="1"/>
  <c r="T3102" i="1"/>
  <c r="S3102" i="1"/>
  <c r="W3100" i="1"/>
  <c r="V3100" i="1"/>
  <c r="U3100" i="1"/>
  <c r="T3100" i="1"/>
  <c r="S3100" i="1"/>
  <c r="W3099" i="1"/>
  <c r="V3099" i="1"/>
  <c r="U3099" i="1"/>
  <c r="T3099" i="1"/>
  <c r="S3099" i="1"/>
  <c r="W3098" i="1"/>
  <c r="V3098" i="1"/>
  <c r="U3098" i="1"/>
  <c r="T3098" i="1"/>
  <c r="S3098" i="1"/>
  <c r="W3096" i="1"/>
  <c r="V3096" i="1"/>
  <c r="U3096" i="1"/>
  <c r="T3096" i="1"/>
  <c r="S3096" i="1"/>
  <c r="W3095" i="1"/>
  <c r="V3095" i="1"/>
  <c r="U3095" i="1"/>
  <c r="T3095" i="1"/>
  <c r="S3095" i="1"/>
  <c r="W3094" i="1"/>
  <c r="V3094" i="1"/>
  <c r="U3094" i="1"/>
  <c r="T3094" i="1"/>
  <c r="S3094" i="1"/>
  <c r="W3093" i="1"/>
  <c r="V3093" i="1"/>
  <c r="U3093" i="1"/>
  <c r="T3093" i="1"/>
  <c r="S3093" i="1"/>
  <c r="W3092" i="1"/>
  <c r="V3092" i="1"/>
  <c r="U3092" i="1"/>
  <c r="T3092" i="1"/>
  <c r="S3092" i="1"/>
  <c r="W3071" i="1"/>
  <c r="V3071" i="1"/>
  <c r="U3071" i="1"/>
  <c r="T3071" i="1"/>
  <c r="S3071" i="1"/>
  <c r="W3070" i="1"/>
  <c r="V3070" i="1"/>
  <c r="U3070" i="1"/>
  <c r="T3070" i="1"/>
  <c r="S3070" i="1"/>
  <c r="W3069" i="1"/>
  <c r="V3069" i="1"/>
  <c r="U3069" i="1"/>
  <c r="T3069" i="1"/>
  <c r="S3069" i="1"/>
  <c r="W3068" i="1"/>
  <c r="V3068" i="1"/>
  <c r="U3068" i="1"/>
  <c r="T3068" i="1"/>
  <c r="S3068" i="1"/>
  <c r="W3067" i="1"/>
  <c r="V3067" i="1"/>
  <c r="U3067" i="1"/>
  <c r="T3067" i="1"/>
  <c r="S3067" i="1"/>
  <c r="W3065" i="1"/>
  <c r="V3065" i="1"/>
  <c r="U3065" i="1"/>
  <c r="T3065" i="1"/>
  <c r="S3065" i="1"/>
  <c r="W3064" i="1"/>
  <c r="V3064" i="1"/>
  <c r="U3064" i="1"/>
  <c r="T3064" i="1"/>
  <c r="S3064" i="1"/>
  <c r="W3063" i="1"/>
  <c r="V3063" i="1"/>
  <c r="U3063" i="1"/>
  <c r="T3063" i="1"/>
  <c r="S3063" i="1"/>
  <c r="W3062" i="1"/>
  <c r="V3062" i="1"/>
  <c r="U3062" i="1"/>
  <c r="T3062" i="1"/>
  <c r="S3062" i="1"/>
  <c r="W3061" i="1"/>
  <c r="V3061" i="1"/>
  <c r="U3061" i="1"/>
  <c r="T3061" i="1"/>
  <c r="S3061" i="1"/>
  <c r="W3059" i="1"/>
  <c r="V3059" i="1"/>
  <c r="U3059" i="1"/>
  <c r="T3059" i="1"/>
  <c r="S3059" i="1"/>
  <c r="W3058" i="1"/>
  <c r="V3058" i="1"/>
  <c r="U3058" i="1"/>
  <c r="T3058" i="1"/>
  <c r="S3058" i="1"/>
  <c r="W3056" i="1"/>
  <c r="V3056" i="1"/>
  <c r="U3056" i="1"/>
  <c r="T3056" i="1"/>
  <c r="S3056" i="1"/>
  <c r="W3055" i="1"/>
  <c r="V3055" i="1"/>
  <c r="U3055" i="1"/>
  <c r="T3055" i="1"/>
  <c r="S3055" i="1"/>
  <c r="W3054" i="1"/>
  <c r="V3054" i="1"/>
  <c r="U3054" i="1"/>
  <c r="T3054" i="1"/>
  <c r="S3054" i="1"/>
  <c r="W3053" i="1"/>
  <c r="V3053" i="1"/>
  <c r="U3053" i="1"/>
  <c r="T3053" i="1"/>
  <c r="S3053" i="1"/>
  <c r="W3052" i="1"/>
  <c r="V3052" i="1"/>
  <c r="U3052" i="1"/>
  <c r="T3052" i="1"/>
  <c r="S3052" i="1"/>
  <c r="W3026" i="1"/>
  <c r="V3026" i="1"/>
  <c r="U3026" i="1"/>
  <c r="T3026" i="1"/>
  <c r="S3026" i="1"/>
  <c r="W3025" i="1"/>
  <c r="V3025" i="1"/>
  <c r="U3025" i="1"/>
  <c r="T3025" i="1"/>
  <c r="S3025" i="1"/>
  <c r="W3024" i="1"/>
  <c r="V3024" i="1"/>
  <c r="U3024" i="1"/>
  <c r="T3024" i="1"/>
  <c r="S3024" i="1"/>
  <c r="W3023" i="1"/>
  <c r="V3023" i="1"/>
  <c r="U3023" i="1"/>
  <c r="T3023" i="1"/>
  <c r="S3023" i="1"/>
  <c r="W3022" i="1"/>
  <c r="V3022" i="1"/>
  <c r="U3022" i="1"/>
  <c r="T3022" i="1"/>
  <c r="S3022" i="1"/>
  <c r="W3020" i="1"/>
  <c r="V3020" i="1"/>
  <c r="U3020" i="1"/>
  <c r="T3020" i="1"/>
  <c r="S3020" i="1"/>
  <c r="W3019" i="1"/>
  <c r="V3019" i="1"/>
  <c r="U3019" i="1"/>
  <c r="T3019" i="1"/>
  <c r="S3019" i="1"/>
  <c r="W3018" i="1"/>
  <c r="V3018" i="1"/>
  <c r="U3018" i="1"/>
  <c r="T3018" i="1"/>
  <c r="S3018" i="1"/>
  <c r="W3017" i="1"/>
  <c r="V3017" i="1"/>
  <c r="U3017" i="1"/>
  <c r="T3017" i="1"/>
  <c r="S3017" i="1"/>
  <c r="W3016" i="1"/>
  <c r="V3016" i="1"/>
  <c r="U3016" i="1"/>
  <c r="T3016" i="1"/>
  <c r="S3016" i="1"/>
  <c r="W3015" i="1"/>
  <c r="V3015" i="1"/>
  <c r="U3015" i="1"/>
  <c r="T3015" i="1"/>
  <c r="S3015" i="1"/>
  <c r="W3013" i="1"/>
  <c r="V3013" i="1"/>
  <c r="U3013" i="1"/>
  <c r="T3013" i="1"/>
  <c r="S3013" i="1"/>
  <c r="W3012" i="1"/>
  <c r="V3012" i="1"/>
  <c r="U3012" i="1"/>
  <c r="T3012" i="1"/>
  <c r="S3012" i="1"/>
  <c r="W3011" i="1"/>
  <c r="V3011" i="1"/>
  <c r="U3011" i="1"/>
  <c r="T3011" i="1"/>
  <c r="S3011" i="1"/>
  <c r="W3010" i="1"/>
  <c r="V3010" i="1"/>
  <c r="U3010" i="1"/>
  <c r="T3010" i="1"/>
  <c r="S3010" i="1"/>
  <c r="W3008" i="1"/>
  <c r="V3008" i="1"/>
  <c r="U3008" i="1"/>
  <c r="T3008" i="1"/>
  <c r="S3008" i="1"/>
  <c r="W3007" i="1"/>
  <c r="V3007" i="1"/>
  <c r="U3007" i="1"/>
  <c r="T3007" i="1"/>
  <c r="S3007" i="1"/>
  <c r="W3006" i="1"/>
  <c r="V3006" i="1"/>
  <c r="U3006" i="1"/>
  <c r="T3006" i="1"/>
  <c r="S3006" i="1"/>
  <c r="W2978" i="1"/>
  <c r="V2978" i="1"/>
  <c r="U2978" i="1"/>
  <c r="T2978" i="1"/>
  <c r="S2978" i="1"/>
  <c r="W2977" i="1"/>
  <c r="V2977" i="1"/>
  <c r="U2977" i="1"/>
  <c r="T2977" i="1"/>
  <c r="S2977" i="1"/>
  <c r="W2976" i="1"/>
  <c r="V2976" i="1"/>
  <c r="U2976" i="1"/>
  <c r="T2976" i="1"/>
  <c r="S2976" i="1"/>
  <c r="W2974" i="1"/>
  <c r="V2974" i="1"/>
  <c r="U2974" i="1"/>
  <c r="T2974" i="1"/>
  <c r="S2974" i="1"/>
  <c r="W2973" i="1"/>
  <c r="V2973" i="1"/>
  <c r="U2973" i="1"/>
  <c r="T2973" i="1"/>
  <c r="S2973" i="1"/>
  <c r="W2971" i="1"/>
  <c r="V2971" i="1"/>
  <c r="U2971" i="1"/>
  <c r="T2971" i="1"/>
  <c r="S2971" i="1"/>
  <c r="W2970" i="1"/>
  <c r="V2970" i="1"/>
  <c r="U2970" i="1"/>
  <c r="T2970" i="1"/>
  <c r="S2970" i="1"/>
  <c r="W2969" i="1"/>
  <c r="V2969" i="1"/>
  <c r="U2969" i="1"/>
  <c r="T2969" i="1"/>
  <c r="S2969" i="1"/>
  <c r="W2968" i="1"/>
  <c r="V2968" i="1"/>
  <c r="U2968" i="1"/>
  <c r="T2968" i="1"/>
  <c r="S2968" i="1"/>
  <c r="W2967" i="1"/>
  <c r="V2967" i="1"/>
  <c r="U2967" i="1"/>
  <c r="T2967" i="1"/>
  <c r="S2967" i="1"/>
  <c r="W2966" i="1"/>
  <c r="V2966" i="1"/>
  <c r="U2966" i="1"/>
  <c r="T2966" i="1"/>
  <c r="S2966" i="1"/>
  <c r="W2964" i="1"/>
  <c r="V2964" i="1"/>
  <c r="U2964" i="1"/>
  <c r="T2964" i="1"/>
  <c r="S2964" i="1"/>
  <c r="W2963" i="1"/>
  <c r="V2963" i="1"/>
  <c r="U2963" i="1"/>
  <c r="T2963" i="1"/>
  <c r="S2963" i="1"/>
  <c r="W2935" i="1"/>
  <c r="V2935" i="1"/>
  <c r="U2935" i="1"/>
  <c r="T2935" i="1"/>
  <c r="S2935" i="1"/>
  <c r="W2934" i="1"/>
  <c r="V2934" i="1"/>
  <c r="U2934" i="1"/>
  <c r="T2934" i="1"/>
  <c r="S2934" i="1"/>
  <c r="W2932" i="1"/>
  <c r="V2932" i="1"/>
  <c r="U2932" i="1"/>
  <c r="T2932" i="1"/>
  <c r="S2932" i="1"/>
  <c r="W2930" i="1"/>
  <c r="V2930" i="1"/>
  <c r="U2930" i="1"/>
  <c r="T2930" i="1"/>
  <c r="S2930" i="1"/>
  <c r="W2929" i="1"/>
  <c r="V2929" i="1"/>
  <c r="U2929" i="1"/>
  <c r="T2929" i="1"/>
  <c r="S2929" i="1"/>
  <c r="W2927" i="1"/>
  <c r="V2927" i="1"/>
  <c r="U2927" i="1"/>
  <c r="T2927" i="1"/>
  <c r="S2927" i="1"/>
  <c r="W2902" i="1"/>
  <c r="V2902" i="1"/>
  <c r="U2902" i="1"/>
  <c r="T2902" i="1"/>
  <c r="S2902" i="1"/>
  <c r="W2901" i="1"/>
  <c r="V2901" i="1"/>
  <c r="U2901" i="1"/>
  <c r="T2901" i="1"/>
  <c r="S2901" i="1"/>
  <c r="W2900" i="1"/>
  <c r="V2900" i="1"/>
  <c r="U2900" i="1"/>
  <c r="T2900" i="1"/>
  <c r="S2900" i="1"/>
  <c r="W2898" i="1"/>
  <c r="V2898" i="1"/>
  <c r="U2898" i="1"/>
  <c r="T2898" i="1"/>
  <c r="S2898" i="1"/>
  <c r="W2896" i="1"/>
  <c r="V2896" i="1"/>
  <c r="U2896" i="1"/>
  <c r="T2896" i="1"/>
  <c r="S2896" i="1"/>
  <c r="W2894" i="1"/>
  <c r="V2894" i="1"/>
  <c r="U2894" i="1"/>
  <c r="T2894" i="1"/>
  <c r="S2894" i="1"/>
  <c r="W2864" i="1"/>
  <c r="V2864" i="1"/>
  <c r="U2864" i="1"/>
  <c r="T2864" i="1"/>
  <c r="S2864" i="1"/>
  <c r="W2863" i="1"/>
  <c r="V2863" i="1"/>
  <c r="U2863" i="1"/>
  <c r="T2863" i="1"/>
  <c r="S2863" i="1"/>
  <c r="W2862" i="1"/>
  <c r="V2862" i="1"/>
  <c r="U2862" i="1"/>
  <c r="T2862" i="1"/>
  <c r="S2862" i="1"/>
  <c r="W2861" i="1"/>
  <c r="V2861" i="1"/>
  <c r="U2861" i="1"/>
  <c r="T2861" i="1"/>
  <c r="S2861" i="1"/>
  <c r="W2859" i="1"/>
  <c r="V2859" i="1"/>
  <c r="U2859" i="1"/>
  <c r="T2859" i="1"/>
  <c r="S2859" i="1"/>
  <c r="W2858" i="1"/>
  <c r="V2858" i="1"/>
  <c r="U2858" i="1"/>
  <c r="T2858" i="1"/>
  <c r="S2858" i="1"/>
  <c r="W2857" i="1"/>
  <c r="V2857" i="1"/>
  <c r="U2857" i="1"/>
  <c r="T2857" i="1"/>
  <c r="S2857" i="1"/>
  <c r="W2856" i="1"/>
  <c r="V2856" i="1"/>
  <c r="U2856" i="1"/>
  <c r="T2856" i="1"/>
  <c r="S2856" i="1"/>
  <c r="W2854" i="1"/>
  <c r="V2854" i="1"/>
  <c r="U2854" i="1"/>
  <c r="T2854" i="1"/>
  <c r="S2854" i="1"/>
  <c r="W2853" i="1"/>
  <c r="V2853" i="1"/>
  <c r="U2853" i="1"/>
  <c r="T2853" i="1"/>
  <c r="S2853" i="1"/>
  <c r="W2852" i="1"/>
  <c r="V2852" i="1"/>
  <c r="U2852" i="1"/>
  <c r="T2852" i="1"/>
  <c r="S2852" i="1"/>
  <c r="W2851" i="1"/>
  <c r="V2851" i="1"/>
  <c r="U2851" i="1"/>
  <c r="T2851" i="1"/>
  <c r="S2851" i="1"/>
  <c r="W2850" i="1"/>
  <c r="V2850" i="1"/>
  <c r="U2850" i="1"/>
  <c r="T2850" i="1"/>
  <c r="S2850" i="1"/>
  <c r="W2849" i="1"/>
  <c r="V2849" i="1"/>
  <c r="U2849" i="1"/>
  <c r="T2849" i="1"/>
  <c r="S2849" i="1"/>
  <c r="W2847" i="1"/>
  <c r="V2847" i="1"/>
  <c r="U2847" i="1"/>
  <c r="T2847" i="1"/>
  <c r="S2847" i="1"/>
  <c r="W2846" i="1"/>
  <c r="V2846" i="1"/>
  <c r="U2846" i="1"/>
  <c r="T2846" i="1"/>
  <c r="S2846" i="1"/>
  <c r="W2845" i="1"/>
  <c r="V2845" i="1"/>
  <c r="U2845" i="1"/>
  <c r="T2845" i="1"/>
  <c r="S2845" i="1"/>
  <c r="W2844" i="1"/>
  <c r="V2844" i="1"/>
  <c r="U2844" i="1"/>
  <c r="T2844" i="1"/>
  <c r="S2844" i="1"/>
  <c r="W2843" i="1"/>
  <c r="V2843" i="1"/>
  <c r="U2843" i="1"/>
  <c r="T2843" i="1"/>
  <c r="S2843" i="1"/>
  <c r="W2842" i="1"/>
  <c r="V2842" i="1"/>
  <c r="U2842" i="1"/>
  <c r="T2842" i="1"/>
  <c r="S2842" i="1"/>
  <c r="W2812" i="1"/>
  <c r="V2812" i="1"/>
  <c r="U2812" i="1"/>
  <c r="T2812" i="1"/>
  <c r="S2812" i="1"/>
  <c r="W2811" i="1"/>
  <c r="V2811" i="1"/>
  <c r="U2811" i="1"/>
  <c r="T2811" i="1"/>
  <c r="S2811" i="1"/>
  <c r="W2810" i="1"/>
  <c r="V2810" i="1"/>
  <c r="U2810" i="1"/>
  <c r="T2810" i="1"/>
  <c r="S2810" i="1"/>
  <c r="W2808" i="1"/>
  <c r="V2808" i="1"/>
  <c r="U2808" i="1"/>
  <c r="T2808" i="1"/>
  <c r="S2808" i="1"/>
  <c r="W2807" i="1"/>
  <c r="V2807" i="1"/>
  <c r="U2807" i="1"/>
  <c r="T2807" i="1"/>
  <c r="S2807" i="1"/>
  <c r="W2806" i="1"/>
  <c r="V2806" i="1"/>
  <c r="U2806" i="1"/>
  <c r="T2806" i="1"/>
  <c r="S2806" i="1"/>
  <c r="W2805" i="1"/>
  <c r="V2805" i="1"/>
  <c r="U2805" i="1"/>
  <c r="T2805" i="1"/>
  <c r="S2805" i="1"/>
  <c r="W2803" i="1"/>
  <c r="V2803" i="1"/>
  <c r="U2803" i="1"/>
  <c r="T2803" i="1"/>
  <c r="S2803" i="1"/>
  <c r="W2801" i="1"/>
  <c r="V2801" i="1"/>
  <c r="U2801" i="1"/>
  <c r="T2801" i="1"/>
  <c r="S2801" i="1"/>
  <c r="W2800" i="1"/>
  <c r="V2800" i="1"/>
  <c r="U2800" i="1"/>
  <c r="T2800" i="1"/>
  <c r="S2800" i="1"/>
  <c r="W2773" i="1"/>
  <c r="V2773" i="1"/>
  <c r="U2773" i="1"/>
  <c r="T2773" i="1"/>
  <c r="S2773" i="1"/>
  <c r="W2772" i="1"/>
  <c r="V2772" i="1"/>
  <c r="U2772" i="1"/>
  <c r="T2772" i="1"/>
  <c r="S2772" i="1"/>
  <c r="W2771" i="1"/>
  <c r="V2771" i="1"/>
  <c r="U2771" i="1"/>
  <c r="T2771" i="1"/>
  <c r="S2771" i="1"/>
  <c r="W2770" i="1"/>
  <c r="V2770" i="1"/>
  <c r="U2770" i="1"/>
  <c r="T2770" i="1"/>
  <c r="S2770" i="1"/>
  <c r="W2768" i="1"/>
  <c r="V2768" i="1"/>
  <c r="U2768" i="1"/>
  <c r="T2768" i="1"/>
  <c r="S2768" i="1"/>
  <c r="W2766" i="1"/>
  <c r="V2766" i="1"/>
  <c r="U2766" i="1"/>
  <c r="T2766" i="1"/>
  <c r="S2766" i="1"/>
  <c r="W2765" i="1"/>
  <c r="V2765" i="1"/>
  <c r="U2765" i="1"/>
  <c r="T2765" i="1"/>
  <c r="S2765" i="1"/>
  <c r="W2764" i="1"/>
  <c r="V2764" i="1"/>
  <c r="U2764" i="1"/>
  <c r="T2764" i="1"/>
  <c r="S2764" i="1"/>
  <c r="W2763" i="1"/>
  <c r="V2763" i="1"/>
  <c r="U2763" i="1"/>
  <c r="T2763" i="1"/>
  <c r="S2763" i="1"/>
  <c r="W2762" i="1"/>
  <c r="V2762" i="1"/>
  <c r="U2762" i="1"/>
  <c r="T2762" i="1"/>
  <c r="S2762" i="1"/>
  <c r="W2760" i="1"/>
  <c r="V2760" i="1"/>
  <c r="U2760" i="1"/>
  <c r="T2760" i="1"/>
  <c r="S2760" i="1"/>
  <c r="W2759" i="1"/>
  <c r="V2759" i="1"/>
  <c r="U2759" i="1"/>
  <c r="T2759" i="1"/>
  <c r="S2759" i="1"/>
  <c r="W2758" i="1"/>
  <c r="V2758" i="1"/>
  <c r="U2758" i="1"/>
  <c r="T2758" i="1"/>
  <c r="S2758" i="1"/>
  <c r="W2757" i="1"/>
  <c r="V2757" i="1"/>
  <c r="U2757" i="1"/>
  <c r="T2757" i="1"/>
  <c r="S2757" i="1"/>
  <c r="W2731" i="1"/>
  <c r="V2731" i="1"/>
  <c r="U2731" i="1"/>
  <c r="T2731" i="1"/>
  <c r="S2731" i="1"/>
  <c r="W2730" i="1"/>
  <c r="V2730" i="1"/>
  <c r="U2730" i="1"/>
  <c r="T2730" i="1"/>
  <c r="S2730" i="1"/>
  <c r="W2729" i="1"/>
  <c r="V2729" i="1"/>
  <c r="U2729" i="1"/>
  <c r="T2729" i="1"/>
  <c r="S2729" i="1"/>
  <c r="W2728" i="1"/>
  <c r="V2728" i="1"/>
  <c r="U2728" i="1"/>
  <c r="T2728" i="1"/>
  <c r="S2728" i="1"/>
  <c r="W2727" i="1"/>
  <c r="V2727" i="1"/>
  <c r="U2727" i="1"/>
  <c r="T2727" i="1"/>
  <c r="S2727" i="1"/>
  <c r="W2725" i="1"/>
  <c r="V2725" i="1"/>
  <c r="U2725" i="1"/>
  <c r="T2725" i="1"/>
  <c r="S2725" i="1"/>
  <c r="W2723" i="1"/>
  <c r="V2723" i="1"/>
  <c r="U2723" i="1"/>
  <c r="T2723" i="1"/>
  <c r="S2723" i="1"/>
  <c r="W2722" i="1"/>
  <c r="V2722" i="1"/>
  <c r="U2722" i="1"/>
  <c r="T2722" i="1"/>
  <c r="S2722" i="1"/>
  <c r="W2721" i="1"/>
  <c r="V2721" i="1"/>
  <c r="U2721" i="1"/>
  <c r="T2721" i="1"/>
  <c r="S2721" i="1"/>
  <c r="W2720" i="1"/>
  <c r="V2720" i="1"/>
  <c r="U2720" i="1"/>
  <c r="T2720" i="1"/>
  <c r="S2720" i="1"/>
  <c r="W2719" i="1"/>
  <c r="V2719" i="1"/>
  <c r="U2719" i="1"/>
  <c r="T2719" i="1"/>
  <c r="S2719" i="1"/>
  <c r="W2717" i="1"/>
  <c r="V2717" i="1"/>
  <c r="U2717" i="1"/>
  <c r="T2717" i="1"/>
  <c r="S2717" i="1"/>
  <c r="W2690" i="1"/>
  <c r="V2690" i="1"/>
  <c r="U2690" i="1"/>
  <c r="T2690" i="1"/>
  <c r="S2690" i="1"/>
  <c r="W2689" i="1"/>
  <c r="V2689" i="1"/>
  <c r="U2689" i="1"/>
  <c r="T2689" i="1"/>
  <c r="S2689" i="1"/>
  <c r="W2688" i="1"/>
  <c r="V2688" i="1"/>
  <c r="U2688" i="1"/>
  <c r="T2688" i="1"/>
  <c r="S2688" i="1"/>
  <c r="W2687" i="1"/>
  <c r="V2687" i="1"/>
  <c r="U2687" i="1"/>
  <c r="T2687" i="1"/>
  <c r="S2687" i="1"/>
  <c r="W2686" i="1"/>
  <c r="V2686" i="1"/>
  <c r="U2686" i="1"/>
  <c r="T2686" i="1"/>
  <c r="S2686" i="1"/>
  <c r="W2684" i="1"/>
  <c r="V2684" i="1"/>
  <c r="U2684" i="1"/>
  <c r="T2684" i="1"/>
  <c r="S2684" i="1"/>
  <c r="W2682" i="1"/>
  <c r="V2682" i="1"/>
  <c r="U2682" i="1"/>
  <c r="T2682" i="1"/>
  <c r="S2682" i="1"/>
  <c r="W2681" i="1"/>
  <c r="V2681" i="1"/>
  <c r="U2681" i="1"/>
  <c r="T2681" i="1"/>
  <c r="S2681" i="1"/>
  <c r="W2680" i="1"/>
  <c r="V2680" i="1"/>
  <c r="U2680" i="1"/>
  <c r="T2680" i="1"/>
  <c r="S2680" i="1"/>
  <c r="W2679" i="1"/>
  <c r="V2679" i="1"/>
  <c r="U2679" i="1"/>
  <c r="T2679" i="1"/>
  <c r="S2679" i="1"/>
  <c r="W2678" i="1"/>
  <c r="V2678" i="1"/>
  <c r="U2678" i="1"/>
  <c r="T2678" i="1"/>
  <c r="S2678" i="1"/>
  <c r="W2676" i="1"/>
  <c r="V2676" i="1"/>
  <c r="U2676" i="1"/>
  <c r="T2676" i="1"/>
  <c r="S2676" i="1"/>
  <c r="W2675" i="1"/>
  <c r="V2675" i="1"/>
  <c r="U2675" i="1"/>
  <c r="T2675" i="1"/>
  <c r="S2675" i="1"/>
  <c r="W2674" i="1"/>
  <c r="V2674" i="1"/>
  <c r="U2674" i="1"/>
  <c r="T2674" i="1"/>
  <c r="S2674" i="1"/>
  <c r="W2673" i="1"/>
  <c r="V2673" i="1"/>
  <c r="U2673" i="1"/>
  <c r="T2673" i="1"/>
  <c r="S2673" i="1"/>
  <c r="W2648" i="1"/>
  <c r="V2648" i="1"/>
  <c r="U2648" i="1"/>
  <c r="T2648" i="1"/>
  <c r="S2648" i="1"/>
  <c r="W2646" i="1"/>
  <c r="V2646" i="1"/>
  <c r="U2646" i="1"/>
  <c r="T2646" i="1"/>
  <c r="S2646" i="1"/>
  <c r="W2645" i="1"/>
  <c r="V2645" i="1"/>
  <c r="U2645" i="1"/>
  <c r="T2645" i="1"/>
  <c r="S2645" i="1"/>
  <c r="W2644" i="1"/>
  <c r="V2644" i="1"/>
  <c r="U2644" i="1"/>
  <c r="T2644" i="1"/>
  <c r="S2644" i="1"/>
  <c r="W2642" i="1"/>
  <c r="V2642" i="1"/>
  <c r="U2642" i="1"/>
  <c r="T2642" i="1"/>
  <c r="S2642" i="1"/>
  <c r="W2641" i="1"/>
  <c r="V2641" i="1"/>
  <c r="U2641" i="1"/>
  <c r="T2641" i="1"/>
  <c r="S2641" i="1"/>
  <c r="W2640" i="1"/>
  <c r="V2640" i="1"/>
  <c r="U2640" i="1"/>
  <c r="T2640" i="1"/>
  <c r="S2640" i="1"/>
  <c r="W2639" i="1"/>
  <c r="V2639" i="1"/>
  <c r="U2639" i="1"/>
  <c r="T2639" i="1"/>
  <c r="S2639" i="1"/>
  <c r="W2637" i="1"/>
  <c r="V2637" i="1"/>
  <c r="U2637" i="1"/>
  <c r="T2637" i="1"/>
  <c r="S2637" i="1"/>
  <c r="W2636" i="1"/>
  <c r="V2636" i="1"/>
  <c r="U2636" i="1"/>
  <c r="T2636" i="1"/>
  <c r="S2636" i="1"/>
  <c r="W2635" i="1"/>
  <c r="V2635" i="1"/>
  <c r="U2635" i="1"/>
  <c r="T2635" i="1"/>
  <c r="S2635" i="1"/>
  <c r="W2634" i="1"/>
  <c r="V2634" i="1"/>
  <c r="U2634" i="1"/>
  <c r="T2634" i="1"/>
  <c r="S2634" i="1"/>
  <c r="W2633" i="1"/>
  <c r="V2633" i="1"/>
  <c r="U2633" i="1"/>
  <c r="T2633" i="1"/>
  <c r="S2633" i="1"/>
  <c r="W2615" i="1"/>
  <c r="V2615" i="1"/>
  <c r="U2615" i="1"/>
  <c r="T2615" i="1"/>
  <c r="S2615" i="1"/>
  <c r="W2614" i="1"/>
  <c r="V2614" i="1"/>
  <c r="U2614" i="1"/>
  <c r="T2614" i="1"/>
  <c r="S2614" i="1"/>
  <c r="W2613" i="1"/>
  <c r="V2613" i="1"/>
  <c r="U2613" i="1"/>
  <c r="T2613" i="1"/>
  <c r="S2613" i="1"/>
  <c r="W2611" i="1"/>
  <c r="V2611" i="1"/>
  <c r="U2611" i="1"/>
  <c r="T2611" i="1"/>
  <c r="S2611" i="1"/>
  <c r="W2610" i="1"/>
  <c r="V2610" i="1"/>
  <c r="U2610" i="1"/>
  <c r="T2610" i="1"/>
  <c r="S2610" i="1"/>
  <c r="W2609" i="1"/>
  <c r="V2609" i="1"/>
  <c r="U2609" i="1"/>
  <c r="T2609" i="1"/>
  <c r="S2609" i="1"/>
  <c r="W2608" i="1"/>
  <c r="V2608" i="1"/>
  <c r="U2608" i="1"/>
  <c r="T2608" i="1"/>
  <c r="S2608" i="1"/>
  <c r="W2607" i="1"/>
  <c r="V2607" i="1"/>
  <c r="U2607" i="1"/>
  <c r="T2607" i="1"/>
  <c r="S2607" i="1"/>
  <c r="W2605" i="1"/>
  <c r="V2605" i="1"/>
  <c r="U2605" i="1"/>
  <c r="T2605" i="1"/>
  <c r="S2605" i="1"/>
  <c r="W2604" i="1"/>
  <c r="V2604" i="1"/>
  <c r="U2604" i="1"/>
  <c r="T2604" i="1"/>
  <c r="S2604" i="1"/>
  <c r="W2603" i="1"/>
  <c r="V2603" i="1"/>
  <c r="U2603" i="1"/>
  <c r="T2603" i="1"/>
  <c r="S2603" i="1"/>
  <c r="W2602" i="1"/>
  <c r="V2602" i="1"/>
  <c r="U2602" i="1"/>
  <c r="T2602" i="1"/>
  <c r="S2602" i="1"/>
  <c r="W2601" i="1"/>
  <c r="V2601" i="1"/>
  <c r="U2601" i="1"/>
  <c r="T2601" i="1"/>
  <c r="S2601" i="1"/>
  <c r="W2599" i="1"/>
  <c r="V2599" i="1"/>
  <c r="U2599" i="1"/>
  <c r="T2599" i="1"/>
  <c r="S2599" i="1"/>
  <c r="W2598" i="1"/>
  <c r="V2598" i="1"/>
  <c r="U2598" i="1"/>
  <c r="T2598" i="1"/>
  <c r="S2598" i="1"/>
  <c r="W2597" i="1"/>
  <c r="V2597" i="1"/>
  <c r="U2597" i="1"/>
  <c r="T2597" i="1"/>
  <c r="S2597" i="1"/>
  <c r="W2576" i="1"/>
  <c r="V2576" i="1"/>
  <c r="U2576" i="1"/>
  <c r="T2576" i="1"/>
  <c r="S2576" i="1"/>
  <c r="W2575" i="1"/>
  <c r="V2575" i="1"/>
  <c r="U2575" i="1"/>
  <c r="T2575" i="1"/>
  <c r="S2575" i="1"/>
  <c r="W2573" i="1"/>
  <c r="V2573" i="1"/>
  <c r="U2573" i="1"/>
  <c r="T2573" i="1"/>
  <c r="S2573" i="1"/>
  <c r="W2572" i="1"/>
  <c r="V2572" i="1"/>
  <c r="U2572" i="1"/>
  <c r="T2572" i="1"/>
  <c r="S2572" i="1"/>
  <c r="W2570" i="1"/>
  <c r="V2570" i="1"/>
  <c r="U2570" i="1"/>
  <c r="T2570" i="1"/>
  <c r="S2570" i="1"/>
  <c r="W2568" i="1"/>
  <c r="V2568" i="1"/>
  <c r="U2568" i="1"/>
  <c r="T2568" i="1"/>
  <c r="S2568" i="1"/>
  <c r="W2567" i="1"/>
  <c r="V2567" i="1"/>
  <c r="U2567" i="1"/>
  <c r="T2567" i="1"/>
  <c r="S2567" i="1"/>
  <c r="W2566" i="1"/>
  <c r="V2566" i="1"/>
  <c r="U2566" i="1"/>
  <c r="T2566" i="1"/>
  <c r="S2566" i="1"/>
  <c r="W2565" i="1"/>
  <c r="V2565" i="1"/>
  <c r="U2565" i="1"/>
  <c r="T2565" i="1"/>
  <c r="S2565" i="1"/>
  <c r="W2535" i="1"/>
  <c r="V2535" i="1"/>
  <c r="U2535" i="1"/>
  <c r="T2535" i="1"/>
  <c r="S2535" i="1"/>
  <c r="W2534" i="1"/>
  <c r="V2534" i="1"/>
  <c r="U2534" i="1"/>
  <c r="T2534" i="1"/>
  <c r="S2534" i="1"/>
  <c r="W2533" i="1"/>
  <c r="V2533" i="1"/>
  <c r="U2533" i="1"/>
  <c r="T2533" i="1"/>
  <c r="S2533" i="1"/>
  <c r="W2532" i="1"/>
  <c r="V2532" i="1"/>
  <c r="U2532" i="1"/>
  <c r="T2532" i="1"/>
  <c r="S2532" i="1"/>
  <c r="W2530" i="1"/>
  <c r="V2530" i="1"/>
  <c r="U2530" i="1"/>
  <c r="T2530" i="1"/>
  <c r="S2530" i="1"/>
  <c r="W2528" i="1"/>
  <c r="V2528" i="1"/>
  <c r="U2528" i="1"/>
  <c r="T2528" i="1"/>
  <c r="S2528" i="1"/>
  <c r="W2527" i="1"/>
  <c r="V2527" i="1"/>
  <c r="U2527" i="1"/>
  <c r="T2527" i="1"/>
  <c r="S2527" i="1"/>
  <c r="W2526" i="1"/>
  <c r="V2526" i="1"/>
  <c r="U2526" i="1"/>
  <c r="T2526" i="1"/>
  <c r="S2526" i="1"/>
  <c r="W2525" i="1"/>
  <c r="V2525" i="1"/>
  <c r="U2525" i="1"/>
  <c r="T2525" i="1"/>
  <c r="S2525" i="1"/>
  <c r="W2523" i="1"/>
  <c r="V2523" i="1"/>
  <c r="U2523" i="1"/>
  <c r="T2523" i="1"/>
  <c r="S2523" i="1"/>
  <c r="W2522" i="1"/>
  <c r="V2522" i="1"/>
  <c r="U2522" i="1"/>
  <c r="T2522" i="1"/>
  <c r="S2522" i="1"/>
  <c r="W2521" i="1"/>
  <c r="V2521" i="1"/>
  <c r="U2521" i="1"/>
  <c r="T2521" i="1"/>
  <c r="S2521" i="1"/>
  <c r="W2495" i="1"/>
  <c r="V2495" i="1"/>
  <c r="U2495" i="1"/>
  <c r="T2495" i="1"/>
  <c r="S2495" i="1"/>
  <c r="W2493" i="1"/>
  <c r="V2493" i="1"/>
  <c r="U2493" i="1"/>
  <c r="T2493" i="1"/>
  <c r="S2493" i="1"/>
  <c r="W2492" i="1"/>
  <c r="V2492" i="1"/>
  <c r="U2492" i="1"/>
  <c r="T2492" i="1"/>
  <c r="S2492" i="1"/>
  <c r="W2491" i="1"/>
  <c r="V2491" i="1"/>
  <c r="U2491" i="1"/>
  <c r="T2491" i="1"/>
  <c r="S2491" i="1"/>
  <c r="W2490" i="1"/>
  <c r="V2490" i="1"/>
  <c r="U2490" i="1"/>
  <c r="T2490" i="1"/>
  <c r="S2490" i="1"/>
  <c r="W2489" i="1"/>
  <c r="V2489" i="1"/>
  <c r="U2489" i="1"/>
  <c r="T2489" i="1"/>
  <c r="S2489" i="1"/>
  <c r="W2487" i="1"/>
  <c r="V2487" i="1"/>
  <c r="U2487" i="1"/>
  <c r="T2487" i="1"/>
  <c r="S2487" i="1"/>
  <c r="W2486" i="1"/>
  <c r="V2486" i="1"/>
  <c r="U2486" i="1"/>
  <c r="T2486" i="1"/>
  <c r="S2486" i="1"/>
  <c r="W2485" i="1"/>
  <c r="V2485" i="1"/>
  <c r="U2485" i="1"/>
  <c r="T2485" i="1"/>
  <c r="S2485" i="1"/>
  <c r="W2484" i="1"/>
  <c r="V2484" i="1"/>
  <c r="U2484" i="1"/>
  <c r="T2484" i="1"/>
  <c r="S2484" i="1"/>
  <c r="W2482" i="1"/>
  <c r="V2482" i="1"/>
  <c r="U2482" i="1"/>
  <c r="T2482" i="1"/>
  <c r="S2482" i="1"/>
  <c r="W2481" i="1"/>
  <c r="V2481" i="1"/>
  <c r="U2481" i="1"/>
  <c r="T2481" i="1"/>
  <c r="S2481" i="1"/>
  <c r="W2456" i="1"/>
  <c r="V2456" i="1"/>
  <c r="U2456" i="1"/>
  <c r="T2456" i="1"/>
  <c r="S2456" i="1"/>
  <c r="W2455" i="1"/>
  <c r="V2455" i="1"/>
  <c r="U2455" i="1"/>
  <c r="T2455" i="1"/>
  <c r="S2455" i="1"/>
  <c r="W2453" i="1"/>
  <c r="V2453" i="1"/>
  <c r="U2453" i="1"/>
  <c r="T2453" i="1"/>
  <c r="S2453" i="1"/>
  <c r="W2451" i="1"/>
  <c r="V2451" i="1"/>
  <c r="U2451" i="1"/>
  <c r="T2451" i="1"/>
  <c r="S2451" i="1"/>
  <c r="W2450" i="1"/>
  <c r="V2450" i="1"/>
  <c r="U2450" i="1"/>
  <c r="T2450" i="1"/>
  <c r="S2450" i="1"/>
  <c r="W2449" i="1"/>
  <c r="V2449" i="1"/>
  <c r="U2449" i="1"/>
  <c r="T2449" i="1"/>
  <c r="S2449" i="1"/>
  <c r="W2448" i="1"/>
  <c r="V2448" i="1"/>
  <c r="U2448" i="1"/>
  <c r="T2448" i="1"/>
  <c r="S2448" i="1"/>
  <c r="W2447" i="1"/>
  <c r="V2447" i="1"/>
  <c r="U2447" i="1"/>
  <c r="T2447" i="1"/>
  <c r="S2447" i="1"/>
  <c r="W2445" i="1"/>
  <c r="V2445" i="1"/>
  <c r="U2445" i="1"/>
  <c r="T2445" i="1"/>
  <c r="S2445" i="1"/>
  <c r="W2418" i="1"/>
  <c r="V2418" i="1"/>
  <c r="U2418" i="1"/>
  <c r="T2418" i="1"/>
  <c r="S2418" i="1"/>
  <c r="W2417" i="1"/>
  <c r="V2417" i="1"/>
  <c r="U2417" i="1"/>
  <c r="T2417" i="1"/>
  <c r="S2417" i="1"/>
  <c r="W2415" i="1"/>
  <c r="V2415" i="1"/>
  <c r="U2415" i="1"/>
  <c r="T2415" i="1"/>
  <c r="S2415" i="1"/>
  <c r="W2414" i="1"/>
  <c r="V2414" i="1"/>
  <c r="U2414" i="1"/>
  <c r="T2414" i="1"/>
  <c r="S2414" i="1"/>
  <c r="W2412" i="1"/>
  <c r="V2412" i="1"/>
  <c r="U2412" i="1"/>
  <c r="T2412" i="1"/>
  <c r="S2412" i="1"/>
  <c r="W2411" i="1"/>
  <c r="V2411" i="1"/>
  <c r="U2411" i="1"/>
  <c r="T2411" i="1"/>
  <c r="S2411" i="1"/>
  <c r="W2409" i="1"/>
  <c r="V2409" i="1"/>
  <c r="U2409" i="1"/>
  <c r="T2409" i="1"/>
  <c r="S2409" i="1"/>
  <c r="W2408" i="1"/>
  <c r="V2408" i="1"/>
  <c r="U2408" i="1"/>
  <c r="T2408" i="1"/>
  <c r="S2408" i="1"/>
  <c r="W2380" i="1"/>
  <c r="V2380" i="1"/>
  <c r="U2380" i="1"/>
  <c r="T2380" i="1"/>
  <c r="S2380" i="1"/>
  <c r="W2378" i="1"/>
  <c r="V2378" i="1"/>
  <c r="U2378" i="1"/>
  <c r="T2378" i="1"/>
  <c r="S2378" i="1"/>
  <c r="W2377" i="1"/>
  <c r="V2377" i="1"/>
  <c r="U2377" i="1"/>
  <c r="T2377" i="1"/>
  <c r="S2377" i="1"/>
  <c r="W2376" i="1"/>
  <c r="V2376" i="1"/>
  <c r="U2376" i="1"/>
  <c r="T2376" i="1"/>
  <c r="S2376" i="1"/>
  <c r="W2375" i="1"/>
  <c r="V2375" i="1"/>
  <c r="U2375" i="1"/>
  <c r="T2375" i="1"/>
  <c r="S2375" i="1"/>
  <c r="W2374" i="1"/>
  <c r="V2374" i="1"/>
  <c r="U2374" i="1"/>
  <c r="T2374" i="1"/>
  <c r="S2374" i="1"/>
  <c r="W2373" i="1"/>
  <c r="V2373" i="1"/>
  <c r="U2373" i="1"/>
  <c r="T2373" i="1"/>
  <c r="S2373" i="1"/>
  <c r="W2371" i="1"/>
  <c r="V2371" i="1"/>
  <c r="U2371" i="1"/>
  <c r="T2371" i="1"/>
  <c r="S2371" i="1"/>
  <c r="W2369" i="1"/>
  <c r="V2369" i="1"/>
  <c r="U2369" i="1"/>
  <c r="T2369" i="1"/>
  <c r="S2369" i="1"/>
  <c r="W2348" i="1"/>
  <c r="V2348" i="1"/>
  <c r="U2348" i="1"/>
  <c r="T2348" i="1"/>
  <c r="S2348" i="1"/>
  <c r="W2346" i="1"/>
  <c r="V2346" i="1"/>
  <c r="U2346" i="1"/>
  <c r="T2346" i="1"/>
  <c r="S2346" i="1"/>
  <c r="W2345" i="1"/>
  <c r="V2345" i="1"/>
  <c r="U2345" i="1"/>
  <c r="T2345" i="1"/>
  <c r="S2345" i="1"/>
  <c r="W2344" i="1"/>
  <c r="V2344" i="1"/>
  <c r="U2344" i="1"/>
  <c r="T2344" i="1"/>
  <c r="S2344" i="1"/>
  <c r="W2343" i="1"/>
  <c r="V2343" i="1"/>
  <c r="U2343" i="1"/>
  <c r="T2343" i="1"/>
  <c r="S2343" i="1"/>
  <c r="W2341" i="1"/>
  <c r="V2341" i="1"/>
  <c r="U2341" i="1"/>
  <c r="T2341" i="1"/>
  <c r="S2341" i="1"/>
  <c r="W2340" i="1"/>
  <c r="V2340" i="1"/>
  <c r="U2340" i="1"/>
  <c r="T2340" i="1"/>
  <c r="S2340" i="1"/>
  <c r="W2339" i="1"/>
  <c r="V2339" i="1"/>
  <c r="U2339" i="1"/>
  <c r="T2339" i="1"/>
  <c r="S2339" i="1"/>
  <c r="W2337" i="1"/>
  <c r="V2337" i="1"/>
  <c r="U2337" i="1"/>
  <c r="T2337" i="1"/>
  <c r="S2337" i="1"/>
  <c r="W2314" i="1"/>
  <c r="V2314" i="1"/>
  <c r="U2314" i="1"/>
  <c r="T2314" i="1"/>
  <c r="S2314" i="1"/>
  <c r="W2312" i="1"/>
  <c r="V2312" i="1"/>
  <c r="U2312" i="1"/>
  <c r="T2312" i="1"/>
  <c r="S2312" i="1"/>
  <c r="W2311" i="1"/>
  <c r="V2311" i="1"/>
  <c r="U2311" i="1"/>
  <c r="T2311" i="1"/>
  <c r="S2311" i="1"/>
  <c r="W2310" i="1"/>
  <c r="V2310" i="1"/>
  <c r="U2310" i="1"/>
  <c r="T2310" i="1"/>
  <c r="S2310" i="1"/>
  <c r="W2309" i="1"/>
  <c r="V2309" i="1"/>
  <c r="U2309" i="1"/>
  <c r="T2309" i="1"/>
  <c r="S2309" i="1"/>
  <c r="W2307" i="1"/>
  <c r="V2307" i="1"/>
  <c r="U2307" i="1"/>
  <c r="T2307" i="1"/>
  <c r="S2307" i="1"/>
  <c r="W2306" i="1"/>
  <c r="V2306" i="1"/>
  <c r="U2306" i="1"/>
  <c r="T2306" i="1"/>
  <c r="S2306" i="1"/>
  <c r="W2305" i="1"/>
  <c r="V2305" i="1"/>
  <c r="U2305" i="1"/>
  <c r="T2305" i="1"/>
  <c r="S2305" i="1"/>
  <c r="W2304" i="1"/>
  <c r="V2304" i="1"/>
  <c r="U2304" i="1"/>
  <c r="T2304" i="1"/>
  <c r="S2304" i="1"/>
  <c r="W2302" i="1"/>
  <c r="V2302" i="1"/>
  <c r="U2302" i="1"/>
  <c r="T2302" i="1"/>
  <c r="S2302" i="1"/>
  <c r="W2268" i="1"/>
  <c r="V2268" i="1"/>
  <c r="U2268" i="1"/>
  <c r="T2268" i="1"/>
  <c r="S2268" i="1"/>
  <c r="W2267" i="1"/>
  <c r="V2267" i="1"/>
  <c r="U2267" i="1"/>
  <c r="T2267" i="1"/>
  <c r="S2267" i="1"/>
  <c r="W2266" i="1"/>
  <c r="V2266" i="1"/>
  <c r="U2266" i="1"/>
  <c r="T2266" i="1"/>
  <c r="S2266" i="1"/>
  <c r="W2265" i="1"/>
  <c r="V2265" i="1"/>
  <c r="U2265" i="1"/>
  <c r="T2265" i="1"/>
  <c r="S2265" i="1"/>
  <c r="W2264" i="1"/>
  <c r="V2264" i="1"/>
  <c r="U2264" i="1"/>
  <c r="T2264" i="1"/>
  <c r="S2264" i="1"/>
  <c r="W2262" i="1"/>
  <c r="V2262" i="1"/>
  <c r="U2262" i="1"/>
  <c r="T2262" i="1"/>
  <c r="S2262" i="1"/>
  <c r="W2261" i="1"/>
  <c r="V2261" i="1"/>
  <c r="U2261" i="1"/>
  <c r="T2261" i="1"/>
  <c r="S2261" i="1"/>
  <c r="W2260" i="1"/>
  <c r="V2260" i="1"/>
  <c r="U2260" i="1"/>
  <c r="T2260" i="1"/>
  <c r="S2260" i="1"/>
  <c r="W2259" i="1"/>
  <c r="V2259" i="1"/>
  <c r="U2259" i="1"/>
  <c r="T2259" i="1"/>
  <c r="S2259" i="1"/>
  <c r="W2257" i="1"/>
  <c r="V2257" i="1"/>
  <c r="U2257" i="1"/>
  <c r="T2257" i="1"/>
  <c r="S2257" i="1"/>
  <c r="W2256" i="1"/>
  <c r="V2256" i="1"/>
  <c r="U2256" i="1"/>
  <c r="T2256" i="1"/>
  <c r="S2256" i="1"/>
  <c r="W2255" i="1"/>
  <c r="V2255" i="1"/>
  <c r="U2255" i="1"/>
  <c r="T2255" i="1"/>
  <c r="S2255" i="1"/>
  <c r="W2253" i="1"/>
  <c r="V2253" i="1"/>
  <c r="U2253" i="1"/>
  <c r="T2253" i="1"/>
  <c r="S2253" i="1"/>
  <c r="W2229" i="1"/>
  <c r="V2229" i="1"/>
  <c r="U2229" i="1"/>
  <c r="T2229" i="1"/>
  <c r="S2229" i="1"/>
  <c r="W2228" i="1"/>
  <c r="V2228" i="1"/>
  <c r="U2228" i="1"/>
  <c r="T2228" i="1"/>
  <c r="S2228" i="1"/>
  <c r="W2226" i="1"/>
  <c r="V2226" i="1"/>
  <c r="U2226" i="1"/>
  <c r="T2226" i="1"/>
  <c r="S2226" i="1"/>
  <c r="W2225" i="1"/>
  <c r="V2225" i="1"/>
  <c r="U2225" i="1"/>
  <c r="T2225" i="1"/>
  <c r="S2225" i="1"/>
  <c r="W2223" i="1"/>
  <c r="V2223" i="1"/>
  <c r="U2223" i="1"/>
  <c r="T2223" i="1"/>
  <c r="S2223" i="1"/>
  <c r="W2222" i="1"/>
  <c r="V2222" i="1"/>
  <c r="U2222" i="1"/>
  <c r="T2222" i="1"/>
  <c r="S2222" i="1"/>
  <c r="W2221" i="1"/>
  <c r="V2221" i="1"/>
  <c r="U2221" i="1"/>
  <c r="T2221" i="1"/>
  <c r="S2221" i="1"/>
  <c r="W2220" i="1"/>
  <c r="V2220" i="1"/>
  <c r="U2220" i="1"/>
  <c r="T2220" i="1"/>
  <c r="S2220" i="1"/>
  <c r="W2219" i="1"/>
  <c r="V2219" i="1"/>
  <c r="U2219" i="1"/>
  <c r="T2219" i="1"/>
  <c r="S2219" i="1"/>
  <c r="W2217" i="1"/>
  <c r="V2217" i="1"/>
  <c r="U2217" i="1"/>
  <c r="T2217" i="1"/>
  <c r="S2217" i="1"/>
  <c r="W2193" i="1"/>
  <c r="V2193" i="1"/>
  <c r="U2193" i="1"/>
  <c r="T2193" i="1"/>
  <c r="S2193" i="1"/>
  <c r="W2192" i="1"/>
  <c r="V2192" i="1"/>
  <c r="U2192" i="1"/>
  <c r="T2192" i="1"/>
  <c r="S2192" i="1"/>
  <c r="W2191" i="1"/>
  <c r="V2191" i="1"/>
  <c r="U2191" i="1"/>
  <c r="T2191" i="1"/>
  <c r="S2191" i="1"/>
  <c r="W2189" i="1"/>
  <c r="V2189" i="1"/>
  <c r="U2189" i="1"/>
  <c r="T2189" i="1"/>
  <c r="S2189" i="1"/>
  <c r="W2188" i="1"/>
  <c r="V2188" i="1"/>
  <c r="U2188" i="1"/>
  <c r="T2188" i="1"/>
  <c r="S2188" i="1"/>
  <c r="W2187" i="1"/>
  <c r="V2187" i="1"/>
  <c r="U2187" i="1"/>
  <c r="T2187" i="1"/>
  <c r="S2187" i="1"/>
  <c r="W2185" i="1"/>
  <c r="V2185" i="1"/>
  <c r="U2185" i="1"/>
  <c r="T2185" i="1"/>
  <c r="S2185" i="1"/>
  <c r="W2184" i="1"/>
  <c r="V2184" i="1"/>
  <c r="U2184" i="1"/>
  <c r="T2184" i="1"/>
  <c r="S2184" i="1"/>
  <c r="W2183" i="1"/>
  <c r="V2183" i="1"/>
  <c r="U2183" i="1"/>
  <c r="T2183" i="1"/>
  <c r="S2183" i="1"/>
  <c r="W2181" i="1"/>
  <c r="V2181" i="1"/>
  <c r="U2181" i="1"/>
  <c r="T2181" i="1"/>
  <c r="S2181" i="1"/>
  <c r="W2160" i="1"/>
  <c r="V2160" i="1"/>
  <c r="U2160" i="1"/>
  <c r="T2160" i="1"/>
  <c r="S2160" i="1"/>
  <c r="W2159" i="1"/>
  <c r="V2159" i="1"/>
  <c r="U2159" i="1"/>
  <c r="T2159" i="1"/>
  <c r="S2159" i="1"/>
  <c r="W2158" i="1"/>
  <c r="V2158" i="1"/>
  <c r="U2158" i="1"/>
  <c r="T2158" i="1"/>
  <c r="S2158" i="1"/>
  <c r="W2157" i="1"/>
  <c r="V2157" i="1"/>
  <c r="U2157" i="1"/>
  <c r="T2157" i="1"/>
  <c r="S2157" i="1"/>
  <c r="W2155" i="1"/>
  <c r="V2155" i="1"/>
  <c r="U2155" i="1"/>
  <c r="T2155" i="1"/>
  <c r="S2155" i="1"/>
  <c r="W2154" i="1"/>
  <c r="V2154" i="1"/>
  <c r="U2154" i="1"/>
  <c r="T2154" i="1"/>
  <c r="S2154" i="1"/>
  <c r="W2152" i="1"/>
  <c r="V2152" i="1"/>
  <c r="U2152" i="1"/>
  <c r="T2152" i="1"/>
  <c r="S2152" i="1"/>
  <c r="W2150" i="1"/>
  <c r="V2150" i="1"/>
  <c r="U2150" i="1"/>
  <c r="T2150" i="1"/>
  <c r="S2150" i="1"/>
  <c r="W2127" i="1"/>
  <c r="V2127" i="1"/>
  <c r="U2127" i="1"/>
  <c r="T2127" i="1"/>
  <c r="S2127" i="1"/>
  <c r="W2125" i="1"/>
  <c r="V2125" i="1"/>
  <c r="U2125" i="1"/>
  <c r="T2125" i="1"/>
  <c r="S2125" i="1"/>
  <c r="W2123" i="1"/>
  <c r="V2123" i="1"/>
  <c r="U2123" i="1"/>
  <c r="T2123" i="1"/>
  <c r="S2123" i="1"/>
  <c r="W2121" i="1"/>
  <c r="V2121" i="1"/>
  <c r="U2121" i="1"/>
  <c r="T2121" i="1"/>
  <c r="S2121" i="1"/>
  <c r="W2099" i="1"/>
  <c r="V2099" i="1"/>
  <c r="U2099" i="1"/>
  <c r="T2099" i="1"/>
  <c r="S2099" i="1"/>
  <c r="W2098" i="1"/>
  <c r="V2098" i="1"/>
  <c r="U2098" i="1"/>
  <c r="T2098" i="1"/>
  <c r="S2098" i="1"/>
  <c r="W2097" i="1"/>
  <c r="V2097" i="1"/>
  <c r="U2097" i="1"/>
  <c r="T2097" i="1"/>
  <c r="S2097" i="1"/>
  <c r="W2096" i="1"/>
  <c r="V2096" i="1"/>
  <c r="U2096" i="1"/>
  <c r="T2096" i="1"/>
  <c r="S2096" i="1"/>
  <c r="W2094" i="1"/>
  <c r="V2094" i="1"/>
  <c r="U2094" i="1"/>
  <c r="T2094" i="1"/>
  <c r="S2094" i="1"/>
  <c r="W2092" i="1"/>
  <c r="V2092" i="1"/>
  <c r="U2092" i="1"/>
  <c r="T2092" i="1"/>
  <c r="S2092" i="1"/>
  <c r="W2090" i="1"/>
  <c r="V2090" i="1"/>
  <c r="U2090" i="1"/>
  <c r="T2090" i="1"/>
  <c r="S2090" i="1"/>
  <c r="W2062" i="1"/>
  <c r="V2062" i="1"/>
  <c r="U2062" i="1"/>
  <c r="T2062" i="1"/>
  <c r="S2062" i="1"/>
  <c r="W2060" i="1"/>
  <c r="V2060" i="1"/>
  <c r="U2060" i="1"/>
  <c r="T2060" i="1"/>
  <c r="S2060" i="1"/>
  <c r="W2058" i="1"/>
  <c r="V2058" i="1"/>
  <c r="U2058" i="1"/>
  <c r="T2058" i="1"/>
  <c r="S2058" i="1"/>
  <c r="W2056" i="1"/>
  <c r="V2056" i="1"/>
  <c r="U2056" i="1"/>
  <c r="T2056" i="1"/>
  <c r="S2056" i="1"/>
  <c r="W2034" i="1"/>
  <c r="V2034" i="1"/>
  <c r="U2034" i="1"/>
  <c r="T2034" i="1"/>
  <c r="S2034" i="1"/>
  <c r="W2032" i="1"/>
  <c r="V2032" i="1"/>
  <c r="U2032" i="1"/>
  <c r="T2032" i="1"/>
  <c r="S2032" i="1"/>
  <c r="W2031" i="1"/>
  <c r="V2031" i="1"/>
  <c r="U2031" i="1"/>
  <c r="T2031" i="1"/>
  <c r="S2031" i="1"/>
  <c r="W2030" i="1"/>
  <c r="V2030" i="1"/>
  <c r="U2030" i="1"/>
  <c r="T2030" i="1"/>
  <c r="S2030" i="1"/>
  <c r="W2029" i="1"/>
  <c r="V2029" i="1"/>
  <c r="U2029" i="1"/>
  <c r="T2029" i="1"/>
  <c r="S2029" i="1"/>
  <c r="W2027" i="1"/>
  <c r="V2027" i="1"/>
  <c r="U2027" i="1"/>
  <c r="T2027" i="1"/>
  <c r="S2027" i="1"/>
  <c r="W2026" i="1"/>
  <c r="V2026" i="1"/>
  <c r="U2026" i="1"/>
  <c r="T2026" i="1"/>
  <c r="S2026" i="1"/>
  <c r="W2025" i="1"/>
  <c r="V2025" i="1"/>
  <c r="U2025" i="1"/>
  <c r="T2025" i="1"/>
  <c r="S2025" i="1"/>
  <c r="W2023" i="1"/>
  <c r="V2023" i="1"/>
  <c r="U2023" i="1"/>
  <c r="T2023" i="1"/>
  <c r="S2023" i="1"/>
  <c r="W1999" i="1"/>
  <c r="V1999" i="1"/>
  <c r="U1999" i="1"/>
  <c r="T1999" i="1"/>
  <c r="S1999" i="1"/>
  <c r="W1998" i="1"/>
  <c r="V1998" i="1"/>
  <c r="U1998" i="1"/>
  <c r="T1998" i="1"/>
  <c r="S1998" i="1"/>
  <c r="W1997" i="1"/>
  <c r="V1997" i="1"/>
  <c r="U1997" i="1"/>
  <c r="T1997" i="1"/>
  <c r="S1997" i="1"/>
  <c r="W1996" i="1"/>
  <c r="V1996" i="1"/>
  <c r="U1996" i="1"/>
  <c r="T1996" i="1"/>
  <c r="S1996" i="1"/>
  <c r="W1994" i="1"/>
  <c r="V1994" i="1"/>
  <c r="U1994" i="1"/>
  <c r="T1994" i="1"/>
  <c r="S1994" i="1"/>
  <c r="W1993" i="1"/>
  <c r="V1993" i="1"/>
  <c r="U1993" i="1"/>
  <c r="T1993" i="1"/>
  <c r="S1993" i="1"/>
  <c r="W1992" i="1"/>
  <c r="V1992" i="1"/>
  <c r="U1992" i="1"/>
  <c r="T1992" i="1"/>
  <c r="S1992" i="1"/>
  <c r="W1990" i="1"/>
  <c r="V1990" i="1"/>
  <c r="U1990" i="1"/>
  <c r="T1990" i="1"/>
  <c r="S1990" i="1"/>
  <c r="W1989" i="1"/>
  <c r="V1989" i="1"/>
  <c r="U1989" i="1"/>
  <c r="T1989" i="1"/>
  <c r="S1989" i="1"/>
  <c r="W1988" i="1"/>
  <c r="V1988" i="1"/>
  <c r="U1988" i="1"/>
  <c r="T1988" i="1"/>
  <c r="S1988" i="1"/>
  <c r="W1987" i="1"/>
  <c r="V1987" i="1"/>
  <c r="U1987" i="1"/>
  <c r="T1987" i="1"/>
  <c r="S1987" i="1"/>
  <c r="W1986" i="1"/>
  <c r="V1986" i="1"/>
  <c r="U1986" i="1"/>
  <c r="T1986" i="1"/>
  <c r="S1986" i="1"/>
  <c r="W1985" i="1"/>
  <c r="V1985" i="1"/>
  <c r="U1985" i="1"/>
  <c r="T1985" i="1"/>
  <c r="S1985" i="1"/>
  <c r="W1983" i="1"/>
  <c r="V1983" i="1"/>
  <c r="U1983" i="1"/>
  <c r="T1983" i="1"/>
  <c r="S1983" i="1"/>
  <c r="W1954" i="1"/>
  <c r="V1954" i="1"/>
  <c r="U1954" i="1"/>
  <c r="T1954" i="1"/>
  <c r="S1954" i="1"/>
  <c r="W1952" i="1"/>
  <c r="V1952" i="1"/>
  <c r="U1952" i="1"/>
  <c r="T1952" i="1"/>
  <c r="S1952" i="1"/>
  <c r="W1950" i="1"/>
  <c r="V1950" i="1"/>
  <c r="U1950" i="1"/>
  <c r="T1950" i="1"/>
  <c r="S1950" i="1"/>
  <c r="W1948" i="1"/>
  <c r="V1948" i="1"/>
  <c r="U1948" i="1"/>
  <c r="T1948" i="1"/>
  <c r="S1948" i="1"/>
  <c r="W1927" i="1"/>
  <c r="V1927" i="1"/>
  <c r="U1927" i="1"/>
  <c r="T1927" i="1"/>
  <c r="S1927" i="1"/>
  <c r="W1925" i="1"/>
  <c r="V1925" i="1"/>
  <c r="U1925" i="1"/>
  <c r="T1925" i="1"/>
  <c r="S1925" i="1"/>
  <c r="W1923" i="1"/>
  <c r="V1923" i="1"/>
  <c r="U1923" i="1"/>
  <c r="T1923" i="1"/>
  <c r="S1923" i="1"/>
  <c r="W1921" i="1"/>
  <c r="V1921" i="1"/>
  <c r="U1921" i="1"/>
  <c r="T1921" i="1"/>
  <c r="S1921" i="1"/>
  <c r="W1896" i="1"/>
  <c r="V1896" i="1"/>
  <c r="U1896" i="1"/>
  <c r="T1896" i="1"/>
  <c r="S1896" i="1"/>
  <c r="W1895" i="1"/>
  <c r="V1895" i="1"/>
  <c r="U1895" i="1"/>
  <c r="T1895" i="1"/>
  <c r="S1895" i="1"/>
  <c r="W1894" i="1"/>
  <c r="V1894" i="1"/>
  <c r="U1894" i="1"/>
  <c r="T1894" i="1"/>
  <c r="S1894" i="1"/>
  <c r="W1893" i="1"/>
  <c r="V1893" i="1"/>
  <c r="U1893" i="1"/>
  <c r="T1893" i="1"/>
  <c r="S1893" i="1"/>
  <c r="W1892" i="1"/>
  <c r="V1892" i="1"/>
  <c r="U1892" i="1"/>
  <c r="T1892" i="1"/>
  <c r="S1892" i="1"/>
  <c r="W1891" i="1"/>
  <c r="V1891" i="1"/>
  <c r="U1891" i="1"/>
  <c r="T1891" i="1"/>
  <c r="S1891" i="1"/>
  <c r="W1889" i="1"/>
  <c r="V1889" i="1"/>
  <c r="U1889" i="1"/>
  <c r="T1889" i="1"/>
  <c r="S1889" i="1"/>
  <c r="W1888" i="1"/>
  <c r="V1888" i="1"/>
  <c r="U1888" i="1"/>
  <c r="T1888" i="1"/>
  <c r="S1888" i="1"/>
  <c r="W1886" i="1"/>
  <c r="V1886" i="1"/>
  <c r="U1886" i="1"/>
  <c r="T1886" i="1"/>
  <c r="S1886" i="1"/>
  <c r="W1885" i="1"/>
  <c r="V1885" i="1"/>
  <c r="U1885" i="1"/>
  <c r="T1885" i="1"/>
  <c r="S1885" i="1"/>
  <c r="W1884" i="1"/>
  <c r="V1884" i="1"/>
  <c r="U1884" i="1"/>
  <c r="T1884" i="1"/>
  <c r="S1884" i="1"/>
  <c r="W1882" i="1"/>
  <c r="V1882" i="1"/>
  <c r="U1882" i="1"/>
  <c r="T1882" i="1"/>
  <c r="S1882" i="1"/>
  <c r="W1849" i="1"/>
  <c r="V1849" i="1"/>
  <c r="U1849" i="1"/>
  <c r="T1849" i="1"/>
  <c r="S1849" i="1"/>
  <c r="W1848" i="1"/>
  <c r="V1848" i="1"/>
  <c r="U1848" i="1"/>
  <c r="T1848" i="1"/>
  <c r="S1848" i="1"/>
  <c r="W1846" i="1"/>
  <c r="V1846" i="1"/>
  <c r="U1846" i="1"/>
  <c r="T1846" i="1"/>
  <c r="S1846" i="1"/>
  <c r="W1845" i="1"/>
  <c r="V1845" i="1"/>
  <c r="U1845" i="1"/>
  <c r="T1845" i="1"/>
  <c r="S1845" i="1"/>
  <c r="W1843" i="1"/>
  <c r="V1843" i="1"/>
  <c r="U1843" i="1"/>
  <c r="T1843" i="1"/>
  <c r="S1843" i="1"/>
  <c r="W1842" i="1"/>
  <c r="V1842" i="1"/>
  <c r="U1842" i="1"/>
  <c r="T1842" i="1"/>
  <c r="S1842" i="1"/>
  <c r="W1841" i="1"/>
  <c r="V1841" i="1"/>
  <c r="U1841" i="1"/>
  <c r="T1841" i="1"/>
  <c r="S1841" i="1"/>
  <c r="W1840" i="1"/>
  <c r="V1840" i="1"/>
  <c r="U1840" i="1"/>
  <c r="T1840" i="1"/>
  <c r="S1840" i="1"/>
  <c r="W1838" i="1"/>
  <c r="V1838" i="1"/>
  <c r="U1838" i="1"/>
  <c r="T1838" i="1"/>
  <c r="S1838" i="1"/>
  <c r="W1808" i="1"/>
  <c r="V1808" i="1"/>
  <c r="U1808" i="1"/>
  <c r="T1808" i="1"/>
  <c r="S1808" i="1"/>
  <c r="W1807" i="1"/>
  <c r="V1807" i="1"/>
  <c r="U1807" i="1"/>
  <c r="T1807" i="1"/>
  <c r="S1807" i="1"/>
  <c r="W1806" i="1"/>
  <c r="V1806" i="1"/>
  <c r="U1806" i="1"/>
  <c r="T1806" i="1"/>
  <c r="S1806" i="1"/>
  <c r="W1805" i="1"/>
  <c r="V1805" i="1"/>
  <c r="U1805" i="1"/>
  <c r="T1805" i="1"/>
  <c r="S1805" i="1"/>
  <c r="W1803" i="1"/>
  <c r="V1803" i="1"/>
  <c r="U1803" i="1"/>
  <c r="T1803" i="1"/>
  <c r="S1803" i="1"/>
  <c r="W1802" i="1"/>
  <c r="V1802" i="1"/>
  <c r="U1802" i="1"/>
  <c r="T1802" i="1"/>
  <c r="S1802" i="1"/>
  <c r="W1801" i="1"/>
  <c r="V1801" i="1"/>
  <c r="U1801" i="1"/>
  <c r="T1801" i="1"/>
  <c r="S1801" i="1"/>
  <c r="W1800" i="1"/>
  <c r="V1800" i="1"/>
  <c r="U1800" i="1"/>
  <c r="T1800" i="1"/>
  <c r="S1800" i="1"/>
  <c r="W1798" i="1"/>
  <c r="V1798" i="1"/>
  <c r="U1798" i="1"/>
  <c r="T1798" i="1"/>
  <c r="S1798" i="1"/>
  <c r="W1797" i="1"/>
  <c r="V1797" i="1"/>
  <c r="U1797" i="1"/>
  <c r="T1797" i="1"/>
  <c r="S1797" i="1"/>
  <c r="W1796" i="1"/>
  <c r="V1796" i="1"/>
  <c r="U1796" i="1"/>
  <c r="T1796" i="1"/>
  <c r="S1796" i="1"/>
  <c r="W1794" i="1"/>
  <c r="V1794" i="1"/>
  <c r="U1794" i="1"/>
  <c r="T1794" i="1"/>
  <c r="S1794" i="1"/>
  <c r="W1793" i="1"/>
  <c r="V1793" i="1"/>
  <c r="U1793" i="1"/>
  <c r="T1793" i="1"/>
  <c r="S1793" i="1"/>
  <c r="W1792" i="1"/>
  <c r="V1792" i="1"/>
  <c r="U1792" i="1"/>
  <c r="T1792" i="1"/>
  <c r="S1792" i="1"/>
  <c r="W1769" i="1"/>
  <c r="V1769" i="1"/>
  <c r="U1769" i="1"/>
  <c r="T1769" i="1"/>
  <c r="S1769" i="1"/>
  <c r="W1768" i="1"/>
  <c r="V1768" i="1"/>
  <c r="U1768" i="1"/>
  <c r="T1768" i="1"/>
  <c r="S1768" i="1"/>
  <c r="W1767" i="1"/>
  <c r="V1767" i="1"/>
  <c r="U1767" i="1"/>
  <c r="T1767" i="1"/>
  <c r="S1767" i="1"/>
  <c r="W1766" i="1"/>
  <c r="V1766" i="1"/>
  <c r="U1766" i="1"/>
  <c r="T1766" i="1"/>
  <c r="S1766" i="1"/>
  <c r="W1764" i="1"/>
  <c r="V1764" i="1"/>
  <c r="U1764" i="1"/>
  <c r="T1764" i="1"/>
  <c r="S1764" i="1"/>
  <c r="W1763" i="1"/>
  <c r="V1763" i="1"/>
  <c r="U1763" i="1"/>
  <c r="T1763" i="1"/>
  <c r="S1763" i="1"/>
  <c r="W1762" i="1"/>
  <c r="V1762" i="1"/>
  <c r="U1762" i="1"/>
  <c r="T1762" i="1"/>
  <c r="S1762" i="1"/>
  <c r="W1760" i="1"/>
  <c r="V1760" i="1"/>
  <c r="U1760" i="1"/>
  <c r="T1760" i="1"/>
  <c r="S1760" i="1"/>
  <c r="W1758" i="1"/>
  <c r="V1758" i="1"/>
  <c r="U1758" i="1"/>
  <c r="T1758" i="1"/>
  <c r="S1758" i="1"/>
  <c r="W1726" i="1"/>
  <c r="V1726" i="1"/>
  <c r="U1726" i="1"/>
  <c r="T1726" i="1"/>
  <c r="S1726" i="1"/>
  <c r="W1725" i="1"/>
  <c r="V1725" i="1"/>
  <c r="U1725" i="1"/>
  <c r="T1725" i="1"/>
  <c r="S1725" i="1"/>
  <c r="W1723" i="1"/>
  <c r="V1723" i="1"/>
  <c r="U1723" i="1"/>
  <c r="T1723" i="1"/>
  <c r="S1723" i="1"/>
  <c r="W1722" i="1"/>
  <c r="V1722" i="1"/>
  <c r="U1722" i="1"/>
  <c r="T1722" i="1"/>
  <c r="S1722" i="1"/>
  <c r="W1721" i="1"/>
  <c r="V1721" i="1"/>
  <c r="U1721" i="1"/>
  <c r="T1721" i="1"/>
  <c r="S1721" i="1"/>
  <c r="W1720" i="1"/>
  <c r="V1720" i="1"/>
  <c r="U1720" i="1"/>
  <c r="T1720" i="1"/>
  <c r="S1720" i="1"/>
  <c r="W1718" i="1"/>
  <c r="V1718" i="1"/>
  <c r="U1718" i="1"/>
  <c r="T1718" i="1"/>
  <c r="S1718" i="1"/>
  <c r="W1717" i="1"/>
  <c r="V1717" i="1"/>
  <c r="U1717" i="1"/>
  <c r="T1717" i="1"/>
  <c r="S1717" i="1"/>
  <c r="W1716" i="1"/>
  <c r="V1716" i="1"/>
  <c r="U1716" i="1"/>
  <c r="T1716" i="1"/>
  <c r="S1716" i="1"/>
  <c r="W1715" i="1"/>
  <c r="V1715" i="1"/>
  <c r="U1715" i="1"/>
  <c r="T1715" i="1"/>
  <c r="S1715" i="1"/>
  <c r="W1713" i="1"/>
  <c r="V1713" i="1"/>
  <c r="U1713" i="1"/>
  <c r="T1713" i="1"/>
  <c r="S1713" i="1"/>
  <c r="W1712" i="1"/>
  <c r="V1712" i="1"/>
  <c r="U1712" i="1"/>
  <c r="T1712" i="1"/>
  <c r="S1712" i="1"/>
  <c r="W1686" i="1"/>
  <c r="V1686" i="1"/>
  <c r="U1686" i="1"/>
  <c r="T1686" i="1"/>
  <c r="S1686" i="1"/>
  <c r="W1685" i="1"/>
  <c r="V1685" i="1"/>
  <c r="U1685" i="1"/>
  <c r="T1685" i="1"/>
  <c r="S1685" i="1"/>
  <c r="W1684" i="1"/>
  <c r="V1684" i="1"/>
  <c r="U1684" i="1"/>
  <c r="T1684" i="1"/>
  <c r="S1684" i="1"/>
  <c r="W1683" i="1"/>
  <c r="V1683" i="1"/>
  <c r="U1683" i="1"/>
  <c r="T1683" i="1"/>
  <c r="S1683" i="1"/>
  <c r="W1682" i="1"/>
  <c r="V1682" i="1"/>
  <c r="U1682" i="1"/>
  <c r="T1682" i="1"/>
  <c r="S1682" i="1"/>
  <c r="W1681" i="1"/>
  <c r="V1681" i="1"/>
  <c r="U1681" i="1"/>
  <c r="T1681" i="1"/>
  <c r="S1681" i="1"/>
  <c r="W1679" i="1"/>
  <c r="V1679" i="1"/>
  <c r="U1679" i="1"/>
  <c r="T1679" i="1"/>
  <c r="S1679" i="1"/>
  <c r="W1678" i="1"/>
  <c r="V1678" i="1"/>
  <c r="U1678" i="1"/>
  <c r="T1678" i="1"/>
  <c r="S1678" i="1"/>
  <c r="W1677" i="1"/>
  <c r="V1677" i="1"/>
  <c r="U1677" i="1"/>
  <c r="T1677" i="1"/>
  <c r="S1677" i="1"/>
  <c r="W1675" i="1"/>
  <c r="V1675" i="1"/>
  <c r="U1675" i="1"/>
  <c r="T1675" i="1"/>
  <c r="S1675" i="1"/>
  <c r="W1673" i="1"/>
  <c r="V1673" i="1"/>
  <c r="U1673" i="1"/>
  <c r="T1673" i="1"/>
  <c r="S1673" i="1"/>
  <c r="W1672" i="1"/>
  <c r="V1672" i="1"/>
  <c r="U1672" i="1"/>
  <c r="T1672" i="1"/>
  <c r="S1672" i="1"/>
  <c r="W1671" i="1"/>
  <c r="V1671" i="1"/>
  <c r="U1671" i="1"/>
  <c r="T1671" i="1"/>
  <c r="S1671" i="1"/>
  <c r="W1637" i="1"/>
  <c r="V1637" i="1"/>
  <c r="U1637" i="1"/>
  <c r="T1637" i="1"/>
  <c r="S1637" i="1"/>
  <c r="W1636" i="1"/>
  <c r="V1636" i="1"/>
  <c r="U1636" i="1"/>
  <c r="T1636" i="1"/>
  <c r="S1636" i="1"/>
  <c r="W1634" i="1"/>
  <c r="V1634" i="1"/>
  <c r="U1634" i="1"/>
  <c r="T1634" i="1"/>
  <c r="S1634" i="1"/>
  <c r="W1633" i="1"/>
  <c r="V1633" i="1"/>
  <c r="U1633" i="1"/>
  <c r="T1633" i="1"/>
  <c r="S1633" i="1"/>
  <c r="W1631" i="1"/>
  <c r="V1631" i="1"/>
  <c r="U1631" i="1"/>
  <c r="T1631" i="1"/>
  <c r="S1631" i="1"/>
  <c r="W1629" i="1"/>
  <c r="V1629" i="1"/>
  <c r="U1629" i="1"/>
  <c r="T1629" i="1"/>
  <c r="S1629" i="1"/>
  <c r="W1628" i="1"/>
  <c r="V1628" i="1"/>
  <c r="U1628" i="1"/>
  <c r="T1628" i="1"/>
  <c r="S1628" i="1"/>
  <c r="W1600" i="1"/>
  <c r="V1600" i="1"/>
  <c r="U1600" i="1"/>
  <c r="T1600" i="1"/>
  <c r="S1600" i="1"/>
  <c r="W1599" i="1"/>
  <c r="V1599" i="1"/>
  <c r="U1599" i="1"/>
  <c r="T1599" i="1"/>
  <c r="S1599" i="1"/>
  <c r="W1598" i="1"/>
  <c r="V1598" i="1"/>
  <c r="U1598" i="1"/>
  <c r="T1598" i="1"/>
  <c r="S1598" i="1"/>
  <c r="W1597" i="1"/>
  <c r="V1597" i="1"/>
  <c r="U1597" i="1"/>
  <c r="T1597" i="1"/>
  <c r="S1597" i="1"/>
  <c r="W1595" i="1"/>
  <c r="V1595" i="1"/>
  <c r="U1595" i="1"/>
  <c r="T1595" i="1"/>
  <c r="S1595" i="1"/>
  <c r="W1594" i="1"/>
  <c r="V1594" i="1"/>
  <c r="U1594" i="1"/>
  <c r="T1594" i="1"/>
  <c r="S1594" i="1"/>
  <c r="W1593" i="1"/>
  <c r="V1593" i="1"/>
  <c r="U1593" i="1"/>
  <c r="T1593" i="1"/>
  <c r="S1593" i="1"/>
  <c r="W1592" i="1"/>
  <c r="V1592" i="1"/>
  <c r="U1592" i="1"/>
  <c r="T1592" i="1"/>
  <c r="S1592" i="1"/>
  <c r="W1591" i="1"/>
  <c r="V1591" i="1"/>
  <c r="U1591" i="1"/>
  <c r="T1591" i="1"/>
  <c r="S1591" i="1"/>
  <c r="W1589" i="1"/>
  <c r="V1589" i="1"/>
  <c r="U1589" i="1"/>
  <c r="T1589" i="1"/>
  <c r="S1589" i="1"/>
  <c r="W1588" i="1"/>
  <c r="V1588" i="1"/>
  <c r="U1588" i="1"/>
  <c r="T1588" i="1"/>
  <c r="S1588" i="1"/>
  <c r="W1587" i="1"/>
  <c r="V1587" i="1"/>
  <c r="U1587" i="1"/>
  <c r="T1587" i="1"/>
  <c r="S1587" i="1"/>
  <c r="W1585" i="1"/>
  <c r="V1585" i="1"/>
  <c r="U1585" i="1"/>
  <c r="T1585" i="1"/>
  <c r="S1585" i="1"/>
  <c r="W1559" i="1"/>
  <c r="V1559" i="1"/>
  <c r="U1559" i="1"/>
  <c r="T1559" i="1"/>
  <c r="S1559" i="1"/>
  <c r="W1558" i="1"/>
  <c r="V1558" i="1"/>
  <c r="U1558" i="1"/>
  <c r="T1558" i="1"/>
  <c r="S1558" i="1"/>
  <c r="W1557" i="1"/>
  <c r="V1557" i="1"/>
  <c r="U1557" i="1"/>
  <c r="T1557" i="1"/>
  <c r="S1557" i="1"/>
  <c r="W1556" i="1"/>
  <c r="V1556" i="1"/>
  <c r="U1556" i="1"/>
  <c r="T1556" i="1"/>
  <c r="S1556" i="1"/>
  <c r="W1555" i="1"/>
  <c r="V1555" i="1"/>
  <c r="U1555" i="1"/>
  <c r="T1555" i="1"/>
  <c r="S1555" i="1"/>
  <c r="W1553" i="1"/>
  <c r="V1553" i="1"/>
  <c r="U1553" i="1"/>
  <c r="T1553" i="1"/>
  <c r="S1553" i="1"/>
  <c r="W1552" i="1"/>
  <c r="V1552" i="1"/>
  <c r="U1552" i="1"/>
  <c r="T1552" i="1"/>
  <c r="S1552" i="1"/>
  <c r="W1550" i="1"/>
  <c r="V1550" i="1"/>
  <c r="U1550" i="1"/>
  <c r="T1550" i="1"/>
  <c r="S1550" i="1"/>
  <c r="W1548" i="1"/>
  <c r="V1548" i="1"/>
  <c r="U1548" i="1"/>
  <c r="T1548" i="1"/>
  <c r="S1548" i="1"/>
  <c r="W1519" i="1"/>
  <c r="V1519" i="1"/>
  <c r="U1519" i="1"/>
  <c r="T1519" i="1"/>
  <c r="S1519" i="1"/>
  <c r="W1518" i="1"/>
  <c r="V1518" i="1"/>
  <c r="U1518" i="1"/>
  <c r="T1518" i="1"/>
  <c r="S1518" i="1"/>
  <c r="W1516" i="1"/>
  <c r="V1516" i="1"/>
  <c r="U1516" i="1"/>
  <c r="T1516" i="1"/>
  <c r="S1516" i="1"/>
  <c r="W1515" i="1"/>
  <c r="V1515" i="1"/>
  <c r="U1515" i="1"/>
  <c r="T1515" i="1"/>
  <c r="S1515" i="1"/>
  <c r="W1513" i="1"/>
  <c r="V1513" i="1"/>
  <c r="U1513" i="1"/>
  <c r="T1513" i="1"/>
  <c r="S1513" i="1"/>
  <c r="W1512" i="1"/>
  <c r="V1512" i="1"/>
  <c r="U1512" i="1"/>
  <c r="T1512" i="1"/>
  <c r="S1512" i="1"/>
  <c r="W1510" i="1"/>
  <c r="V1510" i="1"/>
  <c r="U1510" i="1"/>
  <c r="T1510" i="1"/>
  <c r="S1510" i="1"/>
  <c r="W1486" i="1"/>
  <c r="V1486" i="1"/>
  <c r="U1486" i="1"/>
  <c r="T1486" i="1"/>
  <c r="S1486" i="1"/>
  <c r="W1485" i="1"/>
  <c r="V1485" i="1"/>
  <c r="U1485" i="1"/>
  <c r="T1485" i="1"/>
  <c r="S1485" i="1"/>
  <c r="W1484" i="1"/>
  <c r="V1484" i="1"/>
  <c r="U1484" i="1"/>
  <c r="T1484" i="1"/>
  <c r="S1484" i="1"/>
  <c r="W1482" i="1"/>
  <c r="V1482" i="1"/>
  <c r="U1482" i="1"/>
  <c r="T1482" i="1"/>
  <c r="S1482" i="1"/>
  <c r="W1480" i="1"/>
  <c r="V1480" i="1"/>
  <c r="U1480" i="1"/>
  <c r="T1480" i="1"/>
  <c r="S1480" i="1"/>
  <c r="W1479" i="1"/>
  <c r="V1479" i="1"/>
  <c r="U1479" i="1"/>
  <c r="T1479" i="1"/>
  <c r="S1479" i="1"/>
  <c r="W1477" i="1"/>
  <c r="V1477" i="1"/>
  <c r="U1477" i="1"/>
  <c r="T1477" i="1"/>
  <c r="S1477" i="1"/>
  <c r="W1444" i="1"/>
  <c r="V1444" i="1"/>
  <c r="U1444" i="1"/>
  <c r="T1444" i="1"/>
  <c r="S1444" i="1"/>
  <c r="W1443" i="1"/>
  <c r="V1443" i="1"/>
  <c r="U1443" i="1"/>
  <c r="T1443" i="1"/>
  <c r="S1443" i="1"/>
  <c r="W1442" i="1"/>
  <c r="V1442" i="1"/>
  <c r="U1442" i="1"/>
  <c r="T1442" i="1"/>
  <c r="S1442" i="1"/>
  <c r="W1440" i="1"/>
  <c r="V1440" i="1"/>
  <c r="U1440" i="1"/>
  <c r="T1440" i="1"/>
  <c r="S1440" i="1"/>
  <c r="W1439" i="1"/>
  <c r="V1439" i="1"/>
  <c r="U1439" i="1"/>
  <c r="T1439" i="1"/>
  <c r="S1439" i="1"/>
  <c r="W1438" i="1"/>
  <c r="V1438" i="1"/>
  <c r="U1438" i="1"/>
  <c r="T1438" i="1"/>
  <c r="S1438" i="1"/>
  <c r="W1436" i="1"/>
  <c r="V1436" i="1"/>
  <c r="U1436" i="1"/>
  <c r="T1436" i="1"/>
  <c r="S1436" i="1"/>
  <c r="W1435" i="1"/>
  <c r="V1435" i="1"/>
  <c r="U1435" i="1"/>
  <c r="T1435" i="1"/>
  <c r="S1435" i="1"/>
  <c r="W1433" i="1"/>
  <c r="V1433" i="1"/>
  <c r="U1433" i="1"/>
  <c r="T1433" i="1"/>
  <c r="S1433" i="1"/>
  <c r="W1397" i="1"/>
  <c r="V1397" i="1"/>
  <c r="U1397" i="1"/>
  <c r="T1397" i="1"/>
  <c r="S1397" i="1"/>
  <c r="W1396" i="1"/>
  <c r="V1396" i="1"/>
  <c r="U1396" i="1"/>
  <c r="T1396" i="1"/>
  <c r="S1396" i="1"/>
  <c r="W1395" i="1"/>
  <c r="V1395" i="1"/>
  <c r="U1395" i="1"/>
  <c r="T1395" i="1"/>
  <c r="S1395" i="1"/>
  <c r="W1394" i="1"/>
  <c r="V1394" i="1"/>
  <c r="U1394" i="1"/>
  <c r="T1394" i="1"/>
  <c r="S1394" i="1"/>
  <c r="W1393" i="1"/>
  <c r="V1393" i="1"/>
  <c r="U1393" i="1"/>
  <c r="T1393" i="1"/>
  <c r="S1393" i="1"/>
  <c r="W1392" i="1"/>
  <c r="V1392" i="1"/>
  <c r="U1392" i="1"/>
  <c r="T1392" i="1"/>
  <c r="S1392" i="1"/>
  <c r="W1390" i="1"/>
  <c r="V1390" i="1"/>
  <c r="U1390" i="1"/>
  <c r="T1390" i="1"/>
  <c r="S1390" i="1"/>
  <c r="W1389" i="1"/>
  <c r="V1389" i="1"/>
  <c r="U1389" i="1"/>
  <c r="T1389" i="1"/>
  <c r="S1389" i="1"/>
  <c r="W1388" i="1"/>
  <c r="V1388" i="1"/>
  <c r="U1388" i="1"/>
  <c r="T1388" i="1"/>
  <c r="S1388" i="1"/>
  <c r="W1387" i="1"/>
  <c r="V1387" i="1"/>
  <c r="U1387" i="1"/>
  <c r="T1387" i="1"/>
  <c r="S1387" i="1"/>
  <c r="W1386" i="1"/>
  <c r="V1386" i="1"/>
  <c r="U1386" i="1"/>
  <c r="T1386" i="1"/>
  <c r="S1386" i="1"/>
  <c r="W1385" i="1"/>
  <c r="V1385" i="1"/>
  <c r="U1385" i="1"/>
  <c r="T1385" i="1"/>
  <c r="S1385" i="1"/>
  <c r="W1384" i="1"/>
  <c r="V1384" i="1"/>
  <c r="U1384" i="1"/>
  <c r="T1384" i="1"/>
  <c r="S1384" i="1"/>
  <c r="W1382" i="1"/>
  <c r="V1382" i="1"/>
  <c r="U1382" i="1"/>
  <c r="T1382" i="1"/>
  <c r="S1382" i="1"/>
  <c r="W1381" i="1"/>
  <c r="V1381" i="1"/>
  <c r="U1381" i="1"/>
  <c r="T1381" i="1"/>
  <c r="S1381" i="1"/>
  <c r="W1380" i="1"/>
  <c r="V1380" i="1"/>
  <c r="U1380" i="1"/>
  <c r="T1380" i="1"/>
  <c r="S1380" i="1"/>
  <c r="W1378" i="1"/>
  <c r="V1378" i="1"/>
  <c r="U1378" i="1"/>
  <c r="T1378" i="1"/>
  <c r="S1378" i="1"/>
  <c r="W1348" i="1"/>
  <c r="V1348" i="1"/>
  <c r="U1348" i="1"/>
  <c r="T1348" i="1"/>
  <c r="S1348" i="1"/>
  <c r="W1346" i="1"/>
  <c r="V1346" i="1"/>
  <c r="U1346" i="1"/>
  <c r="T1346" i="1"/>
  <c r="S1346" i="1"/>
  <c r="W1345" i="1"/>
  <c r="V1345" i="1"/>
  <c r="U1345" i="1"/>
  <c r="T1345" i="1"/>
  <c r="S1345" i="1"/>
  <c r="W1344" i="1"/>
  <c r="V1344" i="1"/>
  <c r="U1344" i="1"/>
  <c r="T1344" i="1"/>
  <c r="S1344" i="1"/>
  <c r="W1343" i="1"/>
  <c r="V1343" i="1"/>
  <c r="U1343" i="1"/>
  <c r="T1343" i="1"/>
  <c r="S1343" i="1"/>
  <c r="W1341" i="1"/>
  <c r="V1341" i="1"/>
  <c r="U1341" i="1"/>
  <c r="T1341" i="1"/>
  <c r="S1341" i="1"/>
  <c r="W1340" i="1"/>
  <c r="V1340" i="1"/>
  <c r="U1340" i="1"/>
  <c r="T1340" i="1"/>
  <c r="S1340" i="1"/>
  <c r="W1339" i="1"/>
  <c r="V1339" i="1"/>
  <c r="U1339" i="1"/>
  <c r="T1339" i="1"/>
  <c r="S1339" i="1"/>
  <c r="W1338" i="1"/>
  <c r="V1338" i="1"/>
  <c r="U1338" i="1"/>
  <c r="T1338" i="1"/>
  <c r="S1338" i="1"/>
  <c r="W1337" i="1"/>
  <c r="V1337" i="1"/>
  <c r="U1337" i="1"/>
  <c r="T1337" i="1"/>
  <c r="S1337" i="1"/>
  <c r="W1336" i="1"/>
  <c r="V1336" i="1"/>
  <c r="U1336" i="1"/>
  <c r="T1336" i="1"/>
  <c r="S1336" i="1"/>
  <c r="W1334" i="1"/>
  <c r="V1334" i="1"/>
  <c r="U1334" i="1"/>
  <c r="T1334" i="1"/>
  <c r="S1334" i="1"/>
  <c r="W1292" i="1"/>
  <c r="V1292" i="1"/>
  <c r="U1292" i="1"/>
  <c r="T1292" i="1"/>
  <c r="S1292" i="1"/>
  <c r="W1291" i="1"/>
  <c r="V1291" i="1"/>
  <c r="U1291" i="1"/>
  <c r="T1291" i="1"/>
  <c r="S1291" i="1"/>
  <c r="W1290" i="1"/>
  <c r="V1290" i="1"/>
  <c r="U1290" i="1"/>
  <c r="T1290" i="1"/>
  <c r="S1290" i="1"/>
  <c r="W1289" i="1"/>
  <c r="V1289" i="1"/>
  <c r="U1289" i="1"/>
  <c r="T1289" i="1"/>
  <c r="S1289" i="1"/>
  <c r="W1288" i="1"/>
  <c r="V1288" i="1"/>
  <c r="U1288" i="1"/>
  <c r="T1288" i="1"/>
  <c r="S1288" i="1"/>
  <c r="W1287" i="1"/>
  <c r="V1287" i="1"/>
  <c r="U1287" i="1"/>
  <c r="T1287" i="1"/>
  <c r="S1287" i="1"/>
  <c r="W1285" i="1"/>
  <c r="V1285" i="1"/>
  <c r="U1285" i="1"/>
  <c r="T1285" i="1"/>
  <c r="S1285" i="1"/>
  <c r="W1284" i="1"/>
  <c r="V1284" i="1"/>
  <c r="U1284" i="1"/>
  <c r="T1284" i="1"/>
  <c r="S1284" i="1"/>
  <c r="W1283" i="1"/>
  <c r="V1283" i="1"/>
  <c r="U1283" i="1"/>
  <c r="T1283" i="1"/>
  <c r="S1283" i="1"/>
  <c r="W1282" i="1"/>
  <c r="V1282" i="1"/>
  <c r="U1282" i="1"/>
  <c r="T1282" i="1"/>
  <c r="S1282" i="1"/>
  <c r="W1281" i="1"/>
  <c r="V1281" i="1"/>
  <c r="U1281" i="1"/>
  <c r="T1281" i="1"/>
  <c r="S1281" i="1"/>
  <c r="W1280" i="1"/>
  <c r="V1280" i="1"/>
  <c r="U1280" i="1"/>
  <c r="T1280" i="1"/>
  <c r="S1280" i="1"/>
  <c r="W1278" i="1"/>
  <c r="V1278" i="1"/>
  <c r="U1278" i="1"/>
  <c r="T1278" i="1"/>
  <c r="S1278" i="1"/>
  <c r="W1277" i="1"/>
  <c r="V1277" i="1"/>
  <c r="U1277" i="1"/>
  <c r="T1277" i="1"/>
  <c r="S1277" i="1"/>
  <c r="W1276" i="1"/>
  <c r="V1276" i="1"/>
  <c r="U1276" i="1"/>
  <c r="T1276" i="1"/>
  <c r="S1276" i="1"/>
  <c r="W1275" i="1"/>
  <c r="V1275" i="1"/>
  <c r="U1275" i="1"/>
  <c r="T1275" i="1"/>
  <c r="S1275" i="1"/>
  <c r="W1274" i="1"/>
  <c r="V1274" i="1"/>
  <c r="U1274" i="1"/>
  <c r="T1274" i="1"/>
  <c r="S1274" i="1"/>
  <c r="W1272" i="1"/>
  <c r="V1272" i="1"/>
  <c r="U1272" i="1"/>
  <c r="T1272" i="1"/>
  <c r="S1272" i="1"/>
  <c r="W1271" i="1"/>
  <c r="V1271" i="1"/>
  <c r="U1271" i="1"/>
  <c r="T1271" i="1"/>
  <c r="S1271" i="1"/>
  <c r="W1270" i="1"/>
  <c r="V1270" i="1"/>
  <c r="U1270" i="1"/>
  <c r="T1270" i="1"/>
  <c r="S1270" i="1"/>
  <c r="W1269" i="1"/>
  <c r="V1269" i="1"/>
  <c r="U1269" i="1"/>
  <c r="T1269" i="1"/>
  <c r="S1269" i="1"/>
  <c r="W1268" i="1"/>
  <c r="V1268" i="1"/>
  <c r="U1268" i="1"/>
  <c r="T1268" i="1"/>
  <c r="S1268" i="1"/>
  <c r="W1267" i="1"/>
  <c r="V1267" i="1"/>
  <c r="U1267" i="1"/>
  <c r="T1267" i="1"/>
  <c r="S1267" i="1"/>
  <c r="W1237" i="1"/>
  <c r="V1237" i="1"/>
  <c r="U1237" i="1"/>
  <c r="T1237" i="1"/>
  <c r="S1237" i="1"/>
  <c r="W1236" i="1"/>
  <c r="V1236" i="1"/>
  <c r="U1236" i="1"/>
  <c r="T1236" i="1"/>
  <c r="S1236" i="1"/>
  <c r="W1235" i="1"/>
  <c r="V1235" i="1"/>
  <c r="U1235" i="1"/>
  <c r="T1235" i="1"/>
  <c r="S1235" i="1"/>
  <c r="W1234" i="1"/>
  <c r="V1234" i="1"/>
  <c r="U1234" i="1"/>
  <c r="T1234" i="1"/>
  <c r="S1234" i="1"/>
  <c r="W1233" i="1"/>
  <c r="V1233" i="1"/>
  <c r="U1233" i="1"/>
  <c r="T1233" i="1"/>
  <c r="S1233" i="1"/>
  <c r="W1232" i="1"/>
  <c r="V1232" i="1"/>
  <c r="U1232" i="1"/>
  <c r="T1232" i="1"/>
  <c r="S1232" i="1"/>
  <c r="W1231" i="1"/>
  <c r="V1231" i="1"/>
  <c r="U1231" i="1"/>
  <c r="T1231" i="1"/>
  <c r="S1231" i="1"/>
  <c r="W1229" i="1"/>
  <c r="V1229" i="1"/>
  <c r="U1229" i="1"/>
  <c r="T1229" i="1"/>
  <c r="S1229" i="1"/>
  <c r="W1228" i="1"/>
  <c r="V1228" i="1"/>
  <c r="U1228" i="1"/>
  <c r="T1228" i="1"/>
  <c r="S1228" i="1"/>
  <c r="W1227" i="1"/>
  <c r="V1227" i="1"/>
  <c r="U1227" i="1"/>
  <c r="T1227" i="1"/>
  <c r="S1227" i="1"/>
  <c r="W1226" i="1"/>
  <c r="V1226" i="1"/>
  <c r="U1226" i="1"/>
  <c r="T1226" i="1"/>
  <c r="S1226" i="1"/>
  <c r="W1225" i="1"/>
  <c r="V1225" i="1"/>
  <c r="U1225" i="1"/>
  <c r="T1225" i="1"/>
  <c r="S1225" i="1"/>
  <c r="W1223" i="1"/>
  <c r="V1223" i="1"/>
  <c r="U1223" i="1"/>
  <c r="T1223" i="1"/>
  <c r="S1223" i="1"/>
  <c r="W1222" i="1"/>
  <c r="V1222" i="1"/>
  <c r="U1222" i="1"/>
  <c r="T1222" i="1"/>
  <c r="S1222" i="1"/>
  <c r="W1221" i="1"/>
  <c r="V1221" i="1"/>
  <c r="U1221" i="1"/>
  <c r="T1221" i="1"/>
  <c r="S1221" i="1"/>
  <c r="W1220" i="1"/>
  <c r="V1220" i="1"/>
  <c r="U1220" i="1"/>
  <c r="T1220" i="1"/>
  <c r="S1220" i="1"/>
  <c r="W1219" i="1"/>
  <c r="V1219" i="1"/>
  <c r="U1219" i="1"/>
  <c r="T1219" i="1"/>
  <c r="S1219" i="1"/>
  <c r="W1218" i="1"/>
  <c r="V1218" i="1"/>
  <c r="U1218" i="1"/>
  <c r="T1218" i="1"/>
  <c r="S1218" i="1"/>
  <c r="W1217" i="1"/>
  <c r="V1217" i="1"/>
  <c r="U1217" i="1"/>
  <c r="T1217" i="1"/>
  <c r="S1217" i="1"/>
  <c r="W1215" i="1"/>
  <c r="V1215" i="1"/>
  <c r="U1215" i="1"/>
  <c r="T1215" i="1"/>
  <c r="S1215" i="1"/>
  <c r="W1214" i="1"/>
  <c r="V1214" i="1"/>
  <c r="U1214" i="1"/>
  <c r="T1214" i="1"/>
  <c r="S1214" i="1"/>
  <c r="W1213" i="1"/>
  <c r="V1213" i="1"/>
  <c r="U1213" i="1"/>
  <c r="T1213" i="1"/>
  <c r="S1213" i="1"/>
  <c r="W1212" i="1"/>
  <c r="V1212" i="1"/>
  <c r="U1212" i="1"/>
  <c r="T1212" i="1"/>
  <c r="S1212" i="1"/>
  <c r="W1211" i="1"/>
  <c r="V1211" i="1"/>
  <c r="U1211" i="1"/>
  <c r="T1211" i="1"/>
  <c r="S1211" i="1"/>
  <c r="W1177" i="1"/>
  <c r="V1177" i="1"/>
  <c r="U1177" i="1"/>
  <c r="T1177" i="1"/>
  <c r="S1177" i="1"/>
  <c r="W1176" i="1"/>
  <c r="V1176" i="1"/>
  <c r="U1176" i="1"/>
  <c r="T1176" i="1"/>
  <c r="S1176" i="1"/>
  <c r="W1174" i="1"/>
  <c r="V1174" i="1"/>
  <c r="U1174" i="1"/>
  <c r="T1174" i="1"/>
  <c r="S1174" i="1"/>
  <c r="W1173" i="1"/>
  <c r="V1173" i="1"/>
  <c r="U1173" i="1"/>
  <c r="T1173" i="1"/>
  <c r="S1173" i="1"/>
  <c r="W1172" i="1"/>
  <c r="V1172" i="1"/>
  <c r="U1172" i="1"/>
  <c r="T1172" i="1"/>
  <c r="S1172" i="1"/>
  <c r="W1171" i="1"/>
  <c r="V1171" i="1"/>
  <c r="U1171" i="1"/>
  <c r="T1171" i="1"/>
  <c r="S1171" i="1"/>
  <c r="W1170" i="1"/>
  <c r="V1170" i="1"/>
  <c r="U1170" i="1"/>
  <c r="T1170" i="1"/>
  <c r="S1170" i="1"/>
  <c r="W1168" i="1"/>
  <c r="V1168" i="1"/>
  <c r="U1168" i="1"/>
  <c r="T1168" i="1"/>
  <c r="S1168" i="1"/>
  <c r="W1167" i="1"/>
  <c r="V1167" i="1"/>
  <c r="U1167" i="1"/>
  <c r="T1167" i="1"/>
  <c r="S1167" i="1"/>
  <c r="W1166" i="1"/>
  <c r="V1166" i="1"/>
  <c r="U1166" i="1"/>
  <c r="T1166" i="1"/>
  <c r="S1166" i="1"/>
  <c r="W1165" i="1"/>
  <c r="V1165" i="1"/>
  <c r="U1165" i="1"/>
  <c r="T1165" i="1"/>
  <c r="S1165" i="1"/>
  <c r="W1163" i="1"/>
  <c r="V1163" i="1"/>
  <c r="U1163" i="1"/>
  <c r="T1163" i="1"/>
  <c r="S1163" i="1"/>
  <c r="W1137" i="1"/>
  <c r="V1137" i="1"/>
  <c r="U1137" i="1"/>
  <c r="T1137" i="1"/>
  <c r="S1137" i="1"/>
  <c r="W1135" i="1"/>
  <c r="V1135" i="1"/>
  <c r="U1135" i="1"/>
  <c r="T1135" i="1"/>
  <c r="S1135" i="1"/>
  <c r="W1134" i="1"/>
  <c r="V1134" i="1"/>
  <c r="U1134" i="1"/>
  <c r="T1134" i="1"/>
  <c r="S1134" i="1"/>
  <c r="W1132" i="1"/>
  <c r="V1132" i="1"/>
  <c r="U1132" i="1"/>
  <c r="T1132" i="1"/>
  <c r="S1132" i="1"/>
  <c r="W1131" i="1"/>
  <c r="V1131" i="1"/>
  <c r="U1131" i="1"/>
  <c r="T1131" i="1"/>
  <c r="S1131" i="1"/>
  <c r="W1129" i="1"/>
  <c r="V1129" i="1"/>
  <c r="U1129" i="1"/>
  <c r="T1129" i="1"/>
  <c r="S1129" i="1"/>
  <c r="W1103" i="1"/>
  <c r="V1103" i="1"/>
  <c r="U1103" i="1"/>
  <c r="T1103" i="1"/>
  <c r="S1103" i="1"/>
  <c r="W1102" i="1"/>
  <c r="V1102" i="1"/>
  <c r="U1102" i="1"/>
  <c r="T1102" i="1"/>
  <c r="S1102" i="1"/>
  <c r="W1101" i="1"/>
  <c r="V1101" i="1"/>
  <c r="U1101" i="1"/>
  <c r="T1101" i="1"/>
  <c r="S1101" i="1"/>
  <c r="W1100" i="1"/>
  <c r="V1100" i="1"/>
  <c r="U1100" i="1"/>
  <c r="T1100" i="1"/>
  <c r="S1100" i="1"/>
  <c r="W1098" i="1"/>
  <c r="V1098" i="1"/>
  <c r="U1098" i="1"/>
  <c r="T1098" i="1"/>
  <c r="S1098" i="1"/>
  <c r="W1097" i="1"/>
  <c r="V1097" i="1"/>
  <c r="U1097" i="1"/>
  <c r="T1097" i="1"/>
  <c r="S1097" i="1"/>
  <c r="W1096" i="1"/>
  <c r="V1096" i="1"/>
  <c r="U1096" i="1"/>
  <c r="T1096" i="1"/>
  <c r="S1096" i="1"/>
  <c r="W1094" i="1"/>
  <c r="V1094" i="1"/>
  <c r="U1094" i="1"/>
  <c r="T1094" i="1"/>
  <c r="S1094" i="1"/>
  <c r="W1093" i="1"/>
  <c r="V1093" i="1"/>
  <c r="U1093" i="1"/>
  <c r="T1093" i="1"/>
  <c r="S1093" i="1"/>
  <c r="W1092" i="1"/>
  <c r="V1092" i="1"/>
  <c r="U1092" i="1"/>
  <c r="T1092" i="1"/>
  <c r="S1092" i="1"/>
  <c r="W1091" i="1"/>
  <c r="V1091" i="1"/>
  <c r="U1091" i="1"/>
  <c r="T1091" i="1"/>
  <c r="S1091" i="1"/>
  <c r="W1089" i="1"/>
  <c r="V1089" i="1"/>
  <c r="U1089" i="1"/>
  <c r="T1089" i="1"/>
  <c r="S1089" i="1"/>
  <c r="W1065" i="1"/>
  <c r="V1065" i="1"/>
  <c r="U1065" i="1"/>
  <c r="T1065" i="1"/>
  <c r="S1065" i="1"/>
  <c r="W1064" i="1"/>
  <c r="V1064" i="1"/>
  <c r="U1064" i="1"/>
  <c r="T1064" i="1"/>
  <c r="S1064" i="1"/>
  <c r="W1063" i="1"/>
  <c r="V1063" i="1"/>
  <c r="U1063" i="1"/>
  <c r="T1063" i="1"/>
  <c r="S1063" i="1"/>
  <c r="W1062" i="1"/>
  <c r="V1062" i="1"/>
  <c r="U1062" i="1"/>
  <c r="T1062" i="1"/>
  <c r="S1062" i="1"/>
  <c r="W1061" i="1"/>
  <c r="V1061" i="1"/>
  <c r="U1061" i="1"/>
  <c r="T1061" i="1"/>
  <c r="S1061" i="1"/>
  <c r="W1060" i="1"/>
  <c r="V1060" i="1"/>
  <c r="U1060" i="1"/>
  <c r="T1060" i="1"/>
  <c r="S1060" i="1"/>
  <c r="W1059" i="1"/>
  <c r="V1059" i="1"/>
  <c r="U1059" i="1"/>
  <c r="T1059" i="1"/>
  <c r="S1059" i="1"/>
  <c r="W1057" i="1"/>
  <c r="V1057" i="1"/>
  <c r="U1057" i="1"/>
  <c r="T1057" i="1"/>
  <c r="S1057" i="1"/>
  <c r="W1056" i="1"/>
  <c r="V1056" i="1"/>
  <c r="U1056" i="1"/>
  <c r="T1056" i="1"/>
  <c r="S1056" i="1"/>
  <c r="W1055" i="1"/>
  <c r="V1055" i="1"/>
  <c r="U1055" i="1"/>
  <c r="T1055" i="1"/>
  <c r="S1055" i="1"/>
  <c r="W1054" i="1"/>
  <c r="V1054" i="1"/>
  <c r="U1054" i="1"/>
  <c r="T1054" i="1"/>
  <c r="S1054" i="1"/>
  <c r="W1052" i="1"/>
  <c r="V1052" i="1"/>
  <c r="U1052" i="1"/>
  <c r="T1052" i="1"/>
  <c r="S1052" i="1"/>
  <c r="W1051" i="1"/>
  <c r="V1051" i="1"/>
  <c r="U1051" i="1"/>
  <c r="T1051" i="1"/>
  <c r="S1051" i="1"/>
  <c r="W1050" i="1"/>
  <c r="V1050" i="1"/>
  <c r="U1050" i="1"/>
  <c r="T1050" i="1"/>
  <c r="S1050" i="1"/>
  <c r="W1049" i="1"/>
  <c r="V1049" i="1"/>
  <c r="U1049" i="1"/>
  <c r="T1049" i="1"/>
  <c r="S1049" i="1"/>
  <c r="W1047" i="1"/>
  <c r="V1047" i="1"/>
  <c r="U1047" i="1"/>
  <c r="T1047" i="1"/>
  <c r="S1047" i="1"/>
  <c r="W1021" i="1"/>
  <c r="V1021" i="1"/>
  <c r="U1021" i="1"/>
  <c r="T1021" i="1"/>
  <c r="S1021" i="1"/>
  <c r="W1020" i="1"/>
  <c r="V1020" i="1"/>
  <c r="U1020" i="1"/>
  <c r="T1020" i="1"/>
  <c r="S1020" i="1"/>
  <c r="W1019" i="1"/>
  <c r="V1019" i="1"/>
  <c r="U1019" i="1"/>
  <c r="T1019" i="1"/>
  <c r="S1019" i="1"/>
  <c r="W1017" i="1"/>
  <c r="V1017" i="1"/>
  <c r="U1017" i="1"/>
  <c r="T1017" i="1"/>
  <c r="S1017" i="1"/>
  <c r="W1016" i="1"/>
  <c r="V1016" i="1"/>
  <c r="U1016" i="1"/>
  <c r="T1016" i="1"/>
  <c r="S1016" i="1"/>
  <c r="W1014" i="1"/>
  <c r="V1014" i="1"/>
  <c r="U1014" i="1"/>
  <c r="T1014" i="1"/>
  <c r="S1014" i="1"/>
  <c r="W1013" i="1"/>
  <c r="V1013" i="1"/>
  <c r="U1013" i="1"/>
  <c r="T1013" i="1"/>
  <c r="S1013" i="1"/>
  <c r="W1012" i="1"/>
  <c r="V1012" i="1"/>
  <c r="U1012" i="1"/>
  <c r="T1012" i="1"/>
  <c r="S1012" i="1"/>
  <c r="W1011" i="1"/>
  <c r="V1011" i="1"/>
  <c r="U1011" i="1"/>
  <c r="T1011" i="1"/>
  <c r="S1011" i="1"/>
  <c r="W1010" i="1"/>
  <c r="V1010" i="1"/>
  <c r="U1010" i="1"/>
  <c r="T1010" i="1"/>
  <c r="S1010" i="1"/>
  <c r="W1008" i="1"/>
  <c r="V1008" i="1"/>
  <c r="U1008" i="1"/>
  <c r="T1008" i="1"/>
  <c r="S1008" i="1"/>
  <c r="W981" i="1"/>
  <c r="V981" i="1"/>
  <c r="U981" i="1"/>
  <c r="T981" i="1"/>
  <c r="S981" i="1"/>
  <c r="W980" i="1"/>
  <c r="V980" i="1"/>
  <c r="U980" i="1"/>
  <c r="T980" i="1"/>
  <c r="S980" i="1"/>
  <c r="W978" i="1"/>
  <c r="V978" i="1"/>
  <c r="U978" i="1"/>
  <c r="T978" i="1"/>
  <c r="S978" i="1"/>
  <c r="W977" i="1"/>
  <c r="V977" i="1"/>
  <c r="U977" i="1"/>
  <c r="T977" i="1"/>
  <c r="S977" i="1"/>
  <c r="W976" i="1"/>
  <c r="V976" i="1"/>
  <c r="U976" i="1"/>
  <c r="T976" i="1"/>
  <c r="S976" i="1"/>
  <c r="W975" i="1"/>
  <c r="V975" i="1"/>
  <c r="U975" i="1"/>
  <c r="T975" i="1"/>
  <c r="S975" i="1"/>
  <c r="W973" i="1"/>
  <c r="V973" i="1"/>
  <c r="U973" i="1"/>
  <c r="T973" i="1"/>
  <c r="S973" i="1"/>
  <c r="W972" i="1"/>
  <c r="V972" i="1"/>
  <c r="U972" i="1"/>
  <c r="T972" i="1"/>
  <c r="S972" i="1"/>
  <c r="W971" i="1"/>
  <c r="V971" i="1"/>
  <c r="U971" i="1"/>
  <c r="T971" i="1"/>
  <c r="S971" i="1"/>
  <c r="W969" i="1"/>
  <c r="V969" i="1"/>
  <c r="U969" i="1"/>
  <c r="T969" i="1"/>
  <c r="S969" i="1"/>
  <c r="W938" i="1"/>
  <c r="V938" i="1"/>
  <c r="U938" i="1"/>
  <c r="T938" i="1"/>
  <c r="S938" i="1"/>
  <c r="W937" i="1"/>
  <c r="V937" i="1"/>
  <c r="U937" i="1"/>
  <c r="T937" i="1"/>
  <c r="S937" i="1"/>
  <c r="W936" i="1"/>
  <c r="V936" i="1"/>
  <c r="U936" i="1"/>
  <c r="T936" i="1"/>
  <c r="S936" i="1"/>
  <c r="W935" i="1"/>
  <c r="V935" i="1"/>
  <c r="U935" i="1"/>
  <c r="T935" i="1"/>
  <c r="S935" i="1"/>
  <c r="W933" i="1"/>
  <c r="V933" i="1"/>
  <c r="U933" i="1"/>
  <c r="T933" i="1"/>
  <c r="S933" i="1"/>
  <c r="W932" i="1"/>
  <c r="V932" i="1"/>
  <c r="U932" i="1"/>
  <c r="T932" i="1"/>
  <c r="S932" i="1"/>
  <c r="W931" i="1"/>
  <c r="V931" i="1"/>
  <c r="U931" i="1"/>
  <c r="T931" i="1"/>
  <c r="S931" i="1"/>
  <c r="W930" i="1"/>
  <c r="V930" i="1"/>
  <c r="U930" i="1"/>
  <c r="T930" i="1"/>
  <c r="S930" i="1"/>
  <c r="W929" i="1"/>
  <c r="V929" i="1"/>
  <c r="U929" i="1"/>
  <c r="T929" i="1"/>
  <c r="S929" i="1"/>
  <c r="W928" i="1"/>
  <c r="V928" i="1"/>
  <c r="U928" i="1"/>
  <c r="T928" i="1"/>
  <c r="S928" i="1"/>
  <c r="W927" i="1"/>
  <c r="V927" i="1"/>
  <c r="U927" i="1"/>
  <c r="T927" i="1"/>
  <c r="S927" i="1"/>
  <c r="W925" i="1"/>
  <c r="V925" i="1"/>
  <c r="U925" i="1"/>
  <c r="T925" i="1"/>
  <c r="S925" i="1"/>
  <c r="W924" i="1"/>
  <c r="V924" i="1"/>
  <c r="U924" i="1"/>
  <c r="T924" i="1"/>
  <c r="S924" i="1"/>
  <c r="W923" i="1"/>
  <c r="V923" i="1"/>
  <c r="U923" i="1"/>
  <c r="T923" i="1"/>
  <c r="S923" i="1"/>
  <c r="W921" i="1"/>
  <c r="V921" i="1"/>
  <c r="U921" i="1"/>
  <c r="T921" i="1"/>
  <c r="S921" i="1"/>
  <c r="W920" i="1"/>
  <c r="V920" i="1"/>
  <c r="U920" i="1"/>
  <c r="T920" i="1"/>
  <c r="S920" i="1"/>
  <c r="W919" i="1"/>
  <c r="V919" i="1"/>
  <c r="U919" i="1"/>
  <c r="T919" i="1"/>
  <c r="S919" i="1"/>
  <c r="W885" i="1"/>
  <c r="V885" i="1"/>
  <c r="U885" i="1"/>
  <c r="T885" i="1"/>
  <c r="S885" i="1"/>
  <c r="W884" i="1"/>
  <c r="V884" i="1"/>
  <c r="U884" i="1"/>
  <c r="T884" i="1"/>
  <c r="S884" i="1"/>
  <c r="W882" i="1"/>
  <c r="V882" i="1"/>
  <c r="U882" i="1"/>
  <c r="T882" i="1"/>
  <c r="S882" i="1"/>
  <c r="W881" i="1"/>
  <c r="V881" i="1"/>
  <c r="U881" i="1"/>
  <c r="T881" i="1"/>
  <c r="S881" i="1"/>
  <c r="W879" i="1"/>
  <c r="V879" i="1"/>
  <c r="U879" i="1"/>
  <c r="T879" i="1"/>
  <c r="S879" i="1"/>
  <c r="W878" i="1"/>
  <c r="V878" i="1"/>
  <c r="U878" i="1"/>
  <c r="T878" i="1"/>
  <c r="S878" i="1"/>
  <c r="W876" i="1"/>
  <c r="V876" i="1"/>
  <c r="U876" i="1"/>
  <c r="T876" i="1"/>
  <c r="S876" i="1"/>
  <c r="W875" i="1"/>
  <c r="V875" i="1"/>
  <c r="U875" i="1"/>
  <c r="T875" i="1"/>
  <c r="S875" i="1"/>
  <c r="W874" i="1"/>
  <c r="V874" i="1"/>
  <c r="U874" i="1"/>
  <c r="T874" i="1"/>
  <c r="S874" i="1"/>
  <c r="W873" i="1"/>
  <c r="V873" i="1"/>
  <c r="U873" i="1"/>
  <c r="T873" i="1"/>
  <c r="S873" i="1"/>
  <c r="W872" i="1"/>
  <c r="V872" i="1"/>
  <c r="U872" i="1"/>
  <c r="T872" i="1"/>
  <c r="S872" i="1"/>
  <c r="W871" i="1"/>
  <c r="V871" i="1"/>
  <c r="U871" i="1"/>
  <c r="T871" i="1"/>
  <c r="S871" i="1"/>
  <c r="W870" i="1"/>
  <c r="V870" i="1"/>
  <c r="U870" i="1"/>
  <c r="T870" i="1"/>
  <c r="S870" i="1"/>
  <c r="W869" i="1"/>
  <c r="V869" i="1"/>
  <c r="U869" i="1"/>
  <c r="T869" i="1"/>
  <c r="S869" i="1"/>
  <c r="W841" i="1"/>
  <c r="V841" i="1"/>
  <c r="U841" i="1"/>
  <c r="T841" i="1"/>
  <c r="S841" i="1"/>
  <c r="W840" i="1"/>
  <c r="V840" i="1"/>
  <c r="U840" i="1"/>
  <c r="T840" i="1"/>
  <c r="S840" i="1"/>
  <c r="W839" i="1"/>
  <c r="V839" i="1"/>
  <c r="U839" i="1"/>
  <c r="T839" i="1"/>
  <c r="S839" i="1"/>
  <c r="W837" i="1"/>
  <c r="V837" i="1"/>
  <c r="U837" i="1"/>
  <c r="T837" i="1"/>
  <c r="S837" i="1"/>
  <c r="W836" i="1"/>
  <c r="V836" i="1"/>
  <c r="U836" i="1"/>
  <c r="T836" i="1"/>
  <c r="S836" i="1"/>
  <c r="W835" i="1"/>
  <c r="V835" i="1"/>
  <c r="U835" i="1"/>
  <c r="T835" i="1"/>
  <c r="S835" i="1"/>
  <c r="W833" i="1"/>
  <c r="V833" i="1"/>
  <c r="U833" i="1"/>
  <c r="T833" i="1"/>
  <c r="S833" i="1"/>
  <c r="W832" i="1"/>
  <c r="V832" i="1"/>
  <c r="U832" i="1"/>
  <c r="T832" i="1"/>
  <c r="S832" i="1"/>
  <c r="W831" i="1"/>
  <c r="V831" i="1"/>
  <c r="U831" i="1"/>
  <c r="T831" i="1"/>
  <c r="S831" i="1"/>
  <c r="W830" i="1"/>
  <c r="V830" i="1"/>
  <c r="U830" i="1"/>
  <c r="T830" i="1"/>
  <c r="S830" i="1"/>
  <c r="W828" i="1"/>
  <c r="V828" i="1"/>
  <c r="U828" i="1"/>
  <c r="T828" i="1"/>
  <c r="S828" i="1"/>
  <c r="W827" i="1"/>
  <c r="V827" i="1"/>
  <c r="U827" i="1"/>
  <c r="T827" i="1"/>
  <c r="S827" i="1"/>
  <c r="W826" i="1"/>
  <c r="V826" i="1"/>
  <c r="U826" i="1"/>
  <c r="T826" i="1"/>
  <c r="S826" i="1"/>
  <c r="W825" i="1"/>
  <c r="V825" i="1"/>
  <c r="U825" i="1"/>
  <c r="T825" i="1"/>
  <c r="S825" i="1"/>
  <c r="W824" i="1"/>
  <c r="V824" i="1"/>
  <c r="U824" i="1"/>
  <c r="T824" i="1"/>
  <c r="S824" i="1"/>
  <c r="W823" i="1"/>
  <c r="V823" i="1"/>
  <c r="U823" i="1"/>
  <c r="T823" i="1"/>
  <c r="S823" i="1"/>
  <c r="W797" i="1"/>
  <c r="V797" i="1"/>
  <c r="U797" i="1"/>
  <c r="T797" i="1"/>
  <c r="S797" i="1"/>
  <c r="W795" i="1"/>
  <c r="V795" i="1"/>
  <c r="U795" i="1"/>
  <c r="T795" i="1"/>
  <c r="S795" i="1"/>
  <c r="W794" i="1"/>
  <c r="V794" i="1"/>
  <c r="U794" i="1"/>
  <c r="T794" i="1"/>
  <c r="S794" i="1"/>
  <c r="W793" i="1"/>
  <c r="V793" i="1"/>
  <c r="U793" i="1"/>
  <c r="T793" i="1"/>
  <c r="S793" i="1"/>
  <c r="W792" i="1"/>
  <c r="V792" i="1"/>
  <c r="U792" i="1"/>
  <c r="T792" i="1"/>
  <c r="S792" i="1"/>
  <c r="W791" i="1"/>
  <c r="V791" i="1"/>
  <c r="U791" i="1"/>
  <c r="T791" i="1"/>
  <c r="S791" i="1"/>
  <c r="W789" i="1"/>
  <c r="V789" i="1"/>
  <c r="U789" i="1"/>
  <c r="T789" i="1"/>
  <c r="S789" i="1"/>
  <c r="W788" i="1"/>
  <c r="V788" i="1"/>
  <c r="U788" i="1"/>
  <c r="T788" i="1"/>
  <c r="S788" i="1"/>
  <c r="W787" i="1"/>
  <c r="V787" i="1"/>
  <c r="U787" i="1"/>
  <c r="T787" i="1"/>
  <c r="S787" i="1"/>
  <c r="W786" i="1"/>
  <c r="V786" i="1"/>
  <c r="U786" i="1"/>
  <c r="T786" i="1"/>
  <c r="S786" i="1"/>
  <c r="W784" i="1"/>
  <c r="V784" i="1"/>
  <c r="U784" i="1"/>
  <c r="T784" i="1"/>
  <c r="S784" i="1"/>
  <c r="W783" i="1"/>
  <c r="V783" i="1"/>
  <c r="U783" i="1"/>
  <c r="T783" i="1"/>
  <c r="S783" i="1"/>
  <c r="W782" i="1"/>
  <c r="V782" i="1"/>
  <c r="U782" i="1"/>
  <c r="T782" i="1"/>
  <c r="S782" i="1"/>
  <c r="W781" i="1"/>
  <c r="V781" i="1"/>
  <c r="U781" i="1"/>
  <c r="T781" i="1"/>
  <c r="S781" i="1"/>
  <c r="W748" i="1"/>
  <c r="V748" i="1"/>
  <c r="U748" i="1"/>
  <c r="T748" i="1"/>
  <c r="S748" i="1"/>
  <c r="W746" i="1"/>
  <c r="V746" i="1"/>
  <c r="U746" i="1"/>
  <c r="T746" i="1"/>
  <c r="S746" i="1"/>
  <c r="W745" i="1"/>
  <c r="V745" i="1"/>
  <c r="U745" i="1"/>
  <c r="T745" i="1"/>
  <c r="S745" i="1"/>
  <c r="W744" i="1"/>
  <c r="V744" i="1"/>
  <c r="U744" i="1"/>
  <c r="T744" i="1"/>
  <c r="S744" i="1"/>
  <c r="W743" i="1"/>
  <c r="V743" i="1"/>
  <c r="U743" i="1"/>
  <c r="T743" i="1"/>
  <c r="S743" i="1"/>
  <c r="W742" i="1"/>
  <c r="V742" i="1"/>
  <c r="U742" i="1"/>
  <c r="T742" i="1"/>
  <c r="S742" i="1"/>
  <c r="W740" i="1"/>
  <c r="V740" i="1"/>
  <c r="U740" i="1"/>
  <c r="T740" i="1"/>
  <c r="S740" i="1"/>
  <c r="W739" i="1"/>
  <c r="V739" i="1"/>
  <c r="U739" i="1"/>
  <c r="T739" i="1"/>
  <c r="S739" i="1"/>
  <c r="W738" i="1"/>
  <c r="V738" i="1"/>
  <c r="U738" i="1"/>
  <c r="T738" i="1"/>
  <c r="S738" i="1"/>
  <c r="W737" i="1"/>
  <c r="V737" i="1"/>
  <c r="U737" i="1"/>
  <c r="T737" i="1"/>
  <c r="S737" i="1"/>
  <c r="W736" i="1"/>
  <c r="V736" i="1"/>
  <c r="U736" i="1"/>
  <c r="T736" i="1"/>
  <c r="S736" i="1"/>
  <c r="W734" i="1"/>
  <c r="V734" i="1"/>
  <c r="U734" i="1"/>
  <c r="T734" i="1"/>
  <c r="S734" i="1"/>
  <c r="W710" i="1"/>
  <c r="V710" i="1"/>
  <c r="U710" i="1"/>
  <c r="T710" i="1"/>
  <c r="S710" i="1"/>
  <c r="W708" i="1"/>
  <c r="V708" i="1"/>
  <c r="U708" i="1"/>
  <c r="T708" i="1"/>
  <c r="S708" i="1"/>
  <c r="W707" i="1"/>
  <c r="V707" i="1"/>
  <c r="U707" i="1"/>
  <c r="T707" i="1"/>
  <c r="S707" i="1"/>
  <c r="W706" i="1"/>
  <c r="V706" i="1"/>
  <c r="U706" i="1"/>
  <c r="T706" i="1"/>
  <c r="S706" i="1"/>
  <c r="W704" i="1"/>
  <c r="V704" i="1"/>
  <c r="U704" i="1"/>
  <c r="T704" i="1"/>
  <c r="S704" i="1"/>
  <c r="W703" i="1"/>
  <c r="V703" i="1"/>
  <c r="U703" i="1"/>
  <c r="T703" i="1"/>
  <c r="S703" i="1"/>
  <c r="W702" i="1"/>
  <c r="V702" i="1"/>
  <c r="U702" i="1"/>
  <c r="T702" i="1"/>
  <c r="S702" i="1"/>
  <c r="W701" i="1"/>
  <c r="V701" i="1"/>
  <c r="U701" i="1"/>
  <c r="T701" i="1"/>
  <c r="S701" i="1"/>
  <c r="W699" i="1"/>
  <c r="V699" i="1"/>
  <c r="U699" i="1"/>
  <c r="T699" i="1"/>
  <c r="S699" i="1"/>
  <c r="W698" i="1"/>
  <c r="V698" i="1"/>
  <c r="U698" i="1"/>
  <c r="T698" i="1"/>
  <c r="S698" i="1"/>
  <c r="W697" i="1"/>
  <c r="V697" i="1"/>
  <c r="U697" i="1"/>
  <c r="T697" i="1"/>
  <c r="S697" i="1"/>
  <c r="W696" i="1"/>
  <c r="V696" i="1"/>
  <c r="U696" i="1"/>
  <c r="T696" i="1"/>
  <c r="S696" i="1"/>
  <c r="W695" i="1"/>
  <c r="V695" i="1"/>
  <c r="U695" i="1"/>
  <c r="T695" i="1"/>
  <c r="S695" i="1"/>
  <c r="W667" i="1"/>
  <c r="V667" i="1"/>
  <c r="U667" i="1"/>
  <c r="T667" i="1"/>
  <c r="S667" i="1"/>
  <c r="W666" i="1"/>
  <c r="V666" i="1"/>
  <c r="U666" i="1"/>
  <c r="T666" i="1"/>
  <c r="S666" i="1"/>
  <c r="W665" i="1"/>
  <c r="V665" i="1"/>
  <c r="U665" i="1"/>
  <c r="T665" i="1"/>
  <c r="S665" i="1"/>
  <c r="W663" i="1"/>
  <c r="V663" i="1"/>
  <c r="U663" i="1"/>
  <c r="T663" i="1"/>
  <c r="S663" i="1"/>
  <c r="W662" i="1"/>
  <c r="V662" i="1"/>
  <c r="U662" i="1"/>
  <c r="T662" i="1"/>
  <c r="S662" i="1"/>
  <c r="W661" i="1"/>
  <c r="V661" i="1"/>
  <c r="U661" i="1"/>
  <c r="T661" i="1"/>
  <c r="S661" i="1"/>
  <c r="W659" i="1"/>
  <c r="V659" i="1"/>
  <c r="U659" i="1"/>
  <c r="T659" i="1"/>
  <c r="S659" i="1"/>
  <c r="W658" i="1"/>
  <c r="V658" i="1"/>
  <c r="U658" i="1"/>
  <c r="T658" i="1"/>
  <c r="S658" i="1"/>
  <c r="W657" i="1"/>
  <c r="V657" i="1"/>
  <c r="U657" i="1"/>
  <c r="T657" i="1"/>
  <c r="S657" i="1"/>
  <c r="W656" i="1"/>
  <c r="V656" i="1"/>
  <c r="U656" i="1"/>
  <c r="T656" i="1"/>
  <c r="S656" i="1"/>
  <c r="W654" i="1"/>
  <c r="V654" i="1"/>
  <c r="U654" i="1"/>
  <c r="T654" i="1"/>
  <c r="S654" i="1"/>
  <c r="W653" i="1"/>
  <c r="V653" i="1"/>
  <c r="U653" i="1"/>
  <c r="T653" i="1"/>
  <c r="S653" i="1"/>
  <c r="W652" i="1"/>
  <c r="V652" i="1"/>
  <c r="U652" i="1"/>
  <c r="T652" i="1"/>
  <c r="S652" i="1"/>
  <c r="W622" i="1"/>
  <c r="V622" i="1"/>
  <c r="U622" i="1"/>
  <c r="T622" i="1"/>
  <c r="S622" i="1"/>
  <c r="W621" i="1"/>
  <c r="V621" i="1"/>
  <c r="U621" i="1"/>
  <c r="T621" i="1"/>
  <c r="S621" i="1"/>
  <c r="W620" i="1"/>
  <c r="V620" i="1"/>
  <c r="U620" i="1"/>
  <c r="T620" i="1"/>
  <c r="S620" i="1"/>
  <c r="W618" i="1"/>
  <c r="V618" i="1"/>
  <c r="U618" i="1"/>
  <c r="T618" i="1"/>
  <c r="S618" i="1"/>
  <c r="W617" i="1"/>
  <c r="V617" i="1"/>
  <c r="U617" i="1"/>
  <c r="T617" i="1"/>
  <c r="S617" i="1"/>
  <c r="W616" i="1"/>
  <c r="V616" i="1"/>
  <c r="U616" i="1"/>
  <c r="T616" i="1"/>
  <c r="S616" i="1"/>
  <c r="W614" i="1"/>
  <c r="V614" i="1"/>
  <c r="U614" i="1"/>
  <c r="T614" i="1"/>
  <c r="S614" i="1"/>
  <c r="W613" i="1"/>
  <c r="V613" i="1"/>
  <c r="U613" i="1"/>
  <c r="T613" i="1"/>
  <c r="S613" i="1"/>
  <c r="W612" i="1"/>
  <c r="V612" i="1"/>
  <c r="U612" i="1"/>
  <c r="T612" i="1"/>
  <c r="S612" i="1"/>
  <c r="W610" i="1"/>
  <c r="V610" i="1"/>
  <c r="U610" i="1"/>
  <c r="T610" i="1"/>
  <c r="S610" i="1"/>
  <c r="W609" i="1"/>
  <c r="V609" i="1"/>
  <c r="U609" i="1"/>
  <c r="T609" i="1"/>
  <c r="S609" i="1"/>
  <c r="W576" i="1"/>
  <c r="V576" i="1"/>
  <c r="U576" i="1"/>
  <c r="T576" i="1"/>
  <c r="S576" i="1"/>
  <c r="W575" i="1"/>
  <c r="V575" i="1"/>
  <c r="U575" i="1"/>
  <c r="T575" i="1"/>
  <c r="S575" i="1"/>
  <c r="W574" i="1"/>
  <c r="V574" i="1"/>
  <c r="U574" i="1"/>
  <c r="T574" i="1"/>
  <c r="S574" i="1"/>
  <c r="W573" i="1"/>
  <c r="V573" i="1"/>
  <c r="U573" i="1"/>
  <c r="T573" i="1"/>
  <c r="S573" i="1"/>
  <c r="W572" i="1"/>
  <c r="V572" i="1"/>
  <c r="U572" i="1"/>
  <c r="T572" i="1"/>
  <c r="S572" i="1"/>
  <c r="W571" i="1"/>
  <c r="V571" i="1"/>
  <c r="U571" i="1"/>
  <c r="T571" i="1"/>
  <c r="S571" i="1"/>
  <c r="W569" i="1"/>
  <c r="V569" i="1"/>
  <c r="U569" i="1"/>
  <c r="T569" i="1"/>
  <c r="S569" i="1"/>
  <c r="W568" i="1"/>
  <c r="V568" i="1"/>
  <c r="U568" i="1"/>
  <c r="T568" i="1"/>
  <c r="S568" i="1"/>
  <c r="W567" i="1"/>
  <c r="V567" i="1"/>
  <c r="U567" i="1"/>
  <c r="T567" i="1"/>
  <c r="S567" i="1"/>
  <c r="W565" i="1"/>
  <c r="V565" i="1"/>
  <c r="U565" i="1"/>
  <c r="T565" i="1"/>
  <c r="S565" i="1"/>
  <c r="W564" i="1"/>
  <c r="V564" i="1"/>
  <c r="U564" i="1"/>
  <c r="T564" i="1"/>
  <c r="S564" i="1"/>
  <c r="W562" i="1"/>
  <c r="V562" i="1"/>
  <c r="U562" i="1"/>
  <c r="T562" i="1"/>
  <c r="S562" i="1"/>
  <c r="W561" i="1"/>
  <c r="V561" i="1"/>
  <c r="U561" i="1"/>
  <c r="T561" i="1"/>
  <c r="S561" i="1"/>
  <c r="W533" i="1"/>
  <c r="V533" i="1"/>
  <c r="U533" i="1"/>
  <c r="T533" i="1"/>
  <c r="S533" i="1"/>
  <c r="W532" i="1"/>
  <c r="V532" i="1"/>
  <c r="U532" i="1"/>
  <c r="T532" i="1"/>
  <c r="S532" i="1"/>
  <c r="W530" i="1"/>
  <c r="V530" i="1"/>
  <c r="U530" i="1"/>
  <c r="T530" i="1"/>
  <c r="S530" i="1"/>
  <c r="W529" i="1"/>
  <c r="V529" i="1"/>
  <c r="U529" i="1"/>
  <c r="T529" i="1"/>
  <c r="S529" i="1"/>
  <c r="W528" i="1"/>
  <c r="V528" i="1"/>
  <c r="U528" i="1"/>
  <c r="T528" i="1"/>
  <c r="S528" i="1"/>
  <c r="W526" i="1"/>
  <c r="V526" i="1"/>
  <c r="U526" i="1"/>
  <c r="T526" i="1"/>
  <c r="S526" i="1"/>
  <c r="W525" i="1"/>
  <c r="V525" i="1"/>
  <c r="U525" i="1"/>
  <c r="T525" i="1"/>
  <c r="S525" i="1"/>
  <c r="W523" i="1"/>
  <c r="V523" i="1"/>
  <c r="U523" i="1"/>
  <c r="T523" i="1"/>
  <c r="S523" i="1"/>
  <c r="W522" i="1"/>
  <c r="V522" i="1"/>
  <c r="U522" i="1"/>
  <c r="T522" i="1"/>
  <c r="S522" i="1"/>
  <c r="W521" i="1"/>
  <c r="V521" i="1"/>
  <c r="U521" i="1"/>
  <c r="T521" i="1"/>
  <c r="S521" i="1"/>
  <c r="W481" i="1"/>
  <c r="V481" i="1"/>
  <c r="U481" i="1"/>
  <c r="T481" i="1"/>
  <c r="S481" i="1"/>
  <c r="W480" i="1"/>
  <c r="V480" i="1"/>
  <c r="U480" i="1"/>
  <c r="T480" i="1"/>
  <c r="S480" i="1"/>
  <c r="W479" i="1"/>
  <c r="V479" i="1"/>
  <c r="U479" i="1"/>
  <c r="T479" i="1"/>
  <c r="S479" i="1"/>
  <c r="W478" i="1"/>
  <c r="V478" i="1"/>
  <c r="U478" i="1"/>
  <c r="T478" i="1"/>
  <c r="S478" i="1"/>
  <c r="W476" i="1"/>
  <c r="V476" i="1"/>
  <c r="U476" i="1"/>
  <c r="T476" i="1"/>
  <c r="S476" i="1"/>
  <c r="W475" i="1"/>
  <c r="V475" i="1"/>
  <c r="U475" i="1"/>
  <c r="T475" i="1"/>
  <c r="S475" i="1"/>
  <c r="W474" i="1"/>
  <c r="V474" i="1"/>
  <c r="U474" i="1"/>
  <c r="T474" i="1"/>
  <c r="S474" i="1"/>
  <c r="W472" i="1"/>
  <c r="V472" i="1"/>
  <c r="U472" i="1"/>
  <c r="T472" i="1"/>
  <c r="S472" i="1"/>
  <c r="W471" i="1"/>
  <c r="V471" i="1"/>
  <c r="U471" i="1"/>
  <c r="T471" i="1"/>
  <c r="S471" i="1"/>
  <c r="W470" i="1"/>
  <c r="V470" i="1"/>
  <c r="U470" i="1"/>
  <c r="T470" i="1"/>
  <c r="S470" i="1"/>
  <c r="W468" i="1"/>
  <c r="V468" i="1"/>
  <c r="U468" i="1"/>
  <c r="T468" i="1"/>
  <c r="S468" i="1"/>
  <c r="W467" i="1"/>
  <c r="V467" i="1"/>
  <c r="U467" i="1"/>
  <c r="T467" i="1"/>
  <c r="S467" i="1"/>
  <c r="W437" i="1"/>
  <c r="V437" i="1"/>
  <c r="U437" i="1"/>
  <c r="T437" i="1"/>
  <c r="S437" i="1"/>
  <c r="W436" i="1"/>
  <c r="V436" i="1"/>
  <c r="U436" i="1"/>
  <c r="T436" i="1"/>
  <c r="S436" i="1"/>
  <c r="W435" i="1"/>
  <c r="V435" i="1"/>
  <c r="U435" i="1"/>
  <c r="T435" i="1"/>
  <c r="S435" i="1"/>
  <c r="W434" i="1"/>
  <c r="V434" i="1"/>
  <c r="U434" i="1"/>
  <c r="T434" i="1"/>
  <c r="S434" i="1"/>
  <c r="W432" i="1"/>
  <c r="V432" i="1"/>
  <c r="U432" i="1"/>
  <c r="T432" i="1"/>
  <c r="S432" i="1"/>
  <c r="W431" i="1"/>
  <c r="V431" i="1"/>
  <c r="U431" i="1"/>
  <c r="T431" i="1"/>
  <c r="S431" i="1"/>
  <c r="W430" i="1"/>
  <c r="V430" i="1"/>
  <c r="U430" i="1"/>
  <c r="T430" i="1"/>
  <c r="S430" i="1"/>
  <c r="W429" i="1"/>
  <c r="V429" i="1"/>
  <c r="U429" i="1"/>
  <c r="T429" i="1"/>
  <c r="S429" i="1"/>
  <c r="W428" i="1"/>
  <c r="V428" i="1"/>
  <c r="U428" i="1"/>
  <c r="T428" i="1"/>
  <c r="S428" i="1"/>
  <c r="W427" i="1"/>
  <c r="V427" i="1"/>
  <c r="U427" i="1"/>
  <c r="T427" i="1"/>
  <c r="S427" i="1"/>
  <c r="W426" i="1"/>
  <c r="V426" i="1"/>
  <c r="U426" i="1"/>
  <c r="T426" i="1"/>
  <c r="S426" i="1"/>
  <c r="W424" i="1"/>
  <c r="V424" i="1"/>
  <c r="U424" i="1"/>
  <c r="T424" i="1"/>
  <c r="S424" i="1"/>
  <c r="W423" i="1"/>
  <c r="V423" i="1"/>
  <c r="U423" i="1"/>
  <c r="T423" i="1"/>
  <c r="S423" i="1"/>
  <c r="W422" i="1"/>
  <c r="V422" i="1"/>
  <c r="U422" i="1"/>
  <c r="T422" i="1"/>
  <c r="S422" i="1"/>
  <c r="W421" i="1"/>
  <c r="V421" i="1"/>
  <c r="U421" i="1"/>
  <c r="T421" i="1"/>
  <c r="S421" i="1"/>
  <c r="W419" i="1"/>
  <c r="V419" i="1"/>
  <c r="U419" i="1"/>
  <c r="T419" i="1"/>
  <c r="S419" i="1"/>
  <c r="W418" i="1"/>
  <c r="V418" i="1"/>
  <c r="U418" i="1"/>
  <c r="T418" i="1"/>
  <c r="S418" i="1"/>
  <c r="W417" i="1"/>
  <c r="V417" i="1"/>
  <c r="U417" i="1"/>
  <c r="T417" i="1"/>
  <c r="S417" i="1"/>
  <c r="W416" i="1"/>
  <c r="V416" i="1"/>
  <c r="U416" i="1"/>
  <c r="T416" i="1"/>
  <c r="S416" i="1"/>
  <c r="W415" i="1"/>
  <c r="V415" i="1"/>
  <c r="U415" i="1"/>
  <c r="T415" i="1"/>
  <c r="S415" i="1"/>
  <c r="W414" i="1"/>
  <c r="V414" i="1"/>
  <c r="U414" i="1"/>
  <c r="T414" i="1"/>
  <c r="S414" i="1"/>
  <c r="W363" i="1"/>
  <c r="V363" i="1"/>
  <c r="U363" i="1"/>
  <c r="T363" i="1"/>
  <c r="S363" i="1"/>
  <c r="W362" i="1"/>
  <c r="V362" i="1"/>
  <c r="U362" i="1"/>
  <c r="T362" i="1"/>
  <c r="S362" i="1"/>
  <c r="W361" i="1"/>
  <c r="V361" i="1"/>
  <c r="U361" i="1"/>
  <c r="T361" i="1"/>
  <c r="S361" i="1"/>
  <c r="W360" i="1"/>
  <c r="V360" i="1"/>
  <c r="U360" i="1"/>
  <c r="T360" i="1"/>
  <c r="S360" i="1"/>
  <c r="W358" i="1"/>
  <c r="V358" i="1"/>
  <c r="U358" i="1"/>
  <c r="T358" i="1"/>
  <c r="S358" i="1"/>
  <c r="W357" i="1"/>
  <c r="V357" i="1"/>
  <c r="U357" i="1"/>
  <c r="T357" i="1"/>
  <c r="S357" i="1"/>
  <c r="W356" i="1"/>
  <c r="V356" i="1"/>
  <c r="U356" i="1"/>
  <c r="T356" i="1"/>
  <c r="S356" i="1"/>
  <c r="W355" i="1"/>
  <c r="V355" i="1"/>
  <c r="U355" i="1"/>
  <c r="T355" i="1"/>
  <c r="S355" i="1"/>
  <c r="W353" i="1"/>
  <c r="V353" i="1"/>
  <c r="U353" i="1"/>
  <c r="T353" i="1"/>
  <c r="S353" i="1"/>
  <c r="W352" i="1"/>
  <c r="V352" i="1"/>
  <c r="U352" i="1"/>
  <c r="T352" i="1"/>
  <c r="S352" i="1"/>
  <c r="W351" i="1"/>
  <c r="V351" i="1"/>
  <c r="U351" i="1"/>
  <c r="T351" i="1"/>
  <c r="S351" i="1"/>
  <c r="W350" i="1"/>
  <c r="V350" i="1"/>
  <c r="U350" i="1"/>
  <c r="T350" i="1"/>
  <c r="S350" i="1"/>
  <c r="W349" i="1"/>
  <c r="V349" i="1"/>
  <c r="U349" i="1"/>
  <c r="T349" i="1"/>
  <c r="S349" i="1"/>
  <c r="W347" i="1"/>
  <c r="V347" i="1"/>
  <c r="U347" i="1"/>
  <c r="T347" i="1"/>
  <c r="S347" i="1"/>
  <c r="W346" i="1"/>
  <c r="V346" i="1"/>
  <c r="U346" i="1"/>
  <c r="T346" i="1"/>
  <c r="S346" i="1"/>
  <c r="W345" i="1"/>
  <c r="V345" i="1"/>
  <c r="U345" i="1"/>
  <c r="T345" i="1"/>
  <c r="S345" i="1"/>
  <c r="W344" i="1"/>
  <c r="V344" i="1"/>
  <c r="U344" i="1"/>
  <c r="T344" i="1"/>
  <c r="S344" i="1"/>
  <c r="W343" i="1"/>
  <c r="V343" i="1"/>
  <c r="U343" i="1"/>
  <c r="T343" i="1"/>
  <c r="S343" i="1"/>
  <c r="W313" i="1"/>
  <c r="V313" i="1"/>
  <c r="U313" i="1"/>
  <c r="T313" i="1"/>
  <c r="S313" i="1"/>
  <c r="W312" i="1"/>
  <c r="V312" i="1"/>
  <c r="U312" i="1"/>
  <c r="T312" i="1"/>
  <c r="S312" i="1"/>
  <c r="W311" i="1"/>
  <c r="V311" i="1"/>
  <c r="U311" i="1"/>
  <c r="T311" i="1"/>
  <c r="S311" i="1"/>
  <c r="W310" i="1"/>
  <c r="V310" i="1"/>
  <c r="U310" i="1"/>
  <c r="T310" i="1"/>
  <c r="S310" i="1"/>
  <c r="W308" i="1"/>
  <c r="V308" i="1"/>
  <c r="U308" i="1"/>
  <c r="T308" i="1"/>
  <c r="S308" i="1"/>
  <c r="W307" i="1"/>
  <c r="V307" i="1"/>
  <c r="U307" i="1"/>
  <c r="T307" i="1"/>
  <c r="S307" i="1"/>
  <c r="W306" i="1"/>
  <c r="V306" i="1"/>
  <c r="U306" i="1"/>
  <c r="T306" i="1"/>
  <c r="S306" i="1"/>
  <c r="W305" i="1"/>
  <c r="V305" i="1"/>
  <c r="U305" i="1"/>
  <c r="T305" i="1"/>
  <c r="S305" i="1"/>
  <c r="W303" i="1"/>
  <c r="V303" i="1"/>
  <c r="U303" i="1"/>
  <c r="T303" i="1"/>
  <c r="S303" i="1"/>
  <c r="W302" i="1"/>
  <c r="V302" i="1"/>
  <c r="U302" i="1"/>
  <c r="T302" i="1"/>
  <c r="S302" i="1"/>
  <c r="W301" i="1"/>
  <c r="V301" i="1"/>
  <c r="U301" i="1"/>
  <c r="T301" i="1"/>
  <c r="S301" i="1"/>
  <c r="W300" i="1"/>
  <c r="V300" i="1"/>
  <c r="U300" i="1"/>
  <c r="T300" i="1"/>
  <c r="S300" i="1"/>
  <c r="W298" i="1"/>
  <c r="V298" i="1"/>
  <c r="U298" i="1"/>
  <c r="T298" i="1"/>
  <c r="S298" i="1"/>
  <c r="W297" i="1"/>
  <c r="V297" i="1"/>
  <c r="U297" i="1"/>
  <c r="T297" i="1"/>
  <c r="S297" i="1"/>
  <c r="W296" i="1"/>
  <c r="V296" i="1"/>
  <c r="U296" i="1"/>
  <c r="T296" i="1"/>
  <c r="S296" i="1"/>
  <c r="W268" i="1"/>
  <c r="V268" i="1"/>
  <c r="U268" i="1"/>
  <c r="T268" i="1"/>
  <c r="S268" i="1"/>
  <c r="W267" i="1"/>
  <c r="V267" i="1"/>
  <c r="U267" i="1"/>
  <c r="T267" i="1"/>
  <c r="S267" i="1"/>
  <c r="W265" i="1"/>
  <c r="V265" i="1"/>
  <c r="U265" i="1"/>
  <c r="T265" i="1"/>
  <c r="S265" i="1"/>
  <c r="W264" i="1"/>
  <c r="V264" i="1"/>
  <c r="U264" i="1"/>
  <c r="T264" i="1"/>
  <c r="S264" i="1"/>
  <c r="W263" i="1"/>
  <c r="V263" i="1"/>
  <c r="U263" i="1"/>
  <c r="T263" i="1"/>
  <c r="S263" i="1"/>
  <c r="W261" i="1"/>
  <c r="V261" i="1"/>
  <c r="U261" i="1"/>
  <c r="T261" i="1"/>
  <c r="S261" i="1"/>
  <c r="W260" i="1"/>
  <c r="V260" i="1"/>
  <c r="U260" i="1"/>
  <c r="T260" i="1"/>
  <c r="S260" i="1"/>
  <c r="W259" i="1"/>
  <c r="V259" i="1"/>
  <c r="U259" i="1"/>
  <c r="T259" i="1"/>
  <c r="S259" i="1"/>
  <c r="W257" i="1"/>
  <c r="V257" i="1"/>
  <c r="U257" i="1"/>
  <c r="T257" i="1"/>
  <c r="S257" i="1"/>
  <c r="W256" i="1"/>
  <c r="V256" i="1"/>
  <c r="U256" i="1"/>
  <c r="T256" i="1"/>
  <c r="S256" i="1"/>
  <c r="W255" i="1"/>
  <c r="V255" i="1"/>
  <c r="U255" i="1"/>
  <c r="T255" i="1"/>
  <c r="S255" i="1"/>
  <c r="W254" i="1"/>
  <c r="V254" i="1"/>
  <c r="U254" i="1"/>
  <c r="T254" i="1"/>
  <c r="S254" i="1"/>
  <c r="W210" i="1"/>
  <c r="V210" i="1"/>
  <c r="U210" i="1"/>
  <c r="T210" i="1"/>
  <c r="S210" i="1"/>
  <c r="W209" i="1"/>
  <c r="V209" i="1"/>
  <c r="U209" i="1"/>
  <c r="T209" i="1"/>
  <c r="S209" i="1"/>
  <c r="W207" i="1"/>
  <c r="V207" i="1"/>
  <c r="U207" i="1"/>
  <c r="T207" i="1"/>
  <c r="S207" i="1"/>
  <c r="W206" i="1"/>
  <c r="V206" i="1"/>
  <c r="U206" i="1"/>
  <c r="T206" i="1"/>
  <c r="S206" i="1"/>
  <c r="W205" i="1"/>
  <c r="V205" i="1"/>
  <c r="U205" i="1"/>
  <c r="T205" i="1"/>
  <c r="S205" i="1"/>
  <c r="W204" i="1"/>
  <c r="V204" i="1"/>
  <c r="U204" i="1"/>
  <c r="T204" i="1"/>
  <c r="S204" i="1"/>
  <c r="W202" i="1"/>
  <c r="V202" i="1"/>
  <c r="U202" i="1"/>
  <c r="T202" i="1"/>
  <c r="S202" i="1"/>
  <c r="W201" i="1"/>
  <c r="V201" i="1"/>
  <c r="U201" i="1"/>
  <c r="T201" i="1"/>
  <c r="S201" i="1"/>
  <c r="W200" i="1"/>
  <c r="V200" i="1"/>
  <c r="U200" i="1"/>
  <c r="T200" i="1"/>
  <c r="S200" i="1"/>
  <c r="W199" i="1"/>
  <c r="V199" i="1"/>
  <c r="U199" i="1"/>
  <c r="T199" i="1"/>
  <c r="S199" i="1"/>
  <c r="W197" i="1"/>
  <c r="V197" i="1"/>
  <c r="U197" i="1"/>
  <c r="T197" i="1"/>
  <c r="S197" i="1"/>
  <c r="W196" i="1"/>
  <c r="V196" i="1"/>
  <c r="U196" i="1"/>
  <c r="T196" i="1"/>
  <c r="S196" i="1"/>
  <c r="W195" i="1"/>
  <c r="V195" i="1"/>
  <c r="U195" i="1"/>
  <c r="T195" i="1"/>
  <c r="S195" i="1"/>
  <c r="W156" i="1"/>
  <c r="V156" i="1"/>
  <c r="U156" i="1"/>
  <c r="T156" i="1"/>
  <c r="S156" i="1"/>
  <c r="W155" i="1"/>
  <c r="V155" i="1"/>
  <c r="U155" i="1"/>
  <c r="T155" i="1"/>
  <c r="S155" i="1"/>
  <c r="W154" i="1"/>
  <c r="V154" i="1"/>
  <c r="U154" i="1"/>
  <c r="T154" i="1"/>
  <c r="S154" i="1"/>
  <c r="W153" i="1"/>
  <c r="V153" i="1"/>
  <c r="U153" i="1"/>
  <c r="T153" i="1"/>
  <c r="S153" i="1"/>
  <c r="W151" i="1"/>
  <c r="V151" i="1"/>
  <c r="U151" i="1"/>
  <c r="T151" i="1"/>
  <c r="S151" i="1"/>
  <c r="W150" i="1"/>
  <c r="V150" i="1"/>
  <c r="U150" i="1"/>
  <c r="T150" i="1"/>
  <c r="S150" i="1"/>
  <c r="W148" i="1"/>
  <c r="V148" i="1"/>
  <c r="U148" i="1"/>
  <c r="T148" i="1"/>
  <c r="S148" i="1"/>
  <c r="W147" i="1"/>
  <c r="V147" i="1"/>
  <c r="U147" i="1"/>
  <c r="T147" i="1"/>
  <c r="S147" i="1"/>
  <c r="W145" i="1"/>
  <c r="V145" i="1"/>
  <c r="U145" i="1"/>
  <c r="T145" i="1"/>
  <c r="S145" i="1"/>
  <c r="W144" i="1"/>
  <c r="V144" i="1"/>
  <c r="U144" i="1"/>
  <c r="T144" i="1"/>
  <c r="S144" i="1"/>
  <c r="W143" i="1"/>
  <c r="V143" i="1"/>
  <c r="U143" i="1"/>
  <c r="T143" i="1"/>
  <c r="S143" i="1"/>
  <c r="W142" i="1"/>
  <c r="V142" i="1"/>
  <c r="U142" i="1"/>
  <c r="T142" i="1"/>
  <c r="S142" i="1"/>
  <c r="W121" i="1"/>
  <c r="V121" i="1"/>
  <c r="U121" i="1"/>
  <c r="T121" i="1"/>
  <c r="S121" i="1"/>
  <c r="W120" i="1"/>
  <c r="V120" i="1"/>
  <c r="U120" i="1"/>
  <c r="T120" i="1"/>
  <c r="S120" i="1"/>
  <c r="W119" i="1"/>
  <c r="V119" i="1"/>
  <c r="U119" i="1"/>
  <c r="T119" i="1"/>
  <c r="S119" i="1"/>
  <c r="W118" i="1"/>
  <c r="V118" i="1"/>
  <c r="U118" i="1"/>
  <c r="T118" i="1"/>
  <c r="S118" i="1"/>
  <c r="W117" i="1"/>
  <c r="V117" i="1"/>
  <c r="U117" i="1"/>
  <c r="T117" i="1"/>
  <c r="S117" i="1"/>
  <c r="W115" i="1"/>
  <c r="V115" i="1"/>
  <c r="U115" i="1"/>
  <c r="T115" i="1"/>
  <c r="S115" i="1"/>
  <c r="W114" i="1"/>
  <c r="V114" i="1"/>
  <c r="U114" i="1"/>
  <c r="T114" i="1"/>
  <c r="S114" i="1"/>
  <c r="W113" i="1"/>
  <c r="V113" i="1"/>
  <c r="U113" i="1"/>
  <c r="T113" i="1"/>
  <c r="S113" i="1"/>
  <c r="W112" i="1"/>
  <c r="V112" i="1"/>
  <c r="U112" i="1"/>
  <c r="T112" i="1"/>
  <c r="S112" i="1"/>
  <c r="W111" i="1"/>
  <c r="V111" i="1"/>
  <c r="U111" i="1"/>
  <c r="T111" i="1"/>
  <c r="S111" i="1"/>
  <c r="W110" i="1"/>
  <c r="V110" i="1"/>
  <c r="U110" i="1"/>
  <c r="T110" i="1"/>
  <c r="S110" i="1"/>
  <c r="W108" i="1"/>
  <c r="V108" i="1"/>
  <c r="U108" i="1"/>
  <c r="T108" i="1"/>
  <c r="S108" i="1"/>
  <c r="W107" i="1"/>
  <c r="V107" i="1"/>
  <c r="U107" i="1"/>
  <c r="T107" i="1"/>
  <c r="S107" i="1"/>
  <c r="W106" i="1"/>
  <c r="V106" i="1"/>
  <c r="U106" i="1"/>
  <c r="T106" i="1"/>
  <c r="S106" i="1"/>
  <c r="W105" i="1"/>
  <c r="V105" i="1"/>
  <c r="U105" i="1"/>
  <c r="T105" i="1"/>
  <c r="S105" i="1"/>
  <c r="W103" i="1"/>
  <c r="V103" i="1"/>
  <c r="U103" i="1"/>
  <c r="T103" i="1"/>
  <c r="S103" i="1"/>
  <c r="W102" i="1"/>
  <c r="V102" i="1"/>
  <c r="U102" i="1"/>
  <c r="T102" i="1"/>
  <c r="S102" i="1"/>
  <c r="W101" i="1"/>
  <c r="V101" i="1"/>
  <c r="U101" i="1"/>
  <c r="T101" i="1"/>
  <c r="S101" i="1"/>
  <c r="W100" i="1"/>
  <c r="V100" i="1"/>
  <c r="U100" i="1"/>
  <c r="T100" i="1"/>
  <c r="S100" i="1"/>
  <c r="W62" i="1"/>
  <c r="V62" i="1"/>
  <c r="U62" i="1"/>
  <c r="T62" i="1"/>
  <c r="S62" i="1"/>
  <c r="W60" i="1"/>
  <c r="V60" i="1"/>
  <c r="U60" i="1"/>
  <c r="T60" i="1"/>
  <c r="S60" i="1"/>
  <c r="W59" i="1"/>
  <c r="V59" i="1"/>
  <c r="U59" i="1"/>
  <c r="T59" i="1"/>
  <c r="S59" i="1"/>
  <c r="W58" i="1"/>
  <c r="V58" i="1"/>
  <c r="U58" i="1"/>
  <c r="T58" i="1"/>
  <c r="S58" i="1"/>
  <c r="W57" i="1"/>
  <c r="V57" i="1"/>
  <c r="U57" i="1"/>
  <c r="T57" i="1"/>
  <c r="S57" i="1"/>
  <c r="W56" i="1"/>
  <c r="V56" i="1"/>
  <c r="U56" i="1"/>
  <c r="T56" i="1"/>
  <c r="S56" i="1"/>
  <c r="W54" i="1"/>
  <c r="V54" i="1"/>
  <c r="U54" i="1"/>
  <c r="T54" i="1"/>
  <c r="S54" i="1"/>
  <c r="W53" i="1"/>
  <c r="V53" i="1"/>
  <c r="U53" i="1"/>
  <c r="T53" i="1"/>
  <c r="S53" i="1"/>
  <c r="W52" i="1"/>
  <c r="V52" i="1"/>
  <c r="U52" i="1"/>
  <c r="T52" i="1"/>
  <c r="S52" i="1"/>
  <c r="W51" i="1"/>
  <c r="V51" i="1"/>
  <c r="U51" i="1"/>
  <c r="T51" i="1"/>
  <c r="S51" i="1"/>
  <c r="W49" i="1"/>
  <c r="V49" i="1"/>
  <c r="U49" i="1"/>
  <c r="T49" i="1"/>
  <c r="S49" i="1"/>
  <c r="W19" i="1"/>
  <c r="V19" i="1"/>
  <c r="U19" i="1"/>
  <c r="T19" i="1"/>
  <c r="S19" i="1"/>
  <c r="W18" i="1"/>
  <c r="V18" i="1"/>
  <c r="U18" i="1"/>
  <c r="T18" i="1"/>
  <c r="S18" i="1"/>
  <c r="W16" i="1"/>
  <c r="V16" i="1"/>
  <c r="U16" i="1"/>
  <c r="T16" i="1"/>
  <c r="S16" i="1"/>
  <c r="W15" i="1"/>
  <c r="V15" i="1"/>
  <c r="U15" i="1"/>
  <c r="T15" i="1"/>
  <c r="S15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31" i="1" l="1"/>
  <c r="V31" i="1"/>
  <c r="U31" i="1"/>
  <c r="T31" i="1"/>
  <c r="S31" i="1"/>
  <c r="W29" i="1"/>
  <c r="V29" i="1"/>
  <c r="U29" i="1"/>
  <c r="T29" i="1"/>
  <c r="S29" i="1"/>
  <c r="W28" i="1"/>
  <c r="V28" i="1"/>
  <c r="U28" i="1"/>
  <c r="T28" i="1"/>
  <c r="S28" i="1"/>
  <c r="W27" i="1"/>
  <c r="V27" i="1"/>
  <c r="U27" i="1"/>
  <c r="T27" i="1"/>
  <c r="S27" i="1"/>
  <c r="W26" i="1"/>
  <c r="V26" i="1"/>
  <c r="U26" i="1"/>
  <c r="T26" i="1"/>
  <c r="S26" i="1"/>
  <c r="W24" i="1"/>
  <c r="V24" i="1"/>
  <c r="U24" i="1"/>
  <c r="T24" i="1"/>
  <c r="S24" i="1"/>
  <c r="W22" i="1"/>
  <c r="V22" i="1"/>
  <c r="U22" i="1"/>
  <c r="T22" i="1"/>
  <c r="S22" i="1"/>
  <c r="W3802" i="1"/>
  <c r="V3802" i="1"/>
  <c r="U3802" i="1"/>
  <c r="T3802" i="1"/>
  <c r="S3802" i="1"/>
  <c r="V1434" i="1" l="1"/>
  <c r="W1434" i="1"/>
  <c r="V1795" i="1"/>
  <c r="W1795" i="1"/>
  <c r="V1799" i="1"/>
  <c r="W1799" i="1"/>
  <c r="U1795" i="1" l="1"/>
  <c r="T1795" i="1"/>
  <c r="S1795" i="1"/>
  <c r="U1799" i="1"/>
  <c r="T1799" i="1"/>
  <c r="S1799" i="1"/>
  <c r="U1434" i="1" l="1"/>
  <c r="W21" i="1" l="1"/>
  <c r="W39" i="1"/>
  <c r="W9" i="1" l="1"/>
  <c r="V9" i="1"/>
  <c r="V39" i="1"/>
  <c r="V21" i="1"/>
  <c r="W7" i="1"/>
  <c r="V7" i="1"/>
  <c r="U21" i="1" l="1"/>
  <c r="T21" i="1"/>
  <c r="S21" i="1"/>
  <c r="U39" i="1"/>
  <c r="T39" i="1"/>
  <c r="S39" i="1"/>
  <c r="U5" i="1"/>
  <c r="T5" i="1"/>
  <c r="S5" i="1"/>
  <c r="U9" i="1"/>
  <c r="T9" i="1"/>
  <c r="S9" i="1"/>
  <c r="U7" i="1"/>
  <c r="T7" i="1"/>
  <c r="S7" i="1"/>
</calcChain>
</file>

<file path=xl/sharedStrings.xml><?xml version="1.0" encoding="utf-8"?>
<sst xmlns="http://schemas.openxmlformats.org/spreadsheetml/2006/main" count="12945" uniqueCount="116">
  <si>
    <t>Ա/ա</t>
  </si>
  <si>
    <t>Մեքենա</t>
  </si>
  <si>
    <t>Մակնիշ</t>
  </si>
  <si>
    <t>համար</t>
  </si>
  <si>
    <t>հերթափոխ</t>
  </si>
  <si>
    <t>Վառելիք</t>
  </si>
  <si>
    <t>Ուղերթ</t>
  </si>
  <si>
    <t>միակողմ</t>
  </si>
  <si>
    <t>սկզբում</t>
  </si>
  <si>
    <t>լիցքավ.</t>
  </si>
  <si>
    <t>վերջում</t>
  </si>
  <si>
    <t>նորմա</t>
  </si>
  <si>
    <t>քանակ</t>
  </si>
  <si>
    <t>հեռավոր.</t>
  </si>
  <si>
    <t>բեռն.  Սկիզբ</t>
  </si>
  <si>
    <t>բեռն. Ավարտ</t>
  </si>
  <si>
    <t>Կատ</t>
  </si>
  <si>
    <t>բելազ</t>
  </si>
  <si>
    <t>t/km</t>
  </si>
  <si>
    <t>t</t>
  </si>
  <si>
    <t>km</t>
  </si>
  <si>
    <t>Իվանյան Պավլուշ</t>
  </si>
  <si>
    <t>Պետրոսյան Հարություն</t>
  </si>
  <si>
    <t>Թևանյան Կարեն</t>
  </si>
  <si>
    <t>t/km nor</t>
  </si>
  <si>
    <t>t nor</t>
  </si>
  <si>
    <t>Առուշանյան Քաջիկ</t>
  </si>
  <si>
    <t>Կարապետյան Հենրիկ</t>
  </si>
  <si>
    <t>Մկրտչյան Օմար</t>
  </si>
  <si>
    <t>Ղազարյան Ջիվան</t>
  </si>
  <si>
    <t>Գալստյան Սահակ</t>
  </si>
  <si>
    <t>Գրիգորյան Արամ</t>
  </si>
  <si>
    <t>Հակոբյան Հակոբ</t>
  </si>
  <si>
    <t>Հակոբյան Կամո</t>
  </si>
  <si>
    <t>Առաքելյան Զարմո</t>
  </si>
  <si>
    <t>Նիկողոսյան Մարտիրոս</t>
  </si>
  <si>
    <t>Դանիելյան Էդուարդ</t>
  </si>
  <si>
    <t>Հայրապետյան Վահե</t>
  </si>
  <si>
    <t>Անդրյան Հայկ</t>
  </si>
  <si>
    <t>Հարությունյան Հրայր</t>
  </si>
  <si>
    <t>Սաֆարյան Արսեն</t>
  </si>
  <si>
    <t>Սիլանյան Արսեն</t>
  </si>
  <si>
    <t>Միրզախանյան Սևակ</t>
  </si>
  <si>
    <t>Հակոբյան Շահեն</t>
  </si>
  <si>
    <t>Խոսրովյան Դավիթ</t>
  </si>
  <si>
    <t>Հովսեփյան Արմեն</t>
  </si>
  <si>
    <t>Համբարձումյան Հայկ</t>
  </si>
  <si>
    <t>Համբարձումյան Հմայակ</t>
  </si>
  <si>
    <t>Մարտիրոսյան Արմեն</t>
  </si>
  <si>
    <t>Մարգարյան Հարություն</t>
  </si>
  <si>
    <t>Օհանյան Էմիլ</t>
  </si>
  <si>
    <t>Համբարձումյան Մհեր</t>
  </si>
  <si>
    <t>Հարությունյան Ռոմա</t>
  </si>
  <si>
    <t>Հակոբյան Նորայր</t>
  </si>
  <si>
    <t>Հակոբյան Մանվել</t>
  </si>
  <si>
    <t>Թումանյան Թելման</t>
  </si>
  <si>
    <t>Համբարձումյան Սևակ</t>
  </si>
  <si>
    <t>Մարտիրոսյան Գարիկ</t>
  </si>
  <si>
    <t>Ղազարյան Արշակ</t>
  </si>
  <si>
    <t>Համբարձումյան Ժորա</t>
  </si>
  <si>
    <t>Պետրոսյան Արայիկ</t>
  </si>
  <si>
    <t>Ալավերդյան Կարո</t>
  </si>
  <si>
    <t>Խաչատրյան Յուրա</t>
  </si>
  <si>
    <t>Պետրոսյան Ղևոնդ</t>
  </si>
  <si>
    <t>Իսպիրյան Ապրես</t>
  </si>
  <si>
    <t>Ղուկասյան Արթուր</t>
  </si>
  <si>
    <t>Դավթյան Դավիթ</t>
  </si>
  <si>
    <t>Արամյան Ավետիք</t>
  </si>
  <si>
    <t>Մարգարյան Գուրգեն</t>
  </si>
  <si>
    <t>Հովսեփյան Արտուշ</t>
  </si>
  <si>
    <t>Ջավադյան Գառնիկ</t>
  </si>
  <si>
    <t>կ-1845</t>
  </si>
  <si>
    <t>ատՍու</t>
  </si>
  <si>
    <t>կ-1935</t>
  </si>
  <si>
    <t>հի2</t>
  </si>
  <si>
    <t>հի3</t>
  </si>
  <si>
    <t>ջտեղ</t>
  </si>
  <si>
    <t>կ-1860</t>
  </si>
  <si>
    <t>կ-1920</t>
  </si>
  <si>
    <t>ՎԼՋ</t>
  </si>
  <si>
    <t>ԼՋ</t>
  </si>
  <si>
    <t>հի1</t>
  </si>
  <si>
    <t>կ-1875</t>
  </si>
  <si>
    <t>Զաքարյան Նիկոլայ</t>
  </si>
  <si>
    <t>Արշակյան Արմեն</t>
  </si>
  <si>
    <t>Մարգարյան հարություն</t>
  </si>
  <si>
    <t>Հովհաննիսյան Խորեն</t>
  </si>
  <si>
    <t>կ-2070</t>
  </si>
  <si>
    <t>օքսիդ</t>
  </si>
  <si>
    <t>կ-1905</t>
  </si>
  <si>
    <t>կ-1890</t>
  </si>
  <si>
    <t>կ-ֆ92</t>
  </si>
  <si>
    <t>կ-գ92</t>
  </si>
  <si>
    <t>ֆ92</t>
  </si>
  <si>
    <t>կ-1980</t>
  </si>
  <si>
    <t>կ-1860-օսպ</t>
  </si>
  <si>
    <t>կ-օսպ</t>
  </si>
  <si>
    <t>օսպ</t>
  </si>
  <si>
    <t>կ-1965</t>
  </si>
  <si>
    <t>Միրզախանյան Արմենակ</t>
  </si>
  <si>
    <t>ճանապ</t>
  </si>
  <si>
    <t>կ-օսպ1</t>
  </si>
  <si>
    <t>Դավթյան Մանուկ</t>
  </si>
  <si>
    <t>Հակոբյան կամո</t>
  </si>
  <si>
    <t>կ-ե2</t>
  </si>
  <si>
    <t>կ-ա8</t>
  </si>
  <si>
    <t>Վանեսյան Վահիկ</t>
  </si>
  <si>
    <t>Գրիգորայն Արամ</t>
  </si>
  <si>
    <t>Համբաձումյան Մհեր</t>
  </si>
  <si>
    <t>Համբարձումյան  Հայկ</t>
  </si>
  <si>
    <t>Մարտիրոսյան գարիկ</t>
  </si>
  <si>
    <t>կ1875</t>
  </si>
  <si>
    <t>Խարատրյան Յուրա</t>
  </si>
  <si>
    <t>կ-ն4</t>
  </si>
  <si>
    <t>կ-կ-43</t>
  </si>
  <si>
    <t>կ-կ-4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</si>
</sst>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Sylfaen"/>
      <family val="1"/>
      <charset val="204"/>
    </font>
    <font>
      <sz val="11"/>
      <color theme="1"/>
      <name val="Sylfae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164" fontId="3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0" fillId="6" borderId="1" xfId="0" applyFill="1" applyBorder="1" applyAlignment="1">
      <alignment horizontal="right"/>
    </xf>
    <xf numFmtId="164" fontId="3" fillId="6" borderId="1" xfId="0" applyNumberFormat="1" applyFont="1" applyFill="1" applyBorder="1"/>
    <xf numFmtId="0" fontId="0" fillId="6" borderId="1" xfId="0" applyFill="1" applyBorder="1"/>
    <xf numFmtId="0" fontId="1" fillId="2" borderId="1" xfId="0" applyFont="1" applyFill="1" applyBorder="1" applyAlignment="1">
      <alignment horizontal="right"/>
    </xf>
    <xf numFmtId="0" fontId="3" fillId="6" borderId="1" xfId="0" applyFont="1" applyFill="1" applyBorder="1"/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02"/>
  <sheetViews>
    <sheetView tabSelected="1" topLeftCell="A3033" zoomScaleNormal="100" workbookViewId="0">
      <selection activeCell="A3047" sqref="A3047:XFD3048"/>
    </sheetView>
  </sheetViews>
  <sheetFormatPr defaultRowHeight="15" x14ac:dyDescent="0.25"/>
  <cols>
    <col min="1" max="1" width="10.85546875" customWidth="1"/>
    <col min="2" max="2" width="11" customWidth="1"/>
    <col min="3" max="3" width="9.140625" customWidth="1"/>
    <col min="5" max="5" width="26.5703125" customWidth="1"/>
    <col min="6" max="6" width="4.85546875" customWidth="1"/>
    <col min="7" max="7" width="23" customWidth="1"/>
    <col min="8" max="8" width="10.42578125" hidden="1" customWidth="1"/>
    <col min="9" max="9" width="9.7109375" hidden="1" customWidth="1"/>
    <col min="10" max="12" width="9.140625" style="18" customWidth="1"/>
    <col min="13" max="13" width="10.42578125" customWidth="1"/>
    <col min="14" max="14" width="7" customWidth="1"/>
    <col min="16" max="16" width="11.28515625" customWidth="1"/>
    <col min="17" max="17" width="12.28515625" customWidth="1"/>
    <col min="18" max="18" width="18" customWidth="1"/>
    <col min="22" max="22" width="9.140625" style="20"/>
    <col min="23" max="23" width="9.140625" style="2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4"/>
      <c r="K1" s="14"/>
      <c r="L1" s="14"/>
      <c r="M1" s="1"/>
      <c r="N1" s="1"/>
      <c r="O1" s="1"/>
      <c r="P1" s="1"/>
      <c r="Q1" s="1"/>
      <c r="R1" s="1"/>
    </row>
    <row r="2" spans="1:23" ht="18" customHeight="1" x14ac:dyDescent="0.35">
      <c r="A2" s="31" t="s">
        <v>0</v>
      </c>
      <c r="B2" s="30" t="s">
        <v>1</v>
      </c>
      <c r="C2" s="30" t="s">
        <v>2</v>
      </c>
      <c r="D2" s="32" t="s">
        <v>3</v>
      </c>
      <c r="E2" s="30"/>
      <c r="F2" s="32" t="s">
        <v>4</v>
      </c>
      <c r="G2" s="30"/>
      <c r="H2" s="12"/>
      <c r="I2" s="12"/>
      <c r="J2" s="19"/>
      <c r="K2" s="19" t="s">
        <v>5</v>
      </c>
      <c r="L2" s="15"/>
      <c r="M2" s="3"/>
      <c r="N2" s="2" t="s">
        <v>6</v>
      </c>
      <c r="O2" s="2" t="s">
        <v>7</v>
      </c>
      <c r="P2" s="4"/>
      <c r="Q2" s="4"/>
      <c r="R2" s="4"/>
    </row>
    <row r="3" spans="1:23" ht="31.5" x14ac:dyDescent="0.35">
      <c r="A3" s="31"/>
      <c r="B3" s="30"/>
      <c r="C3" s="30"/>
      <c r="D3" s="32"/>
      <c r="E3" s="30"/>
      <c r="F3" s="32"/>
      <c r="G3" s="30"/>
      <c r="H3" s="12"/>
      <c r="I3" s="12"/>
      <c r="J3" s="15" t="s">
        <v>8</v>
      </c>
      <c r="K3" s="15" t="s">
        <v>9</v>
      </c>
      <c r="L3" s="15" t="s">
        <v>10</v>
      </c>
      <c r="M3" s="5" t="s">
        <v>11</v>
      </c>
      <c r="N3" s="2" t="s">
        <v>12</v>
      </c>
      <c r="O3" s="2" t="s">
        <v>13</v>
      </c>
      <c r="P3" s="6" t="s">
        <v>14</v>
      </c>
      <c r="Q3" s="7" t="s">
        <v>15</v>
      </c>
      <c r="R3" s="8"/>
      <c r="S3" t="s">
        <v>18</v>
      </c>
      <c r="T3" t="s">
        <v>19</v>
      </c>
      <c r="U3" t="s">
        <v>20</v>
      </c>
      <c r="V3" s="20" t="s">
        <v>24</v>
      </c>
      <c r="W3" s="21" t="s">
        <v>25</v>
      </c>
    </row>
    <row r="4" spans="1:23" x14ac:dyDescent="0.25">
      <c r="A4" s="9"/>
      <c r="B4" s="9"/>
      <c r="C4" s="9"/>
      <c r="D4" s="9"/>
      <c r="E4" s="9"/>
      <c r="F4" s="9"/>
      <c r="G4" s="9"/>
      <c r="H4" s="9"/>
      <c r="I4" s="9"/>
      <c r="J4" s="16"/>
      <c r="K4" s="16"/>
      <c r="L4" s="16"/>
      <c r="M4" s="9"/>
      <c r="N4" s="9"/>
      <c r="O4" s="9"/>
      <c r="P4" s="9"/>
      <c r="Q4" s="9"/>
      <c r="R4" s="9"/>
    </row>
    <row r="5" spans="1:23" x14ac:dyDescent="0.25">
      <c r="A5" s="11"/>
      <c r="B5" s="10"/>
      <c r="C5" s="10"/>
      <c r="D5" s="10"/>
      <c r="E5" s="10"/>
      <c r="F5" s="10"/>
      <c r="G5" s="10"/>
      <c r="H5" s="9"/>
      <c r="I5" s="9"/>
      <c r="J5" s="16"/>
      <c r="K5" s="16"/>
      <c r="L5" s="16"/>
      <c r="M5" s="10"/>
      <c r="N5" s="9"/>
      <c r="O5" s="9"/>
      <c r="P5" s="9"/>
      <c r="Q5" s="9"/>
      <c r="R5" s="9"/>
      <c r="S5">
        <f>N:N*O:O*125</f>
        <v>0</v>
      </c>
      <c r="T5">
        <f t="shared" ref="T5" si="0">N5*125</f>
        <v>0</v>
      </c>
      <c r="U5">
        <f t="shared" ref="U5" si="1">N5*O5</f>
        <v>0</v>
      </c>
    </row>
    <row r="6" spans="1:23" x14ac:dyDescent="0.25">
      <c r="A6" s="11"/>
      <c r="B6" s="9"/>
      <c r="C6" s="9"/>
      <c r="D6" s="9"/>
      <c r="E6" s="9"/>
      <c r="F6" s="9"/>
      <c r="G6" s="9"/>
      <c r="H6" s="9"/>
      <c r="I6" s="9"/>
      <c r="J6" s="16"/>
      <c r="K6" s="16"/>
      <c r="L6" s="16"/>
      <c r="M6" s="9"/>
      <c r="N6" s="9"/>
      <c r="O6" s="9"/>
      <c r="P6" s="9"/>
      <c r="Q6" s="9"/>
      <c r="R6" s="9"/>
    </row>
    <row r="7" spans="1:23" x14ac:dyDescent="0.25">
      <c r="A7" s="11">
        <v>43191</v>
      </c>
      <c r="B7" s="10" t="s">
        <v>16</v>
      </c>
      <c r="C7" s="4">
        <v>777</v>
      </c>
      <c r="D7" s="4">
        <v>17</v>
      </c>
      <c r="E7" s="10"/>
      <c r="F7" s="10">
        <v>1</v>
      </c>
      <c r="G7" s="10" t="s">
        <v>23</v>
      </c>
      <c r="H7" s="10"/>
      <c r="I7" s="10"/>
      <c r="J7" s="17"/>
      <c r="K7" s="17"/>
      <c r="L7" s="17"/>
      <c r="M7" s="10">
        <v>4.2</v>
      </c>
      <c r="N7" s="9"/>
      <c r="O7" s="9"/>
      <c r="P7" s="9"/>
      <c r="Q7" s="9"/>
      <c r="R7" s="9"/>
      <c r="S7">
        <f>N:N*O:O*80.6</f>
        <v>0</v>
      </c>
      <c r="T7">
        <f t="shared" ref="T7" si="2">N7*80.6</f>
        <v>0</v>
      </c>
      <c r="U7">
        <f t="shared" ref="U7" si="3">N7*O7</f>
        <v>0</v>
      </c>
      <c r="V7" s="20">
        <f>N7*O7*79.68</f>
        <v>0</v>
      </c>
      <c r="W7" s="21">
        <f>N7*79.68</f>
        <v>0</v>
      </c>
    </row>
    <row r="8" spans="1:23" x14ac:dyDescent="0.25">
      <c r="A8" s="11"/>
      <c r="B8" s="10"/>
      <c r="C8" s="4"/>
      <c r="D8" s="4"/>
      <c r="E8" s="10"/>
      <c r="F8" s="10"/>
      <c r="G8" s="10"/>
      <c r="H8" s="10"/>
      <c r="I8" s="10"/>
      <c r="J8" s="13"/>
      <c r="K8" s="13"/>
      <c r="L8" s="13"/>
      <c r="M8" s="10"/>
      <c r="N8" s="9"/>
      <c r="O8" s="9"/>
      <c r="P8" s="9"/>
      <c r="Q8" s="9"/>
      <c r="R8" s="9"/>
    </row>
    <row r="9" spans="1:23" x14ac:dyDescent="0.25">
      <c r="A9" s="11">
        <v>43191</v>
      </c>
      <c r="B9" s="10" t="s">
        <v>16</v>
      </c>
      <c r="C9" s="4">
        <v>777</v>
      </c>
      <c r="D9" s="4">
        <v>18</v>
      </c>
      <c r="E9" s="10" t="s">
        <v>26</v>
      </c>
      <c r="F9" s="10">
        <v>1</v>
      </c>
      <c r="G9" s="10" t="s">
        <v>23</v>
      </c>
      <c r="H9" s="10"/>
      <c r="I9" s="10"/>
      <c r="J9" s="13">
        <v>900</v>
      </c>
      <c r="K9" s="13"/>
      <c r="L9" s="13">
        <v>500</v>
      </c>
      <c r="M9" s="10">
        <v>4.2</v>
      </c>
      <c r="N9" s="9">
        <v>1</v>
      </c>
      <c r="O9" s="9">
        <v>3.7</v>
      </c>
      <c r="P9" s="9" t="s">
        <v>71</v>
      </c>
      <c r="Q9" s="9" t="s">
        <v>72</v>
      </c>
      <c r="R9" s="9"/>
      <c r="S9">
        <f>N:N*O:O*80.6</f>
        <v>298.21999999999997</v>
      </c>
      <c r="T9">
        <f t="shared" ref="T9" si="4">N9*80.6</f>
        <v>80.599999999999994</v>
      </c>
      <c r="U9">
        <f t="shared" ref="U9" si="5">N9*O9</f>
        <v>3.7</v>
      </c>
      <c r="V9" s="20">
        <f>N9*O9*79.68</f>
        <v>294.81600000000003</v>
      </c>
      <c r="W9" s="21">
        <f>N9*79.68</f>
        <v>79.680000000000007</v>
      </c>
    </row>
    <row r="10" spans="1:23" x14ac:dyDescent="0.25">
      <c r="A10" s="11">
        <v>43191</v>
      </c>
      <c r="B10" s="10" t="s">
        <v>16</v>
      </c>
      <c r="C10" s="4">
        <v>777</v>
      </c>
      <c r="D10" s="4">
        <v>18</v>
      </c>
      <c r="E10" s="10" t="s">
        <v>26</v>
      </c>
      <c r="F10" s="10">
        <v>1</v>
      </c>
      <c r="G10" s="10" t="s">
        <v>23</v>
      </c>
      <c r="H10" s="10"/>
      <c r="I10" s="10"/>
      <c r="J10" s="13"/>
      <c r="K10" s="13"/>
      <c r="L10" s="13"/>
      <c r="M10" s="10">
        <v>4.2</v>
      </c>
      <c r="N10" s="9">
        <v>1</v>
      </c>
      <c r="O10" s="9">
        <v>1.74</v>
      </c>
      <c r="P10" s="9" t="s">
        <v>73</v>
      </c>
      <c r="Q10" s="9" t="s">
        <v>72</v>
      </c>
      <c r="R10" s="9"/>
      <c r="S10">
        <f t="shared" ref="S10:S13" si="6">N:N*O:O*80.6</f>
        <v>140.244</v>
      </c>
      <c r="T10">
        <f t="shared" ref="T10:T13" si="7">N10*80.6</f>
        <v>80.599999999999994</v>
      </c>
      <c r="U10">
        <f t="shared" ref="U10:U13" si="8">N10*O10</f>
        <v>1.74</v>
      </c>
      <c r="V10" s="20">
        <f t="shared" ref="V10:V13" si="9">N10*O10*79.68</f>
        <v>138.64320000000001</v>
      </c>
      <c r="W10" s="21">
        <f t="shared" ref="W10:W13" si="10">N10*79.68</f>
        <v>79.680000000000007</v>
      </c>
    </row>
    <row r="11" spans="1:23" x14ac:dyDescent="0.25">
      <c r="A11" s="11">
        <v>43191</v>
      </c>
      <c r="B11" s="10" t="s">
        <v>16</v>
      </c>
      <c r="C11" s="4">
        <v>777</v>
      </c>
      <c r="D11" s="4">
        <v>18</v>
      </c>
      <c r="E11" s="10" t="s">
        <v>26</v>
      </c>
      <c r="F11" s="10">
        <v>1</v>
      </c>
      <c r="G11" s="10" t="s">
        <v>23</v>
      </c>
      <c r="H11" s="10"/>
      <c r="I11" s="10"/>
      <c r="J11" s="13"/>
      <c r="K11" s="13"/>
      <c r="L11" s="13"/>
      <c r="M11" s="10">
        <v>4.2</v>
      </c>
      <c r="N11" s="9">
        <v>2</v>
      </c>
      <c r="O11" s="9">
        <v>1.17</v>
      </c>
      <c r="P11" s="9" t="s">
        <v>73</v>
      </c>
      <c r="Q11" s="9" t="s">
        <v>74</v>
      </c>
      <c r="R11" s="9"/>
      <c r="S11">
        <f t="shared" si="6"/>
        <v>188.60399999999998</v>
      </c>
      <c r="T11">
        <f t="shared" si="7"/>
        <v>161.19999999999999</v>
      </c>
      <c r="U11">
        <f t="shared" si="8"/>
        <v>2.34</v>
      </c>
      <c r="V11" s="20">
        <f t="shared" si="9"/>
        <v>186.4512</v>
      </c>
      <c r="W11" s="21">
        <f t="shared" si="10"/>
        <v>159.36000000000001</v>
      </c>
    </row>
    <row r="12" spans="1:23" x14ac:dyDescent="0.25">
      <c r="A12" s="11">
        <v>43191</v>
      </c>
      <c r="B12" s="10" t="s">
        <v>16</v>
      </c>
      <c r="C12" s="4">
        <v>777</v>
      </c>
      <c r="D12" s="4">
        <v>18</v>
      </c>
      <c r="E12" s="10" t="s">
        <v>26</v>
      </c>
      <c r="F12" s="10">
        <v>1</v>
      </c>
      <c r="G12" s="10" t="s">
        <v>23</v>
      </c>
      <c r="H12" s="10"/>
      <c r="I12" s="10"/>
      <c r="J12" s="13"/>
      <c r="K12" s="13"/>
      <c r="L12" s="13"/>
      <c r="M12" s="10">
        <v>4.2</v>
      </c>
      <c r="N12" s="9">
        <v>24</v>
      </c>
      <c r="O12" s="9">
        <v>1.46</v>
      </c>
      <c r="P12" s="9" t="s">
        <v>73</v>
      </c>
      <c r="Q12" s="9" t="s">
        <v>75</v>
      </c>
      <c r="R12" s="9"/>
      <c r="S12">
        <f t="shared" si="6"/>
        <v>2824.2239999999997</v>
      </c>
      <c r="T12">
        <f t="shared" si="7"/>
        <v>1934.3999999999999</v>
      </c>
      <c r="U12">
        <f t="shared" si="8"/>
        <v>35.04</v>
      </c>
      <c r="V12" s="20">
        <f t="shared" si="9"/>
        <v>2791.9872</v>
      </c>
      <c r="W12" s="21">
        <f t="shared" si="10"/>
        <v>1912.3200000000002</v>
      </c>
    </row>
    <row r="13" spans="1:23" x14ac:dyDescent="0.25">
      <c r="A13" s="11">
        <v>43191</v>
      </c>
      <c r="B13" s="10" t="s">
        <v>16</v>
      </c>
      <c r="C13" s="4">
        <v>777</v>
      </c>
      <c r="D13" s="4">
        <v>18</v>
      </c>
      <c r="E13" s="10" t="s">
        <v>26</v>
      </c>
      <c r="F13" s="10">
        <v>1</v>
      </c>
      <c r="G13" s="10" t="s">
        <v>23</v>
      </c>
      <c r="H13" s="10"/>
      <c r="I13" s="10"/>
      <c r="J13" s="13"/>
      <c r="K13" s="13"/>
      <c r="L13" s="13"/>
      <c r="M13" s="10">
        <v>4.2</v>
      </c>
      <c r="N13" s="9">
        <v>4</v>
      </c>
      <c r="O13" s="9">
        <v>2.0299999999999998</v>
      </c>
      <c r="P13" s="9" t="s">
        <v>73</v>
      </c>
      <c r="Q13" s="9" t="s">
        <v>76</v>
      </c>
      <c r="R13" s="9"/>
      <c r="S13">
        <f t="shared" si="6"/>
        <v>654.47199999999987</v>
      </c>
      <c r="T13">
        <f t="shared" si="7"/>
        <v>322.39999999999998</v>
      </c>
      <c r="U13">
        <f t="shared" si="8"/>
        <v>8.1199999999999992</v>
      </c>
      <c r="V13" s="20">
        <f t="shared" si="9"/>
        <v>647.00159999999994</v>
      </c>
      <c r="W13" s="21">
        <f t="shared" si="10"/>
        <v>318.72000000000003</v>
      </c>
    </row>
    <row r="14" spans="1:23" x14ac:dyDescent="0.25">
      <c r="A14" s="11"/>
      <c r="B14" s="4"/>
      <c r="C14" s="4"/>
      <c r="D14" s="4"/>
      <c r="E14" s="10"/>
      <c r="F14" s="10"/>
      <c r="G14" s="10"/>
      <c r="H14" s="10"/>
      <c r="I14" s="10"/>
      <c r="J14" s="13"/>
      <c r="K14" s="13"/>
      <c r="L14" s="13"/>
      <c r="M14" s="10"/>
      <c r="N14" s="9"/>
      <c r="O14" s="9"/>
      <c r="P14" s="9"/>
      <c r="Q14" s="9"/>
      <c r="R14" s="9"/>
    </row>
    <row r="15" spans="1:23" x14ac:dyDescent="0.25">
      <c r="A15" s="11">
        <v>43191</v>
      </c>
      <c r="B15" s="10" t="s">
        <v>16</v>
      </c>
      <c r="C15" s="4">
        <v>777</v>
      </c>
      <c r="D15" s="4">
        <v>19</v>
      </c>
      <c r="E15" s="10" t="s">
        <v>57</v>
      </c>
      <c r="F15" s="10">
        <v>1</v>
      </c>
      <c r="G15" s="10" t="s">
        <v>23</v>
      </c>
      <c r="H15" s="10"/>
      <c r="I15" s="10"/>
      <c r="J15" s="13">
        <v>950</v>
      </c>
      <c r="K15" s="13"/>
      <c r="L15" s="13">
        <v>550</v>
      </c>
      <c r="M15" s="10">
        <v>4.2</v>
      </c>
      <c r="N15" s="9">
        <v>20</v>
      </c>
      <c r="O15" s="9">
        <v>1.46</v>
      </c>
      <c r="P15" s="9" t="s">
        <v>73</v>
      </c>
      <c r="Q15" s="9" t="s">
        <v>75</v>
      </c>
      <c r="R15" s="9"/>
      <c r="S15">
        <f t="shared" ref="S15:S16" si="11">N:N*O:O*80.6</f>
        <v>2353.52</v>
      </c>
      <c r="T15">
        <f t="shared" ref="T15:T16" si="12">N15*80.6</f>
        <v>1612</v>
      </c>
      <c r="U15">
        <f t="shared" ref="U15:U16" si="13">N15*O15</f>
        <v>29.2</v>
      </c>
      <c r="V15" s="20">
        <f t="shared" ref="V15:V16" si="14">N15*O15*79.68</f>
        <v>2326.6559999999999</v>
      </c>
      <c r="W15" s="21">
        <f t="shared" ref="W15:W16" si="15">N15*79.68</f>
        <v>1593.6000000000001</v>
      </c>
    </row>
    <row r="16" spans="1:23" x14ac:dyDescent="0.25">
      <c r="A16" s="11">
        <v>43191</v>
      </c>
      <c r="B16" s="10" t="s">
        <v>16</v>
      </c>
      <c r="C16" s="4">
        <v>777</v>
      </c>
      <c r="D16" s="4">
        <v>19</v>
      </c>
      <c r="E16" s="10" t="s">
        <v>57</v>
      </c>
      <c r="F16" s="10">
        <v>1</v>
      </c>
      <c r="G16" s="10" t="s">
        <v>23</v>
      </c>
      <c r="H16" s="10"/>
      <c r="I16" s="10"/>
      <c r="J16" s="13"/>
      <c r="K16" s="13"/>
      <c r="L16" s="13"/>
      <c r="M16" s="10">
        <v>4.2</v>
      </c>
      <c r="N16" s="9">
        <v>10</v>
      </c>
      <c r="O16" s="9">
        <v>2.0299999999999998</v>
      </c>
      <c r="P16" s="9" t="s">
        <v>73</v>
      </c>
      <c r="Q16" s="9" t="s">
        <v>76</v>
      </c>
      <c r="R16" s="9"/>
      <c r="S16">
        <f t="shared" si="11"/>
        <v>1636.1799999999996</v>
      </c>
      <c r="T16">
        <f t="shared" si="12"/>
        <v>806</v>
      </c>
      <c r="U16">
        <f t="shared" si="13"/>
        <v>20.299999999999997</v>
      </c>
      <c r="V16" s="20">
        <f t="shared" si="14"/>
        <v>1617.5039999999999</v>
      </c>
      <c r="W16" s="21">
        <f t="shared" si="15"/>
        <v>796.80000000000007</v>
      </c>
    </row>
    <row r="17" spans="1:23" x14ac:dyDescent="0.25">
      <c r="A17" s="11"/>
      <c r="B17" s="10"/>
      <c r="C17" s="4"/>
      <c r="D17" s="4"/>
      <c r="E17" s="10"/>
      <c r="F17" s="10"/>
      <c r="G17" s="10"/>
      <c r="H17" s="10"/>
      <c r="I17" s="10"/>
      <c r="J17" s="13"/>
      <c r="K17" s="13"/>
      <c r="L17" s="13"/>
      <c r="M17" s="10"/>
      <c r="N17" s="9"/>
      <c r="O17" s="9"/>
      <c r="P17" s="9"/>
      <c r="Q17" s="9"/>
      <c r="R17" s="9"/>
    </row>
    <row r="18" spans="1:23" x14ac:dyDescent="0.25">
      <c r="A18" s="11">
        <v>43191</v>
      </c>
      <c r="B18" s="10" t="s">
        <v>16</v>
      </c>
      <c r="C18" s="4">
        <v>777</v>
      </c>
      <c r="D18" s="4">
        <v>20</v>
      </c>
      <c r="E18" s="10" t="s">
        <v>27</v>
      </c>
      <c r="F18" s="10">
        <v>1</v>
      </c>
      <c r="G18" s="10" t="s">
        <v>23</v>
      </c>
      <c r="H18" s="10"/>
      <c r="I18" s="10"/>
      <c r="J18" s="13">
        <v>830</v>
      </c>
      <c r="K18" s="13"/>
      <c r="L18" s="23">
        <v>560</v>
      </c>
      <c r="M18" s="10">
        <v>4.2</v>
      </c>
      <c r="N18" s="9">
        <v>18</v>
      </c>
      <c r="O18" s="9">
        <v>1.17</v>
      </c>
      <c r="P18" s="9" t="s">
        <v>73</v>
      </c>
      <c r="Q18" s="9" t="s">
        <v>74</v>
      </c>
      <c r="R18" s="9"/>
      <c r="S18">
        <f t="shared" ref="S18:S19" si="16">N:N*O:O*80.6</f>
        <v>1697.4359999999997</v>
      </c>
      <c r="T18">
        <f t="shared" ref="T18:T19" si="17">N18*80.6</f>
        <v>1450.8</v>
      </c>
      <c r="U18">
        <f t="shared" ref="U18:U19" si="18">N18*O18</f>
        <v>21.06</v>
      </c>
      <c r="V18" s="20">
        <f t="shared" ref="V18:V19" si="19">N18*O18*79.68</f>
        <v>1678.0608</v>
      </c>
      <c r="W18" s="21">
        <f t="shared" ref="W18:W19" si="20">N18*79.68</f>
        <v>1434.2400000000002</v>
      </c>
    </row>
    <row r="19" spans="1:23" x14ac:dyDescent="0.25">
      <c r="A19" s="11">
        <v>43191</v>
      </c>
      <c r="B19" s="10" t="s">
        <v>16</v>
      </c>
      <c r="C19" s="4">
        <v>777</v>
      </c>
      <c r="D19" s="4">
        <v>20</v>
      </c>
      <c r="E19" s="10" t="s">
        <v>27</v>
      </c>
      <c r="F19" s="10">
        <v>1</v>
      </c>
      <c r="G19" s="10" t="s">
        <v>23</v>
      </c>
      <c r="H19" s="10"/>
      <c r="I19" s="10"/>
      <c r="J19" s="13"/>
      <c r="K19" s="13"/>
      <c r="L19" s="13"/>
      <c r="M19" s="10">
        <v>4.2</v>
      </c>
      <c r="N19" s="9">
        <v>3</v>
      </c>
      <c r="O19" s="9">
        <v>2.0299999999999998</v>
      </c>
      <c r="P19" s="9" t="s">
        <v>73</v>
      </c>
      <c r="Q19" s="9" t="s">
        <v>76</v>
      </c>
      <c r="R19" s="9"/>
      <c r="S19">
        <f t="shared" si="16"/>
        <v>490.85399999999993</v>
      </c>
      <c r="T19">
        <f t="shared" si="17"/>
        <v>241.79999999999998</v>
      </c>
      <c r="U19">
        <f t="shared" si="18"/>
        <v>6.09</v>
      </c>
      <c r="V19" s="20">
        <f t="shared" si="19"/>
        <v>485.25120000000004</v>
      </c>
      <c r="W19" s="21">
        <f t="shared" si="20"/>
        <v>239.04000000000002</v>
      </c>
    </row>
    <row r="20" spans="1:23" x14ac:dyDescent="0.25">
      <c r="A20" s="11"/>
      <c r="B20" s="10"/>
      <c r="C20" s="4"/>
      <c r="D20" s="4"/>
      <c r="E20" s="10"/>
      <c r="F20" s="10"/>
      <c r="G20" s="10"/>
      <c r="H20" s="10"/>
      <c r="I20" s="10"/>
      <c r="J20" s="13"/>
      <c r="K20" s="13"/>
      <c r="L20" s="13"/>
      <c r="M20" s="10"/>
      <c r="N20" s="9"/>
      <c r="O20" s="9"/>
      <c r="P20" s="9"/>
      <c r="Q20" s="9"/>
      <c r="R20" s="9"/>
    </row>
    <row r="21" spans="1:23" x14ac:dyDescent="0.25">
      <c r="A21" s="11">
        <v>43191</v>
      </c>
      <c r="B21" s="4" t="s">
        <v>17</v>
      </c>
      <c r="C21" s="4">
        <v>75131</v>
      </c>
      <c r="D21" s="4">
        <v>152</v>
      </c>
      <c r="E21" s="10" t="s">
        <v>28</v>
      </c>
      <c r="F21" s="10">
        <v>1</v>
      </c>
      <c r="G21" s="10" t="s">
        <v>23</v>
      </c>
      <c r="H21" s="10"/>
      <c r="I21" s="10"/>
      <c r="J21" s="13">
        <v>1400</v>
      </c>
      <c r="K21" s="13"/>
      <c r="L21" s="13">
        <v>280</v>
      </c>
      <c r="M21" s="10">
        <v>5.81</v>
      </c>
      <c r="N21" s="9">
        <v>5</v>
      </c>
      <c r="O21" s="9">
        <v>4.1100000000000003</v>
      </c>
      <c r="P21" s="9" t="s">
        <v>77</v>
      </c>
      <c r="Q21" s="9" t="s">
        <v>72</v>
      </c>
      <c r="R21" s="9"/>
      <c r="S21">
        <f t="shared" ref="S21" si="21">N21*O21*118</f>
        <v>2424.9</v>
      </c>
      <c r="T21">
        <f t="shared" ref="T21" si="22">N21*118</f>
        <v>590</v>
      </c>
      <c r="U21">
        <f t="shared" ref="U21" si="23">N21*O21</f>
        <v>20.55</v>
      </c>
      <c r="V21" s="20">
        <f>N21*O21*116.875</f>
        <v>2401.78125</v>
      </c>
      <c r="W21" s="21">
        <f>N21*116.8</f>
        <v>584</v>
      </c>
    </row>
    <row r="22" spans="1:23" x14ac:dyDescent="0.25">
      <c r="A22" s="11">
        <v>43191</v>
      </c>
      <c r="B22" s="4" t="s">
        <v>17</v>
      </c>
      <c r="C22" s="4">
        <v>75131</v>
      </c>
      <c r="D22" s="4">
        <v>152</v>
      </c>
      <c r="E22" s="10" t="s">
        <v>28</v>
      </c>
      <c r="F22" s="10">
        <v>1</v>
      </c>
      <c r="G22" s="10" t="s">
        <v>23</v>
      </c>
      <c r="H22" s="10"/>
      <c r="I22" s="10"/>
      <c r="J22" s="13"/>
      <c r="K22" s="13"/>
      <c r="L22" s="13"/>
      <c r="M22" s="10">
        <v>5.81</v>
      </c>
      <c r="N22" s="9">
        <v>9</v>
      </c>
      <c r="O22" s="9">
        <v>3.7</v>
      </c>
      <c r="P22" s="9" t="s">
        <v>71</v>
      </c>
      <c r="Q22" s="9" t="s">
        <v>72</v>
      </c>
      <c r="R22" s="9"/>
      <c r="S22">
        <f t="shared" ref="S22" si="24">N22*O22*118</f>
        <v>3929.4000000000005</v>
      </c>
      <c r="T22">
        <f t="shared" ref="T22" si="25">N22*118</f>
        <v>1062</v>
      </c>
      <c r="U22">
        <f t="shared" ref="U22" si="26">N22*O22</f>
        <v>33.300000000000004</v>
      </c>
      <c r="V22" s="20">
        <f>N22*O22*116.875</f>
        <v>3891.9375000000005</v>
      </c>
      <c r="W22" s="21">
        <f>N22*116.8</f>
        <v>1051.2</v>
      </c>
    </row>
    <row r="23" spans="1:23" x14ac:dyDescent="0.25">
      <c r="A23" s="11"/>
      <c r="B23" s="4"/>
      <c r="C23" s="4"/>
      <c r="D23" s="4"/>
      <c r="E23" s="10"/>
      <c r="F23" s="10"/>
      <c r="G23" s="10"/>
      <c r="H23" s="10"/>
      <c r="I23" s="10"/>
      <c r="J23" s="13"/>
      <c r="K23" s="13"/>
      <c r="L23" s="13"/>
      <c r="M23" s="10"/>
      <c r="N23" s="9"/>
      <c r="O23" s="9"/>
      <c r="P23" s="9"/>
      <c r="Q23" s="9"/>
      <c r="R23" s="9"/>
    </row>
    <row r="24" spans="1:23" x14ac:dyDescent="0.25">
      <c r="A24" s="11">
        <v>43191</v>
      </c>
      <c r="B24" s="4" t="s">
        <v>17</v>
      </c>
      <c r="C24" s="4">
        <v>75131</v>
      </c>
      <c r="D24" s="4">
        <v>153</v>
      </c>
      <c r="E24" s="10"/>
      <c r="F24" s="10">
        <v>1</v>
      </c>
      <c r="G24" s="10" t="s">
        <v>23</v>
      </c>
      <c r="H24" s="10"/>
      <c r="I24" s="10"/>
      <c r="J24" s="17"/>
      <c r="K24" s="17"/>
      <c r="L24" s="17"/>
      <c r="M24" s="10">
        <v>5.81</v>
      </c>
      <c r="N24" s="9"/>
      <c r="O24" s="9"/>
      <c r="P24" s="9"/>
      <c r="Q24" s="9"/>
      <c r="R24" s="9"/>
      <c r="S24">
        <f t="shared" ref="S24" si="27">N24*O24*118</f>
        <v>0</v>
      </c>
      <c r="T24">
        <f t="shared" ref="T24" si="28">N24*118</f>
        <v>0</v>
      </c>
      <c r="U24">
        <f t="shared" ref="U24" si="29">N24*O24</f>
        <v>0</v>
      </c>
      <c r="V24" s="20">
        <f>N24*O24*116.875</f>
        <v>0</v>
      </c>
      <c r="W24" s="21">
        <f>N24*116.8</f>
        <v>0</v>
      </c>
    </row>
    <row r="25" spans="1:23" x14ac:dyDescent="0.25">
      <c r="A25" s="11"/>
      <c r="B25" s="4"/>
      <c r="C25" s="4"/>
      <c r="D25" s="4"/>
      <c r="E25" s="10"/>
      <c r="F25" s="10"/>
      <c r="G25" s="10"/>
      <c r="H25" s="10"/>
      <c r="I25" s="10"/>
      <c r="J25" s="13"/>
      <c r="K25" s="13"/>
      <c r="L25" s="13"/>
      <c r="M25" s="10"/>
      <c r="N25" s="9"/>
      <c r="O25" s="9"/>
      <c r="P25" s="9"/>
      <c r="Q25" s="9"/>
      <c r="R25" s="9"/>
    </row>
    <row r="26" spans="1:23" x14ac:dyDescent="0.25">
      <c r="A26" s="11">
        <v>43191</v>
      </c>
      <c r="B26" s="4" t="s">
        <v>17</v>
      </c>
      <c r="C26" s="4">
        <v>75131</v>
      </c>
      <c r="D26" s="4">
        <v>155</v>
      </c>
      <c r="E26" s="10" t="s">
        <v>29</v>
      </c>
      <c r="F26" s="10">
        <v>1</v>
      </c>
      <c r="G26" s="10" t="s">
        <v>23</v>
      </c>
      <c r="H26" s="10"/>
      <c r="I26" s="10"/>
      <c r="J26" s="13">
        <v>1690</v>
      </c>
      <c r="K26" s="13"/>
      <c r="L26" s="13">
        <v>820</v>
      </c>
      <c r="M26" s="10">
        <v>5.81</v>
      </c>
      <c r="N26" s="9">
        <v>1</v>
      </c>
      <c r="O26" s="9">
        <v>4.1100000000000003</v>
      </c>
      <c r="P26" s="9" t="s">
        <v>77</v>
      </c>
      <c r="Q26" s="9" t="s">
        <v>72</v>
      </c>
      <c r="R26" s="9"/>
      <c r="S26">
        <f t="shared" ref="S26:S29" si="30">N26*O26*118</f>
        <v>484.98</v>
      </c>
      <c r="T26">
        <f t="shared" ref="T26:T29" si="31">N26*118</f>
        <v>118</v>
      </c>
      <c r="U26">
        <f t="shared" ref="U26:U29" si="32">N26*O26</f>
        <v>4.1100000000000003</v>
      </c>
      <c r="V26" s="20">
        <f t="shared" ref="V26:V29" si="33">N26*O26*116.875</f>
        <v>480.35625000000005</v>
      </c>
      <c r="W26" s="21">
        <f t="shared" ref="W26:W29" si="34">N26*116.8</f>
        <v>116.8</v>
      </c>
    </row>
    <row r="27" spans="1:23" x14ac:dyDescent="0.25">
      <c r="A27" s="11">
        <v>43191</v>
      </c>
      <c r="B27" s="4" t="s">
        <v>17</v>
      </c>
      <c r="C27" s="4">
        <v>75131</v>
      </c>
      <c r="D27" s="4">
        <v>155</v>
      </c>
      <c r="E27" s="10" t="s">
        <v>29</v>
      </c>
      <c r="F27" s="10">
        <v>1</v>
      </c>
      <c r="G27" s="10" t="s">
        <v>23</v>
      </c>
      <c r="H27" s="10"/>
      <c r="I27" s="10"/>
      <c r="J27" s="13"/>
      <c r="K27" s="13"/>
      <c r="L27" s="13"/>
      <c r="M27" s="10">
        <v>5.81</v>
      </c>
      <c r="N27" s="9">
        <v>2</v>
      </c>
      <c r="O27" s="9">
        <v>3.7</v>
      </c>
      <c r="P27" s="9" t="s">
        <v>71</v>
      </c>
      <c r="Q27" s="9" t="s">
        <v>72</v>
      </c>
      <c r="R27" s="9"/>
      <c r="S27">
        <f t="shared" si="30"/>
        <v>873.2</v>
      </c>
      <c r="T27">
        <f t="shared" si="31"/>
        <v>236</v>
      </c>
      <c r="U27">
        <f t="shared" si="32"/>
        <v>7.4</v>
      </c>
      <c r="V27" s="20">
        <f t="shared" si="33"/>
        <v>864.875</v>
      </c>
      <c r="W27" s="21">
        <f t="shared" si="34"/>
        <v>233.6</v>
      </c>
    </row>
    <row r="28" spans="1:23" x14ac:dyDescent="0.25">
      <c r="A28" s="11">
        <v>43191</v>
      </c>
      <c r="B28" s="4" t="s">
        <v>17</v>
      </c>
      <c r="C28" s="4">
        <v>75131</v>
      </c>
      <c r="D28" s="4">
        <v>155</v>
      </c>
      <c r="E28" s="10" t="s">
        <v>29</v>
      </c>
      <c r="F28" s="10">
        <v>1</v>
      </c>
      <c r="G28" s="10" t="s">
        <v>23</v>
      </c>
      <c r="H28" s="10"/>
      <c r="I28" s="10"/>
      <c r="J28" s="13"/>
      <c r="K28" s="13"/>
      <c r="L28" s="13"/>
      <c r="M28" s="10">
        <v>5.81</v>
      </c>
      <c r="N28" s="9">
        <v>8</v>
      </c>
      <c r="O28" s="9">
        <v>1.74</v>
      </c>
      <c r="P28" s="9" t="s">
        <v>73</v>
      </c>
      <c r="Q28" s="9" t="s">
        <v>72</v>
      </c>
      <c r="R28" s="9"/>
      <c r="S28">
        <f t="shared" si="30"/>
        <v>1642.56</v>
      </c>
      <c r="T28">
        <f t="shared" si="31"/>
        <v>944</v>
      </c>
      <c r="U28">
        <f t="shared" si="32"/>
        <v>13.92</v>
      </c>
      <c r="V28" s="20">
        <f t="shared" si="33"/>
        <v>1626.9</v>
      </c>
      <c r="W28" s="21">
        <f t="shared" si="34"/>
        <v>934.4</v>
      </c>
    </row>
    <row r="29" spans="1:23" x14ac:dyDescent="0.25">
      <c r="A29" s="11">
        <v>43191</v>
      </c>
      <c r="B29" s="4" t="s">
        <v>17</v>
      </c>
      <c r="C29" s="4">
        <v>75131</v>
      </c>
      <c r="D29" s="4">
        <v>155</v>
      </c>
      <c r="E29" s="10" t="s">
        <v>29</v>
      </c>
      <c r="F29" s="10">
        <v>1</v>
      </c>
      <c r="G29" s="10" t="s">
        <v>23</v>
      </c>
      <c r="H29" s="10"/>
      <c r="I29" s="10"/>
      <c r="J29" s="13"/>
      <c r="K29" s="13"/>
      <c r="L29" s="13"/>
      <c r="M29" s="10">
        <v>5.81</v>
      </c>
      <c r="N29" s="9">
        <v>6</v>
      </c>
      <c r="O29" s="9">
        <v>2.4700000000000002</v>
      </c>
      <c r="P29" s="9" t="s">
        <v>78</v>
      </c>
      <c r="Q29" s="9" t="s">
        <v>79</v>
      </c>
      <c r="R29" s="9"/>
      <c r="S29">
        <f t="shared" si="30"/>
        <v>1748.76</v>
      </c>
      <c r="T29">
        <f t="shared" si="31"/>
        <v>708</v>
      </c>
      <c r="U29">
        <f t="shared" si="32"/>
        <v>14.82</v>
      </c>
      <c r="V29" s="20">
        <f t="shared" si="33"/>
        <v>1732.0875000000001</v>
      </c>
      <c r="W29" s="21">
        <f t="shared" si="34"/>
        <v>700.8</v>
      </c>
    </row>
    <row r="30" spans="1:23" x14ac:dyDescent="0.25">
      <c r="A30" s="11"/>
      <c r="B30" s="4"/>
      <c r="C30" s="4"/>
      <c r="D30" s="4"/>
      <c r="E30" s="10"/>
      <c r="F30" s="10"/>
      <c r="G30" s="10"/>
      <c r="H30" s="10"/>
      <c r="I30" s="10"/>
      <c r="J30" s="13"/>
      <c r="K30" s="13"/>
      <c r="L30" s="13"/>
      <c r="M30" s="10"/>
      <c r="N30" s="9"/>
      <c r="O30" s="9"/>
      <c r="P30" s="9"/>
      <c r="Q30" s="9"/>
      <c r="R30" s="9"/>
    </row>
    <row r="31" spans="1:23" x14ac:dyDescent="0.25">
      <c r="A31" s="11">
        <v>43191</v>
      </c>
      <c r="B31" s="4" t="s">
        <v>17</v>
      </c>
      <c r="C31" s="4">
        <v>75131</v>
      </c>
      <c r="D31" s="4">
        <v>156</v>
      </c>
      <c r="E31" s="10" t="s">
        <v>30</v>
      </c>
      <c r="F31" s="10">
        <v>1</v>
      </c>
      <c r="G31" s="10" t="s">
        <v>23</v>
      </c>
      <c r="H31" s="10"/>
      <c r="I31" s="10"/>
      <c r="J31" s="13">
        <v>1480</v>
      </c>
      <c r="K31" s="13"/>
      <c r="L31" s="13">
        <v>670</v>
      </c>
      <c r="M31" s="10">
        <v>5.81</v>
      </c>
      <c r="N31" s="9">
        <v>1</v>
      </c>
      <c r="O31" s="9">
        <v>4.1100000000000003</v>
      </c>
      <c r="P31" s="9" t="s">
        <v>77</v>
      </c>
      <c r="Q31" s="9" t="s">
        <v>72</v>
      </c>
      <c r="R31" s="9"/>
      <c r="S31">
        <f t="shared" ref="S31" si="35">N31*O31*118</f>
        <v>484.98</v>
      </c>
      <c r="T31">
        <f t="shared" ref="T31" si="36">N31*118</f>
        <v>118</v>
      </c>
      <c r="U31">
        <f t="shared" ref="U31" si="37">N31*O31</f>
        <v>4.1100000000000003</v>
      </c>
      <c r="V31" s="20">
        <f t="shared" ref="V31" si="38">N31*O31*116.875</f>
        <v>480.35625000000005</v>
      </c>
      <c r="W31" s="21">
        <f t="shared" ref="W31" si="39">N31*116.8</f>
        <v>116.8</v>
      </c>
    </row>
    <row r="32" spans="1:23" x14ac:dyDescent="0.25">
      <c r="A32" s="11">
        <v>43191</v>
      </c>
      <c r="B32" s="4" t="s">
        <v>17</v>
      </c>
      <c r="C32" s="4">
        <v>75131</v>
      </c>
      <c r="D32" s="4">
        <v>156</v>
      </c>
      <c r="E32" s="10" t="s">
        <v>30</v>
      </c>
      <c r="F32" s="10">
        <v>1</v>
      </c>
      <c r="G32" s="10" t="s">
        <v>23</v>
      </c>
      <c r="H32" s="10"/>
      <c r="I32" s="10"/>
      <c r="J32" s="13"/>
      <c r="K32" s="13"/>
      <c r="L32" s="13"/>
      <c r="M32" s="10">
        <v>5.81</v>
      </c>
      <c r="N32" s="9">
        <v>1</v>
      </c>
      <c r="O32" s="9">
        <v>3.7</v>
      </c>
      <c r="P32" s="9" t="s">
        <v>71</v>
      </c>
      <c r="Q32" s="9" t="s">
        <v>72</v>
      </c>
      <c r="R32" s="9"/>
      <c r="S32">
        <f t="shared" ref="S32:S33" si="40">N32*O32*118</f>
        <v>436.6</v>
      </c>
      <c r="T32">
        <f t="shared" ref="T32:T33" si="41">N32*118</f>
        <v>118</v>
      </c>
      <c r="U32">
        <f t="shared" ref="U32:U33" si="42">N32*O32</f>
        <v>3.7</v>
      </c>
      <c r="V32" s="20">
        <f t="shared" ref="V32:V33" si="43">N32*O32*116.875</f>
        <v>432.4375</v>
      </c>
      <c r="W32" s="21">
        <f t="shared" ref="W32:W33" si="44">N32*116.8</f>
        <v>116.8</v>
      </c>
    </row>
    <row r="33" spans="1:23" x14ac:dyDescent="0.25">
      <c r="A33" s="11">
        <v>43191</v>
      </c>
      <c r="B33" s="4" t="s">
        <v>17</v>
      </c>
      <c r="C33" s="4">
        <v>75131</v>
      </c>
      <c r="D33" s="4">
        <v>156</v>
      </c>
      <c r="E33" s="10" t="s">
        <v>30</v>
      </c>
      <c r="F33" s="10">
        <v>1</v>
      </c>
      <c r="G33" s="10" t="s">
        <v>23</v>
      </c>
      <c r="H33" s="10"/>
      <c r="I33" s="10"/>
      <c r="J33" s="13"/>
      <c r="K33" s="13"/>
      <c r="L33" s="13"/>
      <c r="M33" s="10">
        <v>5.81</v>
      </c>
      <c r="N33" s="9">
        <v>22</v>
      </c>
      <c r="O33" s="9">
        <v>1.74</v>
      </c>
      <c r="P33" s="9" t="s">
        <v>73</v>
      </c>
      <c r="Q33" s="9" t="s">
        <v>72</v>
      </c>
      <c r="R33" s="9"/>
      <c r="S33">
        <f t="shared" si="40"/>
        <v>4517.04</v>
      </c>
      <c r="T33">
        <f t="shared" si="41"/>
        <v>2596</v>
      </c>
      <c r="U33">
        <f t="shared" si="42"/>
        <v>38.28</v>
      </c>
      <c r="V33" s="20">
        <f t="shared" si="43"/>
        <v>4473.9750000000004</v>
      </c>
      <c r="W33" s="21">
        <f t="shared" si="44"/>
        <v>2569.6</v>
      </c>
    </row>
    <row r="34" spans="1:23" x14ac:dyDescent="0.25">
      <c r="A34" s="11"/>
      <c r="B34" s="4"/>
      <c r="C34" s="4"/>
      <c r="D34" s="4"/>
      <c r="E34" s="10"/>
      <c r="F34" s="10"/>
      <c r="G34" s="10"/>
      <c r="H34" s="10"/>
      <c r="I34" s="10"/>
      <c r="J34" s="13"/>
      <c r="K34" s="13"/>
      <c r="L34" s="13"/>
      <c r="M34" s="10"/>
      <c r="N34" s="9"/>
      <c r="O34" s="9"/>
      <c r="P34" s="9"/>
      <c r="Q34" s="9"/>
      <c r="R34" s="9"/>
    </row>
    <row r="35" spans="1:23" x14ac:dyDescent="0.25">
      <c r="A35" s="11">
        <v>43191</v>
      </c>
      <c r="B35" s="4" t="s">
        <v>17</v>
      </c>
      <c r="C35" s="4">
        <v>75131</v>
      </c>
      <c r="D35" s="4">
        <v>157</v>
      </c>
      <c r="E35" s="10" t="s">
        <v>31</v>
      </c>
      <c r="F35" s="10">
        <v>1</v>
      </c>
      <c r="G35" s="10" t="s">
        <v>23</v>
      </c>
      <c r="H35" s="10"/>
      <c r="I35" s="10"/>
      <c r="J35" s="13">
        <v>1450</v>
      </c>
      <c r="K35" s="13"/>
      <c r="L35" s="13">
        <v>380</v>
      </c>
      <c r="M35" s="10">
        <v>5.81</v>
      </c>
      <c r="N35" s="9">
        <v>4</v>
      </c>
      <c r="O35" s="9">
        <v>4.1100000000000003</v>
      </c>
      <c r="P35" s="9" t="s">
        <v>77</v>
      </c>
      <c r="Q35" s="9" t="s">
        <v>72</v>
      </c>
      <c r="R35" s="9"/>
      <c r="S35">
        <f t="shared" ref="S35:S37" si="45">N35*O35*118</f>
        <v>1939.92</v>
      </c>
      <c r="T35">
        <f t="shared" ref="T35:T37" si="46">N35*118</f>
        <v>472</v>
      </c>
      <c r="U35">
        <f t="shared" ref="U35:U37" si="47">N35*O35</f>
        <v>16.440000000000001</v>
      </c>
      <c r="V35" s="20">
        <f t="shared" ref="V35:V37" si="48">N35*O35*116.875</f>
        <v>1921.4250000000002</v>
      </c>
      <c r="W35" s="21">
        <f t="shared" ref="W35:W37" si="49">N35*116.8</f>
        <v>467.2</v>
      </c>
    </row>
    <row r="36" spans="1:23" x14ac:dyDescent="0.25">
      <c r="A36" s="11">
        <v>43191</v>
      </c>
      <c r="B36" s="4" t="s">
        <v>17</v>
      </c>
      <c r="C36" s="4">
        <v>75131</v>
      </c>
      <c r="D36" s="4">
        <v>157</v>
      </c>
      <c r="E36" s="10" t="s">
        <v>31</v>
      </c>
      <c r="F36" s="10">
        <v>1</v>
      </c>
      <c r="G36" s="10" t="s">
        <v>23</v>
      </c>
      <c r="H36" s="10"/>
      <c r="I36" s="10"/>
      <c r="J36" s="13"/>
      <c r="K36" s="13"/>
      <c r="L36" s="13"/>
      <c r="M36" s="10">
        <v>5.81</v>
      </c>
      <c r="N36" s="9">
        <v>9</v>
      </c>
      <c r="O36" s="9">
        <v>3.7</v>
      </c>
      <c r="P36" s="9" t="s">
        <v>71</v>
      </c>
      <c r="Q36" s="9" t="s">
        <v>72</v>
      </c>
      <c r="R36" s="9"/>
      <c r="S36">
        <f t="shared" si="45"/>
        <v>3929.4000000000005</v>
      </c>
      <c r="T36">
        <f t="shared" si="46"/>
        <v>1062</v>
      </c>
      <c r="U36">
        <f t="shared" si="47"/>
        <v>33.300000000000004</v>
      </c>
      <c r="V36" s="20">
        <f t="shared" si="48"/>
        <v>3891.9375000000005</v>
      </c>
      <c r="W36" s="21">
        <f t="shared" si="49"/>
        <v>1051.2</v>
      </c>
    </row>
    <row r="37" spans="1:23" x14ac:dyDescent="0.25">
      <c r="A37" s="11">
        <v>43191</v>
      </c>
      <c r="B37" s="4" t="s">
        <v>17</v>
      </c>
      <c r="C37" s="4">
        <v>75131</v>
      </c>
      <c r="D37" s="4">
        <v>157</v>
      </c>
      <c r="E37" s="10" t="s">
        <v>31</v>
      </c>
      <c r="F37" s="10">
        <v>1</v>
      </c>
      <c r="G37" s="10" t="s">
        <v>23</v>
      </c>
      <c r="H37" s="10"/>
      <c r="I37" s="10"/>
      <c r="J37" s="13"/>
      <c r="K37" s="13"/>
      <c r="L37" s="13"/>
      <c r="M37" s="10">
        <v>5.81</v>
      </c>
      <c r="N37" s="9">
        <v>1</v>
      </c>
      <c r="O37" s="9">
        <v>1.74</v>
      </c>
      <c r="P37" s="9" t="s">
        <v>73</v>
      </c>
      <c r="Q37" s="9" t="s">
        <v>72</v>
      </c>
      <c r="R37" s="9"/>
      <c r="S37">
        <f t="shared" si="45"/>
        <v>205.32</v>
      </c>
      <c r="T37">
        <f t="shared" si="46"/>
        <v>118</v>
      </c>
      <c r="U37">
        <f t="shared" si="47"/>
        <v>1.74</v>
      </c>
      <c r="V37" s="20">
        <f t="shared" si="48"/>
        <v>203.36250000000001</v>
      </c>
      <c r="W37" s="21">
        <f t="shared" si="49"/>
        <v>116.8</v>
      </c>
    </row>
    <row r="38" spans="1:23" x14ac:dyDescent="0.25">
      <c r="A38" s="11"/>
      <c r="B38" s="4"/>
      <c r="C38" s="4"/>
      <c r="D38" s="4"/>
      <c r="E38" s="10"/>
      <c r="F38" s="10"/>
      <c r="G38" s="10"/>
      <c r="H38" s="10"/>
      <c r="I38" s="10"/>
      <c r="J38" s="13"/>
      <c r="K38" s="13"/>
      <c r="L38" s="13"/>
      <c r="M38" s="10"/>
      <c r="N38" s="9"/>
      <c r="O38" s="9"/>
      <c r="P38" s="9"/>
      <c r="Q38" s="9"/>
      <c r="R38" s="9"/>
    </row>
    <row r="39" spans="1:23" x14ac:dyDescent="0.25">
      <c r="A39" s="11">
        <v>43191</v>
      </c>
      <c r="B39" s="10" t="s">
        <v>16</v>
      </c>
      <c r="C39" s="10">
        <v>785</v>
      </c>
      <c r="D39" s="10">
        <v>167</v>
      </c>
      <c r="E39" s="10" t="s">
        <v>32</v>
      </c>
      <c r="F39" s="10">
        <v>1</v>
      </c>
      <c r="G39" s="10" t="s">
        <v>23</v>
      </c>
      <c r="H39" s="10"/>
      <c r="I39" s="10"/>
      <c r="J39" s="13">
        <v>1600</v>
      </c>
      <c r="K39" s="13"/>
      <c r="L39" s="13">
        <v>1200</v>
      </c>
      <c r="M39" s="10">
        <v>5.38</v>
      </c>
      <c r="N39" s="9">
        <v>1</v>
      </c>
      <c r="O39" s="9">
        <v>4.1100000000000003</v>
      </c>
      <c r="P39" s="9" t="s">
        <v>77</v>
      </c>
      <c r="Q39" s="9" t="s">
        <v>72</v>
      </c>
      <c r="R39" s="9"/>
      <c r="S39">
        <f>N:N*O:O*125</f>
        <v>513.75</v>
      </c>
      <c r="T39">
        <f t="shared" ref="T39" si="50">N39*125</f>
        <v>125</v>
      </c>
      <c r="U39">
        <f t="shared" ref="U39" si="51">N39*O39</f>
        <v>4.1100000000000003</v>
      </c>
      <c r="V39" s="20">
        <f>N39*O39*123.78</f>
        <v>508.73580000000004</v>
      </c>
      <c r="W39" s="21">
        <f>N39*123.7</f>
        <v>123.7</v>
      </c>
    </row>
    <row r="40" spans="1:23" x14ac:dyDescent="0.25">
      <c r="A40" s="11">
        <v>43191</v>
      </c>
      <c r="B40" s="10" t="s">
        <v>16</v>
      </c>
      <c r="C40" s="10">
        <v>785</v>
      </c>
      <c r="D40" s="10">
        <v>167</v>
      </c>
      <c r="E40" s="10" t="s">
        <v>32</v>
      </c>
      <c r="F40" s="10">
        <v>1</v>
      </c>
      <c r="G40" s="10" t="s">
        <v>23</v>
      </c>
      <c r="H40" s="10"/>
      <c r="I40" s="10"/>
      <c r="J40" s="13"/>
      <c r="K40" s="13"/>
      <c r="L40" s="13"/>
      <c r="M40" s="10">
        <v>5.38</v>
      </c>
      <c r="N40" s="9">
        <v>12</v>
      </c>
      <c r="O40" s="9">
        <v>1.74</v>
      </c>
      <c r="P40" s="9" t="s">
        <v>73</v>
      </c>
      <c r="Q40" s="9" t="s">
        <v>72</v>
      </c>
      <c r="R40" s="9"/>
      <c r="S40">
        <f>N:N*O:O*125</f>
        <v>2610</v>
      </c>
      <c r="T40">
        <f t="shared" ref="T40" si="52">N40*125</f>
        <v>1500</v>
      </c>
      <c r="U40">
        <f t="shared" ref="U40" si="53">N40*O40</f>
        <v>20.88</v>
      </c>
      <c r="V40" s="20">
        <f>N40*O40*123.78</f>
        <v>2584.5263999999997</v>
      </c>
      <c r="W40" s="21">
        <f>N40*123.7</f>
        <v>1484.4</v>
      </c>
    </row>
    <row r="41" spans="1:23" x14ac:dyDescent="0.25">
      <c r="A41" s="11"/>
      <c r="B41" s="10"/>
      <c r="C41" s="10"/>
      <c r="D41" s="10"/>
      <c r="E41" s="10"/>
      <c r="F41" s="10"/>
      <c r="G41" s="10"/>
      <c r="H41" s="10"/>
      <c r="I41" s="10"/>
      <c r="J41" s="13"/>
      <c r="K41" s="13"/>
      <c r="L41" s="13"/>
      <c r="M41" s="10"/>
      <c r="N41" s="9"/>
      <c r="O41" s="9"/>
      <c r="P41" s="9"/>
      <c r="Q41" s="9"/>
      <c r="R41" s="9"/>
    </row>
    <row r="42" spans="1:23" x14ac:dyDescent="0.25">
      <c r="A42" s="11">
        <v>43191</v>
      </c>
      <c r="B42" s="10" t="s">
        <v>16</v>
      </c>
      <c r="C42" s="10">
        <v>785</v>
      </c>
      <c r="D42" s="10">
        <v>168</v>
      </c>
      <c r="E42" s="10" t="s">
        <v>33</v>
      </c>
      <c r="F42" s="10">
        <v>1</v>
      </c>
      <c r="G42" s="10" t="s">
        <v>23</v>
      </c>
      <c r="H42" s="10"/>
      <c r="I42" s="10"/>
      <c r="J42" s="13">
        <v>2400</v>
      </c>
      <c r="K42" s="13"/>
      <c r="L42" s="13">
        <v>1600</v>
      </c>
      <c r="M42" s="10">
        <v>5.38</v>
      </c>
      <c r="N42" s="9">
        <v>5</v>
      </c>
      <c r="O42" s="9">
        <v>4.1100000000000003</v>
      </c>
      <c r="P42" s="9" t="s">
        <v>77</v>
      </c>
      <c r="Q42" s="9" t="s">
        <v>72</v>
      </c>
      <c r="R42" s="9"/>
      <c r="S42">
        <f t="shared" ref="S42:S43" si="54">N:N*O:O*125</f>
        <v>2568.75</v>
      </c>
      <c r="T42">
        <f t="shared" ref="T42:T43" si="55">N42*125</f>
        <v>625</v>
      </c>
      <c r="U42">
        <f t="shared" ref="U42:U43" si="56">N42*O42</f>
        <v>20.55</v>
      </c>
      <c r="V42" s="20">
        <f t="shared" ref="V42:V43" si="57">N42*O42*123.78</f>
        <v>2543.6790000000001</v>
      </c>
      <c r="W42" s="21">
        <f t="shared" ref="W42:W43" si="58">N42*123.7</f>
        <v>618.5</v>
      </c>
    </row>
    <row r="43" spans="1:23" x14ac:dyDescent="0.25">
      <c r="A43" s="11">
        <v>43191</v>
      </c>
      <c r="B43" s="10" t="s">
        <v>16</v>
      </c>
      <c r="C43" s="10">
        <v>785</v>
      </c>
      <c r="D43" s="10">
        <v>168</v>
      </c>
      <c r="E43" s="10" t="s">
        <v>33</v>
      </c>
      <c r="F43" s="10">
        <v>1</v>
      </c>
      <c r="G43" s="10" t="s">
        <v>23</v>
      </c>
      <c r="H43" s="10"/>
      <c r="I43" s="10"/>
      <c r="J43" s="13"/>
      <c r="K43" s="13"/>
      <c r="L43" s="13"/>
      <c r="M43" s="10">
        <v>5.38</v>
      </c>
      <c r="N43" s="9">
        <v>9</v>
      </c>
      <c r="O43" s="9">
        <v>3.7</v>
      </c>
      <c r="P43" s="9" t="s">
        <v>71</v>
      </c>
      <c r="Q43" s="9" t="s">
        <v>72</v>
      </c>
      <c r="R43" s="9"/>
      <c r="S43">
        <f t="shared" si="54"/>
        <v>4162.5000000000009</v>
      </c>
      <c r="T43">
        <f t="shared" si="55"/>
        <v>1125</v>
      </c>
      <c r="U43">
        <f t="shared" si="56"/>
        <v>33.300000000000004</v>
      </c>
      <c r="V43" s="20">
        <f t="shared" si="57"/>
        <v>4121.8740000000007</v>
      </c>
      <c r="W43" s="21">
        <f t="shared" si="58"/>
        <v>1113.3</v>
      </c>
    </row>
    <row r="44" spans="1:23" x14ac:dyDescent="0.25">
      <c r="A44" s="11"/>
      <c r="B44" s="4"/>
      <c r="C44" s="4"/>
      <c r="D44" s="4"/>
      <c r="E44" s="10"/>
      <c r="F44" s="10"/>
      <c r="G44" s="10"/>
      <c r="H44" s="10"/>
      <c r="I44" s="10"/>
      <c r="J44" s="13"/>
      <c r="K44" s="13"/>
      <c r="L44" s="13"/>
      <c r="M44" s="10"/>
      <c r="N44" s="9"/>
      <c r="O44" s="9"/>
      <c r="P44" s="9"/>
      <c r="Q44" s="9"/>
      <c r="R44" s="9"/>
    </row>
    <row r="45" spans="1:23" x14ac:dyDescent="0.25">
      <c r="A45" s="11">
        <v>43191</v>
      </c>
      <c r="B45" s="10" t="s">
        <v>16</v>
      </c>
      <c r="C45" s="10">
        <v>785</v>
      </c>
      <c r="D45" s="10">
        <v>169</v>
      </c>
      <c r="E45" s="10" t="s">
        <v>34</v>
      </c>
      <c r="F45" s="10">
        <v>1</v>
      </c>
      <c r="G45" s="10" t="s">
        <v>23</v>
      </c>
      <c r="H45" s="10"/>
      <c r="I45" s="10"/>
      <c r="J45" s="13">
        <v>1800</v>
      </c>
      <c r="K45" s="13"/>
      <c r="L45" s="13">
        <v>800</v>
      </c>
      <c r="M45" s="10">
        <v>5.38</v>
      </c>
      <c r="N45" s="9">
        <v>4</v>
      </c>
      <c r="O45" s="9">
        <v>4.1100000000000003</v>
      </c>
      <c r="P45" s="9" t="s">
        <v>77</v>
      </c>
      <c r="Q45" s="9" t="s">
        <v>72</v>
      </c>
      <c r="R45" s="9"/>
      <c r="S45">
        <f t="shared" ref="S45:S47" si="59">N:N*O:O*125</f>
        <v>2055</v>
      </c>
      <c r="T45">
        <f t="shared" ref="T45:T47" si="60">N45*125</f>
        <v>500</v>
      </c>
      <c r="U45">
        <f t="shared" ref="U45:U47" si="61">N45*O45</f>
        <v>16.440000000000001</v>
      </c>
      <c r="V45" s="20">
        <f t="shared" ref="V45:V47" si="62">N45*O45*123.78</f>
        <v>2034.9432000000002</v>
      </c>
      <c r="W45" s="21">
        <f t="shared" ref="W45:W47" si="63">N45*123.7</f>
        <v>494.8</v>
      </c>
    </row>
    <row r="46" spans="1:23" x14ac:dyDescent="0.25">
      <c r="A46" s="11">
        <v>43191</v>
      </c>
      <c r="B46" s="10" t="s">
        <v>16</v>
      </c>
      <c r="C46" s="10">
        <v>785</v>
      </c>
      <c r="D46" s="10">
        <v>169</v>
      </c>
      <c r="E46" s="10" t="s">
        <v>34</v>
      </c>
      <c r="F46" s="10">
        <v>1</v>
      </c>
      <c r="G46" s="10" t="s">
        <v>23</v>
      </c>
      <c r="H46" s="10"/>
      <c r="I46" s="10"/>
      <c r="J46" s="13"/>
      <c r="K46" s="13"/>
      <c r="L46" s="13"/>
      <c r="M46" s="10">
        <v>5.38</v>
      </c>
      <c r="N46" s="9">
        <v>9</v>
      </c>
      <c r="O46" s="9">
        <v>3.7</v>
      </c>
      <c r="P46" s="9" t="s">
        <v>71</v>
      </c>
      <c r="Q46" s="9" t="s">
        <v>72</v>
      </c>
      <c r="R46" s="9"/>
      <c r="S46">
        <f t="shared" si="59"/>
        <v>4162.5000000000009</v>
      </c>
      <c r="T46">
        <f t="shared" si="60"/>
        <v>1125</v>
      </c>
      <c r="U46">
        <f t="shared" si="61"/>
        <v>33.300000000000004</v>
      </c>
      <c r="V46" s="20">
        <f t="shared" si="62"/>
        <v>4121.8740000000007</v>
      </c>
      <c r="W46" s="21">
        <f t="shared" si="63"/>
        <v>1113.3</v>
      </c>
    </row>
    <row r="47" spans="1:23" x14ac:dyDescent="0.25">
      <c r="A47" s="11">
        <v>43191</v>
      </c>
      <c r="B47" s="10" t="s">
        <v>16</v>
      </c>
      <c r="C47" s="10">
        <v>785</v>
      </c>
      <c r="D47" s="10">
        <v>169</v>
      </c>
      <c r="E47" s="10" t="s">
        <v>34</v>
      </c>
      <c r="F47" s="10">
        <v>1</v>
      </c>
      <c r="G47" s="10" t="s">
        <v>23</v>
      </c>
      <c r="H47" s="9"/>
      <c r="I47" s="9"/>
      <c r="J47" s="16"/>
      <c r="K47" s="16"/>
      <c r="L47" s="16"/>
      <c r="M47" s="10">
        <v>5.38</v>
      </c>
      <c r="N47" s="9">
        <v>1</v>
      </c>
      <c r="O47" s="9">
        <v>1.74</v>
      </c>
      <c r="P47" s="9" t="s">
        <v>73</v>
      </c>
      <c r="Q47" s="9" t="s">
        <v>72</v>
      </c>
      <c r="R47" s="9"/>
      <c r="S47">
        <f t="shared" si="59"/>
        <v>217.5</v>
      </c>
      <c r="T47">
        <f t="shared" si="60"/>
        <v>125</v>
      </c>
      <c r="U47">
        <f t="shared" si="61"/>
        <v>1.74</v>
      </c>
      <c r="V47" s="20">
        <f t="shared" si="62"/>
        <v>215.37719999999999</v>
      </c>
      <c r="W47" s="21">
        <f t="shared" si="63"/>
        <v>123.7</v>
      </c>
    </row>
    <row r="48" spans="1:23" x14ac:dyDescent="0.25">
      <c r="A48" s="9"/>
      <c r="B48" s="9"/>
      <c r="C48" s="9"/>
      <c r="D48" s="9"/>
      <c r="E48" s="9"/>
      <c r="F48" s="9"/>
      <c r="G48" s="9"/>
      <c r="H48" s="9"/>
      <c r="I48" s="9"/>
      <c r="J48" s="16"/>
      <c r="K48" s="16"/>
      <c r="L48" s="16"/>
      <c r="M48" s="9"/>
      <c r="N48" s="9"/>
      <c r="O48" s="9"/>
      <c r="P48" s="9"/>
      <c r="Q48" s="9"/>
      <c r="R48" s="9"/>
    </row>
    <row r="49" spans="1:23" x14ac:dyDescent="0.25">
      <c r="A49" s="11">
        <v>43191</v>
      </c>
      <c r="B49" s="10" t="s">
        <v>16</v>
      </c>
      <c r="C49" s="4">
        <v>777</v>
      </c>
      <c r="D49" s="4">
        <v>17</v>
      </c>
      <c r="E49" s="10"/>
      <c r="F49" s="10">
        <v>2</v>
      </c>
      <c r="G49" s="10" t="s">
        <v>21</v>
      </c>
      <c r="H49" s="10"/>
      <c r="I49" s="10"/>
      <c r="J49" s="17"/>
      <c r="K49" s="17"/>
      <c r="L49" s="17"/>
      <c r="M49" s="10">
        <v>4.2</v>
      </c>
      <c r="N49" s="9"/>
      <c r="O49" s="9"/>
      <c r="P49" s="9"/>
      <c r="Q49" s="9"/>
      <c r="R49" s="9"/>
      <c r="S49">
        <f>N:N*O:O*80.6</f>
        <v>0</v>
      </c>
      <c r="T49">
        <f t="shared" ref="T49" si="64">N49*80.6</f>
        <v>0</v>
      </c>
      <c r="U49">
        <f t="shared" ref="U49" si="65">N49*O49</f>
        <v>0</v>
      </c>
      <c r="V49" s="20">
        <f>N49*O49*79.68</f>
        <v>0</v>
      </c>
      <c r="W49" s="21">
        <f>N49*79.68</f>
        <v>0</v>
      </c>
    </row>
    <row r="50" spans="1:23" x14ac:dyDescent="0.25">
      <c r="A50" s="11"/>
      <c r="B50" s="10"/>
      <c r="C50" s="4"/>
      <c r="D50" s="4"/>
      <c r="E50" s="10"/>
      <c r="F50" s="10"/>
      <c r="G50" s="10"/>
      <c r="H50" s="10"/>
      <c r="I50" s="10"/>
      <c r="J50" s="13"/>
      <c r="K50" s="13"/>
      <c r="L50" s="13"/>
      <c r="M50" s="10"/>
      <c r="N50" s="9"/>
      <c r="O50" s="9"/>
      <c r="P50" s="9"/>
      <c r="Q50" s="9"/>
      <c r="R50" s="9"/>
    </row>
    <row r="51" spans="1:23" x14ac:dyDescent="0.25">
      <c r="A51" s="11">
        <v>43191</v>
      </c>
      <c r="B51" s="10" t="s">
        <v>16</v>
      </c>
      <c r="C51" s="4">
        <v>777</v>
      </c>
      <c r="D51" s="4">
        <v>18</v>
      </c>
      <c r="E51" s="10" t="s">
        <v>35</v>
      </c>
      <c r="F51" s="10">
        <v>2</v>
      </c>
      <c r="G51" s="10" t="s">
        <v>21</v>
      </c>
      <c r="H51" s="10"/>
      <c r="I51" s="10"/>
      <c r="J51" s="13">
        <v>500</v>
      </c>
      <c r="K51" s="13">
        <v>600</v>
      </c>
      <c r="L51" s="13">
        <v>910</v>
      </c>
      <c r="M51" s="10">
        <v>4.2</v>
      </c>
      <c r="N51" s="9">
        <v>1</v>
      </c>
      <c r="O51" s="9">
        <v>2.2599999999999998</v>
      </c>
      <c r="P51" s="9" t="s">
        <v>77</v>
      </c>
      <c r="Q51" s="9" t="s">
        <v>79</v>
      </c>
      <c r="R51" s="9"/>
      <c r="S51">
        <f t="shared" ref="S51:S54" si="66">N:N*O:O*80.6</f>
        <v>182.15599999999998</v>
      </c>
      <c r="T51">
        <f t="shared" ref="T51:T54" si="67">N51*80.6</f>
        <v>80.599999999999994</v>
      </c>
      <c r="U51">
        <f t="shared" ref="U51:U54" si="68">N51*O51</f>
        <v>2.2599999999999998</v>
      </c>
      <c r="V51" s="20">
        <f t="shared" ref="V51:V54" si="69">N51*O51*79.68</f>
        <v>180.07679999999999</v>
      </c>
      <c r="W51" s="21">
        <f t="shared" ref="W51:W54" si="70">N51*79.68</f>
        <v>79.680000000000007</v>
      </c>
    </row>
    <row r="52" spans="1:23" x14ac:dyDescent="0.25">
      <c r="A52" s="11">
        <v>43191</v>
      </c>
      <c r="B52" s="10" t="s">
        <v>16</v>
      </c>
      <c r="C52" s="4">
        <v>777</v>
      </c>
      <c r="D52" s="4">
        <v>18</v>
      </c>
      <c r="E52" s="10" t="s">
        <v>35</v>
      </c>
      <c r="F52" s="10">
        <v>2</v>
      </c>
      <c r="G52" s="10" t="s">
        <v>21</v>
      </c>
      <c r="H52" s="10"/>
      <c r="I52" s="10"/>
      <c r="J52" s="13"/>
      <c r="K52" s="13"/>
      <c r="L52" s="13"/>
      <c r="M52" s="10">
        <v>4.2</v>
      </c>
      <c r="N52" s="9">
        <v>1</v>
      </c>
      <c r="O52" s="9">
        <v>1.38</v>
      </c>
      <c r="P52" s="9" t="s">
        <v>73</v>
      </c>
      <c r="Q52" s="9" t="s">
        <v>80</v>
      </c>
      <c r="R52" s="9"/>
      <c r="S52">
        <f t="shared" si="66"/>
        <v>111.22799999999998</v>
      </c>
      <c r="T52">
        <f t="shared" si="67"/>
        <v>80.599999999999994</v>
      </c>
      <c r="U52">
        <f t="shared" si="68"/>
        <v>1.38</v>
      </c>
      <c r="V52" s="20">
        <f t="shared" si="69"/>
        <v>109.9584</v>
      </c>
      <c r="W52" s="21">
        <f t="shared" si="70"/>
        <v>79.680000000000007</v>
      </c>
    </row>
    <row r="53" spans="1:23" x14ac:dyDescent="0.25">
      <c r="A53" s="11">
        <v>43191</v>
      </c>
      <c r="B53" s="10" t="s">
        <v>16</v>
      </c>
      <c r="C53" s="4">
        <v>777</v>
      </c>
      <c r="D53" s="4">
        <v>18</v>
      </c>
      <c r="E53" s="10" t="s">
        <v>35</v>
      </c>
      <c r="F53" s="10">
        <v>2</v>
      </c>
      <c r="G53" s="10" t="s">
        <v>21</v>
      </c>
      <c r="H53" s="10"/>
      <c r="I53" s="10"/>
      <c r="J53" s="13"/>
      <c r="K53" s="13"/>
      <c r="L53" s="13"/>
      <c r="M53" s="10">
        <v>4.2</v>
      </c>
      <c r="N53" s="9">
        <v>2</v>
      </c>
      <c r="O53" s="9">
        <v>1.1000000000000001</v>
      </c>
      <c r="P53" s="9" t="s">
        <v>73</v>
      </c>
      <c r="Q53" s="9" t="s">
        <v>81</v>
      </c>
      <c r="R53" s="9"/>
      <c r="S53">
        <f t="shared" si="66"/>
        <v>177.32</v>
      </c>
      <c r="T53">
        <f t="shared" si="67"/>
        <v>161.19999999999999</v>
      </c>
      <c r="U53">
        <f t="shared" si="68"/>
        <v>2.2000000000000002</v>
      </c>
      <c r="V53" s="20">
        <f t="shared" si="69"/>
        <v>175.29600000000002</v>
      </c>
      <c r="W53" s="21">
        <f t="shared" si="70"/>
        <v>159.36000000000001</v>
      </c>
    </row>
    <row r="54" spans="1:23" x14ac:dyDescent="0.25">
      <c r="A54" s="11">
        <v>43191</v>
      </c>
      <c r="B54" s="10" t="s">
        <v>16</v>
      </c>
      <c r="C54" s="4">
        <v>777</v>
      </c>
      <c r="D54" s="4">
        <v>18</v>
      </c>
      <c r="E54" s="10" t="s">
        <v>35</v>
      </c>
      <c r="F54" s="10">
        <v>2</v>
      </c>
      <c r="G54" s="10" t="s">
        <v>21</v>
      </c>
      <c r="H54" s="10"/>
      <c r="I54" s="10"/>
      <c r="J54" s="13"/>
      <c r="K54" s="13"/>
      <c r="L54" s="13"/>
      <c r="M54" s="10">
        <v>4.2</v>
      </c>
      <c r="N54" s="9">
        <v>5</v>
      </c>
      <c r="O54" s="9">
        <v>2.0299999999999998</v>
      </c>
      <c r="P54" s="9" t="s">
        <v>73</v>
      </c>
      <c r="Q54" s="9" t="s">
        <v>76</v>
      </c>
      <c r="R54" s="9"/>
      <c r="S54">
        <f t="shared" si="66"/>
        <v>818.0899999999998</v>
      </c>
      <c r="T54">
        <f t="shared" si="67"/>
        <v>403</v>
      </c>
      <c r="U54">
        <f t="shared" si="68"/>
        <v>10.149999999999999</v>
      </c>
      <c r="V54" s="20">
        <f t="shared" si="69"/>
        <v>808.75199999999995</v>
      </c>
      <c r="W54" s="21">
        <f t="shared" si="70"/>
        <v>398.40000000000003</v>
      </c>
    </row>
    <row r="55" spans="1:23" x14ac:dyDescent="0.25">
      <c r="A55" s="11"/>
      <c r="B55" s="4"/>
      <c r="C55" s="4"/>
      <c r="D55" s="4"/>
      <c r="E55" s="10"/>
      <c r="F55" s="10"/>
      <c r="G55" s="10"/>
      <c r="H55" s="10"/>
      <c r="I55" s="10"/>
      <c r="J55" s="13"/>
      <c r="K55" s="13"/>
      <c r="L55" s="13"/>
      <c r="M55" s="10"/>
      <c r="N55" s="9"/>
      <c r="O55" s="9"/>
      <c r="P55" s="9"/>
      <c r="Q55" s="9"/>
      <c r="R55" s="9"/>
    </row>
    <row r="56" spans="1:23" x14ac:dyDescent="0.25">
      <c r="A56" s="11">
        <v>43191</v>
      </c>
      <c r="B56" s="10" t="s">
        <v>16</v>
      </c>
      <c r="C56" s="4">
        <v>777</v>
      </c>
      <c r="D56" s="4">
        <v>19</v>
      </c>
      <c r="E56" s="10" t="s">
        <v>36</v>
      </c>
      <c r="F56" s="10">
        <v>2</v>
      </c>
      <c r="G56" s="10" t="s">
        <v>21</v>
      </c>
      <c r="H56" s="10"/>
      <c r="I56" s="10"/>
      <c r="J56" s="13">
        <v>550</v>
      </c>
      <c r="K56" s="13">
        <v>550</v>
      </c>
      <c r="L56" s="13">
        <v>700</v>
      </c>
      <c r="M56" s="10">
        <v>4.2</v>
      </c>
      <c r="N56" s="9">
        <v>3</v>
      </c>
      <c r="O56" s="9">
        <v>1.1000000000000001</v>
      </c>
      <c r="P56" s="9" t="s">
        <v>73</v>
      </c>
      <c r="Q56" s="9" t="s">
        <v>81</v>
      </c>
      <c r="R56" s="9"/>
      <c r="S56">
        <f t="shared" ref="S56:S60" si="71">N:N*O:O*80.6</f>
        <v>265.98</v>
      </c>
      <c r="T56">
        <f t="shared" ref="T56:T60" si="72">N56*80.6</f>
        <v>241.79999999999998</v>
      </c>
      <c r="U56">
        <f t="shared" ref="U56:U60" si="73">N56*O56</f>
        <v>3.3000000000000003</v>
      </c>
      <c r="V56" s="20">
        <f t="shared" ref="V56:V60" si="74">N56*O56*79.68</f>
        <v>262.94400000000002</v>
      </c>
      <c r="W56" s="21">
        <f t="shared" ref="W56:W60" si="75">N56*79.68</f>
        <v>239.04000000000002</v>
      </c>
    </row>
    <row r="57" spans="1:23" x14ac:dyDescent="0.25">
      <c r="A57" s="11">
        <v>43191</v>
      </c>
      <c r="B57" s="10" t="s">
        <v>16</v>
      </c>
      <c r="C57" s="4">
        <v>777</v>
      </c>
      <c r="D57" s="4">
        <v>19</v>
      </c>
      <c r="E57" s="10" t="s">
        <v>36</v>
      </c>
      <c r="F57" s="10">
        <v>2</v>
      </c>
      <c r="G57" s="10" t="s">
        <v>21</v>
      </c>
      <c r="H57" s="10"/>
      <c r="I57" s="10"/>
      <c r="J57" s="13"/>
      <c r="K57" s="13"/>
      <c r="L57" s="13"/>
      <c r="M57" s="10">
        <v>4.2</v>
      </c>
      <c r="N57" s="9">
        <v>10</v>
      </c>
      <c r="O57" s="9">
        <v>1.17</v>
      </c>
      <c r="P57" s="9" t="s">
        <v>73</v>
      </c>
      <c r="Q57" s="9" t="s">
        <v>74</v>
      </c>
      <c r="R57" s="9"/>
      <c r="S57">
        <f t="shared" si="71"/>
        <v>943.01999999999987</v>
      </c>
      <c r="T57">
        <f t="shared" si="72"/>
        <v>806</v>
      </c>
      <c r="U57">
        <f t="shared" si="73"/>
        <v>11.7</v>
      </c>
      <c r="V57" s="20">
        <f t="shared" si="74"/>
        <v>932.25599999999997</v>
      </c>
      <c r="W57" s="21">
        <f t="shared" si="75"/>
        <v>796.80000000000007</v>
      </c>
    </row>
    <row r="58" spans="1:23" x14ac:dyDescent="0.25">
      <c r="A58" s="11">
        <v>43191</v>
      </c>
      <c r="B58" s="10" t="s">
        <v>16</v>
      </c>
      <c r="C58" s="4">
        <v>777</v>
      </c>
      <c r="D58" s="4">
        <v>19</v>
      </c>
      <c r="E58" s="10" t="s">
        <v>36</v>
      </c>
      <c r="F58" s="10">
        <v>2</v>
      </c>
      <c r="G58" s="10" t="s">
        <v>21</v>
      </c>
      <c r="H58" s="10"/>
      <c r="I58" s="10"/>
      <c r="J58" s="13"/>
      <c r="K58" s="13"/>
      <c r="L58" s="13"/>
      <c r="M58" s="10">
        <v>4.2</v>
      </c>
      <c r="N58" s="9">
        <v>7</v>
      </c>
      <c r="O58" s="9">
        <v>1.46</v>
      </c>
      <c r="P58" s="9" t="s">
        <v>73</v>
      </c>
      <c r="Q58" s="9" t="s">
        <v>75</v>
      </c>
      <c r="R58" s="9"/>
      <c r="S58">
        <f t="shared" si="71"/>
        <v>823.73199999999986</v>
      </c>
      <c r="T58">
        <f t="shared" si="72"/>
        <v>564.19999999999993</v>
      </c>
      <c r="U58">
        <f t="shared" si="73"/>
        <v>10.219999999999999</v>
      </c>
      <c r="V58" s="20">
        <f t="shared" si="74"/>
        <v>814.32960000000003</v>
      </c>
      <c r="W58" s="21">
        <f t="shared" si="75"/>
        <v>557.76</v>
      </c>
    </row>
    <row r="59" spans="1:23" x14ac:dyDescent="0.25">
      <c r="A59" s="11">
        <v>43191</v>
      </c>
      <c r="B59" s="10" t="s">
        <v>16</v>
      </c>
      <c r="C59" s="4">
        <v>777</v>
      </c>
      <c r="D59" s="4">
        <v>19</v>
      </c>
      <c r="E59" s="10" t="s">
        <v>36</v>
      </c>
      <c r="F59" s="10">
        <v>2</v>
      </c>
      <c r="G59" s="10" t="s">
        <v>21</v>
      </c>
      <c r="H59" s="10"/>
      <c r="I59" s="10"/>
      <c r="J59" s="13"/>
      <c r="K59" s="13"/>
      <c r="L59" s="13"/>
      <c r="M59" s="10">
        <v>4.2</v>
      </c>
      <c r="N59" s="9">
        <v>12</v>
      </c>
      <c r="O59" s="9">
        <v>2.0299999999999998</v>
      </c>
      <c r="P59" s="9" t="s">
        <v>73</v>
      </c>
      <c r="Q59" s="9" t="s">
        <v>76</v>
      </c>
      <c r="R59" s="9"/>
      <c r="S59">
        <f t="shared" si="71"/>
        <v>1963.4159999999997</v>
      </c>
      <c r="T59">
        <f t="shared" si="72"/>
        <v>967.19999999999993</v>
      </c>
      <c r="U59">
        <f t="shared" si="73"/>
        <v>24.36</v>
      </c>
      <c r="V59" s="20">
        <f t="shared" si="74"/>
        <v>1941.0048000000002</v>
      </c>
      <c r="W59" s="21">
        <f t="shared" si="75"/>
        <v>956.16000000000008</v>
      </c>
    </row>
    <row r="60" spans="1:23" x14ac:dyDescent="0.25">
      <c r="A60" s="11">
        <v>43191</v>
      </c>
      <c r="B60" s="10" t="s">
        <v>16</v>
      </c>
      <c r="C60" s="4">
        <v>777</v>
      </c>
      <c r="D60" s="4">
        <v>19</v>
      </c>
      <c r="E60" s="10" t="s">
        <v>36</v>
      </c>
      <c r="F60" s="10">
        <v>2</v>
      </c>
      <c r="G60" s="10" t="s">
        <v>21</v>
      </c>
      <c r="H60" s="10"/>
      <c r="I60" s="10"/>
      <c r="J60" s="13"/>
      <c r="K60" s="13"/>
      <c r="L60" s="13"/>
      <c r="M60" s="10"/>
      <c r="N60" s="9"/>
      <c r="O60" s="9"/>
      <c r="P60" s="9"/>
      <c r="Q60" s="9"/>
      <c r="R60" s="9"/>
      <c r="S60">
        <f t="shared" si="71"/>
        <v>0</v>
      </c>
      <c r="T60">
        <f t="shared" si="72"/>
        <v>0</v>
      </c>
      <c r="U60">
        <f t="shared" si="73"/>
        <v>0</v>
      </c>
      <c r="V60" s="20">
        <f t="shared" si="74"/>
        <v>0</v>
      </c>
      <c r="W60" s="21">
        <f t="shared" si="75"/>
        <v>0</v>
      </c>
    </row>
    <row r="61" spans="1:23" x14ac:dyDescent="0.25">
      <c r="A61" s="11"/>
      <c r="B61" s="10"/>
      <c r="C61" s="4"/>
      <c r="D61" s="4"/>
      <c r="E61" s="10"/>
      <c r="F61" s="10"/>
      <c r="G61" s="10"/>
      <c r="H61" s="10"/>
      <c r="I61" s="10"/>
      <c r="J61" s="13"/>
      <c r="K61" s="13"/>
      <c r="L61" s="13"/>
      <c r="M61" s="10"/>
      <c r="N61" s="9"/>
      <c r="O61" s="9"/>
      <c r="P61" s="9"/>
      <c r="Q61" s="9"/>
      <c r="R61" s="9"/>
    </row>
    <row r="62" spans="1:23" x14ac:dyDescent="0.25">
      <c r="A62" s="11">
        <v>43191</v>
      </c>
      <c r="B62" s="10" t="s">
        <v>16</v>
      </c>
      <c r="C62" s="4">
        <v>777</v>
      </c>
      <c r="D62" s="4">
        <v>20</v>
      </c>
      <c r="E62" s="10" t="s">
        <v>37</v>
      </c>
      <c r="F62" s="10">
        <v>2</v>
      </c>
      <c r="G62" s="10" t="s">
        <v>21</v>
      </c>
      <c r="H62" s="10"/>
      <c r="I62" s="10"/>
      <c r="J62" s="17"/>
      <c r="K62" s="17"/>
      <c r="L62" s="17"/>
      <c r="M62" s="10">
        <v>4.2</v>
      </c>
      <c r="N62" s="9"/>
      <c r="O62" s="9"/>
      <c r="P62" s="9"/>
      <c r="Q62" s="9"/>
      <c r="R62" s="9"/>
      <c r="S62">
        <f>N:N*O:O*80.6</f>
        <v>0</v>
      </c>
      <c r="T62">
        <f t="shared" ref="T62" si="76">N62*80.6</f>
        <v>0</v>
      </c>
      <c r="U62">
        <f t="shared" ref="U62" si="77">N62*O62</f>
        <v>0</v>
      </c>
      <c r="V62" s="20">
        <f>N62*O62*79.68</f>
        <v>0</v>
      </c>
      <c r="W62" s="21">
        <f>N62*79.68</f>
        <v>0</v>
      </c>
    </row>
    <row r="63" spans="1:23" x14ac:dyDescent="0.25">
      <c r="A63" s="11"/>
      <c r="B63" s="10"/>
      <c r="C63" s="4"/>
      <c r="D63" s="4"/>
      <c r="E63" s="10"/>
      <c r="F63" s="10"/>
      <c r="G63" s="10"/>
      <c r="H63" s="10"/>
      <c r="I63" s="10"/>
      <c r="J63" s="13"/>
      <c r="K63" s="13"/>
      <c r="L63" s="13"/>
      <c r="M63" s="10"/>
      <c r="N63" s="9"/>
      <c r="O63" s="9"/>
      <c r="P63" s="9"/>
      <c r="Q63" s="9"/>
      <c r="R63" s="9"/>
    </row>
    <row r="64" spans="1:23" x14ac:dyDescent="0.25">
      <c r="A64" s="11">
        <v>43191</v>
      </c>
      <c r="B64" s="4" t="s">
        <v>17</v>
      </c>
      <c r="C64" s="4">
        <v>75131</v>
      </c>
      <c r="D64" s="4">
        <v>152</v>
      </c>
      <c r="E64" s="10" t="s">
        <v>38</v>
      </c>
      <c r="F64" s="10">
        <v>2</v>
      </c>
      <c r="G64" s="10" t="s">
        <v>21</v>
      </c>
      <c r="H64" s="10"/>
      <c r="I64" s="10"/>
      <c r="J64" s="13">
        <v>280</v>
      </c>
      <c r="K64" s="13">
        <v>1520</v>
      </c>
      <c r="L64" s="13">
        <v>1040</v>
      </c>
      <c r="M64" s="10">
        <v>5.81</v>
      </c>
      <c r="N64" s="9">
        <v>21</v>
      </c>
      <c r="O64" s="9">
        <v>1.74</v>
      </c>
      <c r="P64" s="9" t="s">
        <v>73</v>
      </c>
      <c r="Q64" s="9" t="s">
        <v>72</v>
      </c>
      <c r="R64" s="9"/>
      <c r="S64">
        <f t="shared" ref="S64" si="78">N64*O64*118</f>
        <v>4311.72</v>
      </c>
      <c r="T64">
        <f t="shared" ref="T64" si="79">N64*118</f>
        <v>2478</v>
      </c>
      <c r="U64">
        <f t="shared" ref="U64" si="80">N64*O64</f>
        <v>36.54</v>
      </c>
      <c r="V64" s="20">
        <f t="shared" ref="V64" si="81">N64*O64*116.875</f>
        <v>4270.6125000000002</v>
      </c>
      <c r="W64" s="21">
        <f t="shared" ref="W64" si="82">N64*116.8</f>
        <v>2452.7999999999997</v>
      </c>
    </row>
    <row r="65" spans="1:23" x14ac:dyDescent="0.25">
      <c r="A65" s="11"/>
      <c r="B65" s="4"/>
      <c r="C65" s="4"/>
      <c r="D65" s="4"/>
      <c r="E65" s="10"/>
      <c r="F65" s="10"/>
      <c r="G65" s="10"/>
      <c r="H65" s="10"/>
      <c r="I65" s="10"/>
      <c r="J65" s="13"/>
      <c r="K65" s="13"/>
      <c r="L65" s="13"/>
      <c r="M65" s="10"/>
      <c r="N65" s="9"/>
      <c r="O65" s="9"/>
      <c r="P65" s="9"/>
      <c r="Q65" s="9"/>
      <c r="R65" s="9"/>
    </row>
    <row r="66" spans="1:23" x14ac:dyDescent="0.25">
      <c r="A66" s="11">
        <v>43191</v>
      </c>
      <c r="B66" s="4" t="s">
        <v>17</v>
      </c>
      <c r="C66" s="4">
        <v>75131</v>
      </c>
      <c r="D66" s="4">
        <v>153</v>
      </c>
      <c r="E66" s="10"/>
      <c r="F66" s="10">
        <v>2</v>
      </c>
      <c r="G66" s="10" t="s">
        <v>21</v>
      </c>
      <c r="H66" s="10"/>
      <c r="I66" s="10"/>
      <c r="J66" s="17"/>
      <c r="K66" s="17"/>
      <c r="L66" s="17"/>
      <c r="M66" s="10">
        <v>5.81</v>
      </c>
      <c r="N66" s="9"/>
      <c r="O66" s="9"/>
      <c r="P66" s="9"/>
      <c r="Q66" s="9"/>
      <c r="R66" s="9"/>
      <c r="S66">
        <f t="shared" ref="S66" si="83">N66*O66*118</f>
        <v>0</v>
      </c>
      <c r="T66">
        <f t="shared" ref="T66" si="84">N66*118</f>
        <v>0</v>
      </c>
      <c r="U66">
        <f t="shared" ref="U66" si="85">N66*O66</f>
        <v>0</v>
      </c>
      <c r="V66" s="20">
        <f t="shared" ref="V66" si="86">N66*O66*116.875</f>
        <v>0</v>
      </c>
      <c r="W66" s="21">
        <f t="shared" ref="W66" si="87">N66*116.8</f>
        <v>0</v>
      </c>
    </row>
    <row r="67" spans="1:23" x14ac:dyDescent="0.25">
      <c r="A67" s="11"/>
      <c r="B67" s="4"/>
      <c r="C67" s="4"/>
      <c r="D67" s="4"/>
      <c r="E67" s="10"/>
      <c r="F67" s="10"/>
      <c r="G67" s="10"/>
      <c r="H67" s="10"/>
      <c r="I67" s="10"/>
      <c r="J67" s="13"/>
      <c r="K67" s="13"/>
      <c r="L67" s="13"/>
      <c r="M67" s="10"/>
      <c r="N67" s="9"/>
      <c r="O67" s="9"/>
      <c r="P67" s="9"/>
      <c r="Q67" s="9"/>
      <c r="R67" s="9"/>
    </row>
    <row r="68" spans="1:23" x14ac:dyDescent="0.25">
      <c r="A68" s="11">
        <v>43191</v>
      </c>
      <c r="B68" s="4" t="s">
        <v>17</v>
      </c>
      <c r="C68" s="4">
        <v>75131</v>
      </c>
      <c r="D68" s="4">
        <v>155</v>
      </c>
      <c r="E68" s="10" t="s">
        <v>39</v>
      </c>
      <c r="F68" s="10">
        <v>2</v>
      </c>
      <c r="G68" s="10" t="s">
        <v>21</v>
      </c>
      <c r="H68" s="10"/>
      <c r="I68" s="10"/>
      <c r="J68" s="13">
        <v>820</v>
      </c>
      <c r="K68" s="13">
        <v>980</v>
      </c>
      <c r="L68" s="13">
        <v>1150</v>
      </c>
      <c r="M68" s="10">
        <v>5.81</v>
      </c>
      <c r="N68" s="9">
        <v>1</v>
      </c>
      <c r="O68" s="9">
        <v>3.84</v>
      </c>
      <c r="P68" s="9" t="s">
        <v>82</v>
      </c>
      <c r="Q68" s="9" t="s">
        <v>72</v>
      </c>
      <c r="R68" s="9"/>
      <c r="S68">
        <f t="shared" ref="S68:S72" si="88">N68*O68*118</f>
        <v>453.12</v>
      </c>
      <c r="T68">
        <f t="shared" ref="T68:T72" si="89">N68*118</f>
        <v>118</v>
      </c>
      <c r="U68">
        <f t="shared" ref="U68:U72" si="90">N68*O68</f>
        <v>3.84</v>
      </c>
      <c r="V68" s="20">
        <f t="shared" ref="V68:V72" si="91">N68*O68*116.875</f>
        <v>448.8</v>
      </c>
      <c r="W68" s="21">
        <f t="shared" ref="W68:W72" si="92">N68*116.8</f>
        <v>116.8</v>
      </c>
    </row>
    <row r="69" spans="1:23" x14ac:dyDescent="0.25">
      <c r="A69" s="11">
        <v>43191</v>
      </c>
      <c r="B69" s="4" t="s">
        <v>17</v>
      </c>
      <c r="C69" s="4">
        <v>75131</v>
      </c>
      <c r="D69" s="4">
        <v>155</v>
      </c>
      <c r="E69" s="10" t="s">
        <v>39</v>
      </c>
      <c r="F69" s="10">
        <v>2</v>
      </c>
      <c r="G69" s="10" t="s">
        <v>21</v>
      </c>
      <c r="H69" s="10"/>
      <c r="I69" s="10"/>
      <c r="J69" s="13"/>
      <c r="K69" s="13"/>
      <c r="L69" s="13"/>
      <c r="M69" s="10">
        <v>5.81</v>
      </c>
      <c r="N69" s="9">
        <v>14</v>
      </c>
      <c r="O69" s="9">
        <v>2.16</v>
      </c>
      <c r="P69" s="9" t="s">
        <v>78</v>
      </c>
      <c r="Q69" s="9" t="s">
        <v>80</v>
      </c>
      <c r="R69" s="9"/>
      <c r="S69">
        <f t="shared" si="88"/>
        <v>3568.32</v>
      </c>
      <c r="T69">
        <f t="shared" si="89"/>
        <v>1652</v>
      </c>
      <c r="U69">
        <f t="shared" si="90"/>
        <v>30.240000000000002</v>
      </c>
      <c r="V69" s="20">
        <f t="shared" si="91"/>
        <v>3534.3</v>
      </c>
      <c r="W69" s="21">
        <f t="shared" si="92"/>
        <v>1635.2</v>
      </c>
    </row>
    <row r="70" spans="1:23" x14ac:dyDescent="0.25">
      <c r="A70" s="11">
        <v>43191</v>
      </c>
      <c r="B70" s="4" t="s">
        <v>17</v>
      </c>
      <c r="C70" s="4">
        <v>75131</v>
      </c>
      <c r="D70" s="4">
        <v>155</v>
      </c>
      <c r="E70" s="10" t="s">
        <v>39</v>
      </c>
      <c r="F70" s="10">
        <v>2</v>
      </c>
      <c r="G70" s="10" t="s">
        <v>21</v>
      </c>
      <c r="H70" s="10"/>
      <c r="I70" s="10"/>
      <c r="J70" s="13"/>
      <c r="K70" s="13"/>
      <c r="L70" s="13"/>
      <c r="M70" s="10">
        <v>5.81</v>
      </c>
      <c r="N70" s="9">
        <v>2</v>
      </c>
      <c r="O70" s="9">
        <v>1.1000000000000001</v>
      </c>
      <c r="P70" s="9" t="s">
        <v>73</v>
      </c>
      <c r="Q70" s="9" t="s">
        <v>81</v>
      </c>
      <c r="R70" s="9"/>
      <c r="S70">
        <f t="shared" si="88"/>
        <v>259.60000000000002</v>
      </c>
      <c r="T70">
        <f t="shared" si="89"/>
        <v>236</v>
      </c>
      <c r="U70">
        <f t="shared" si="90"/>
        <v>2.2000000000000002</v>
      </c>
      <c r="V70" s="20">
        <f t="shared" si="91"/>
        <v>257.125</v>
      </c>
      <c r="W70" s="21">
        <f t="shared" si="92"/>
        <v>233.6</v>
      </c>
    </row>
    <row r="71" spans="1:23" x14ac:dyDescent="0.25">
      <c r="A71" s="11">
        <v>43191</v>
      </c>
      <c r="B71" s="4" t="s">
        <v>17</v>
      </c>
      <c r="C71" s="4">
        <v>75131</v>
      </c>
      <c r="D71" s="4">
        <v>155</v>
      </c>
      <c r="E71" s="10" t="s">
        <v>39</v>
      </c>
      <c r="F71" s="10">
        <v>2</v>
      </c>
      <c r="G71" s="10" t="s">
        <v>21</v>
      </c>
      <c r="H71" s="10"/>
      <c r="I71" s="10"/>
      <c r="J71" s="13"/>
      <c r="K71" s="13"/>
      <c r="L71" s="13"/>
      <c r="M71" s="10">
        <v>5.81</v>
      </c>
      <c r="N71" s="9">
        <v>1</v>
      </c>
      <c r="O71" s="9">
        <v>1.17</v>
      </c>
      <c r="P71" s="9" t="s">
        <v>73</v>
      </c>
      <c r="Q71" s="9" t="s">
        <v>74</v>
      </c>
      <c r="R71" s="9"/>
      <c r="S71">
        <f t="shared" si="88"/>
        <v>138.06</v>
      </c>
      <c r="T71">
        <f t="shared" si="89"/>
        <v>118</v>
      </c>
      <c r="U71">
        <f t="shared" si="90"/>
        <v>1.17</v>
      </c>
      <c r="V71" s="20">
        <f t="shared" si="91"/>
        <v>136.74375000000001</v>
      </c>
      <c r="W71" s="21">
        <f t="shared" si="92"/>
        <v>116.8</v>
      </c>
    </row>
    <row r="72" spans="1:23" x14ac:dyDescent="0.25">
      <c r="A72" s="24">
        <v>43191</v>
      </c>
      <c r="B72" s="27" t="s">
        <v>17</v>
      </c>
      <c r="C72" s="27">
        <v>75131</v>
      </c>
      <c r="D72" s="27">
        <v>155</v>
      </c>
      <c r="E72" s="25" t="s">
        <v>39</v>
      </c>
      <c r="F72" s="25">
        <v>2</v>
      </c>
      <c r="G72" s="25" t="s">
        <v>21</v>
      </c>
      <c r="H72" s="25"/>
      <c r="I72" s="25"/>
      <c r="J72" s="23"/>
      <c r="K72" s="23"/>
      <c r="L72" s="23"/>
      <c r="M72" s="25">
        <v>5.81</v>
      </c>
      <c r="N72" s="25">
        <v>1</v>
      </c>
      <c r="O72" s="25">
        <v>2.5</v>
      </c>
      <c r="P72" s="25" t="s">
        <v>94</v>
      </c>
      <c r="Q72" s="25" t="s">
        <v>100</v>
      </c>
      <c r="R72" s="9"/>
      <c r="S72">
        <f t="shared" si="88"/>
        <v>295</v>
      </c>
      <c r="T72">
        <f t="shared" si="89"/>
        <v>118</v>
      </c>
      <c r="U72">
        <f t="shared" si="90"/>
        <v>2.5</v>
      </c>
      <c r="V72" s="20">
        <f t="shared" si="91"/>
        <v>292.1875</v>
      </c>
      <c r="W72" s="21">
        <f t="shared" si="92"/>
        <v>116.8</v>
      </c>
    </row>
    <row r="73" spans="1:23" x14ac:dyDescent="0.25">
      <c r="A73" s="11"/>
      <c r="B73" s="4"/>
      <c r="C73" s="4"/>
      <c r="D73" s="4"/>
      <c r="E73" s="10"/>
      <c r="F73" s="10"/>
      <c r="G73" s="10"/>
      <c r="H73" s="10"/>
      <c r="I73" s="10"/>
      <c r="J73" s="13"/>
      <c r="K73" s="13"/>
      <c r="L73" s="13"/>
      <c r="M73" s="10"/>
      <c r="N73" s="9"/>
      <c r="O73" s="9"/>
      <c r="P73" s="9"/>
      <c r="Q73" s="9"/>
      <c r="R73" s="9"/>
    </row>
    <row r="74" spans="1:23" x14ac:dyDescent="0.25">
      <c r="A74" s="11">
        <v>43191</v>
      </c>
      <c r="B74" s="4" t="s">
        <v>17</v>
      </c>
      <c r="C74" s="4">
        <v>75131</v>
      </c>
      <c r="D74" s="4">
        <v>156</v>
      </c>
      <c r="E74" s="10" t="s">
        <v>40</v>
      </c>
      <c r="F74" s="10">
        <v>2</v>
      </c>
      <c r="G74" s="10" t="s">
        <v>21</v>
      </c>
      <c r="H74" s="10"/>
      <c r="I74" s="10"/>
      <c r="J74" s="13">
        <v>670</v>
      </c>
      <c r="K74" s="13">
        <v>1130</v>
      </c>
      <c r="L74" s="13">
        <v>1150</v>
      </c>
      <c r="M74" s="10">
        <v>5.81</v>
      </c>
      <c r="N74" s="9">
        <v>1</v>
      </c>
      <c r="O74" s="9">
        <v>3.84</v>
      </c>
      <c r="P74" s="9" t="s">
        <v>82</v>
      </c>
      <c r="Q74" s="9" t="s">
        <v>72</v>
      </c>
      <c r="R74" s="9"/>
      <c r="S74">
        <f t="shared" ref="S74:S76" si="93">N74*O74*118</f>
        <v>453.12</v>
      </c>
      <c r="T74">
        <f t="shared" ref="T74:T76" si="94">N74*118</f>
        <v>118</v>
      </c>
      <c r="U74">
        <f t="shared" ref="U74:U76" si="95">N74*O74</f>
        <v>3.84</v>
      </c>
      <c r="V74" s="20">
        <f t="shared" ref="V74:V76" si="96">N74*O74*116.875</f>
        <v>448.8</v>
      </c>
      <c r="W74" s="21">
        <f t="shared" ref="W74:W76" si="97">N74*116.8</f>
        <v>116.8</v>
      </c>
    </row>
    <row r="75" spans="1:23" x14ac:dyDescent="0.25">
      <c r="A75" s="11">
        <v>43191</v>
      </c>
      <c r="B75" s="4" t="s">
        <v>17</v>
      </c>
      <c r="C75" s="4">
        <v>75131</v>
      </c>
      <c r="D75" s="4">
        <v>156</v>
      </c>
      <c r="E75" s="10" t="s">
        <v>40</v>
      </c>
      <c r="F75" s="10">
        <v>2</v>
      </c>
      <c r="G75" s="10" t="s">
        <v>21</v>
      </c>
      <c r="H75" s="10"/>
      <c r="I75" s="10"/>
      <c r="J75" s="13"/>
      <c r="K75" s="13"/>
      <c r="L75" s="13"/>
      <c r="M75" s="10">
        <v>5.81</v>
      </c>
      <c r="N75" s="9">
        <v>15</v>
      </c>
      <c r="O75" s="9">
        <v>2.2599999999999998</v>
      </c>
      <c r="P75" s="9" t="s">
        <v>77</v>
      </c>
      <c r="Q75" s="9" t="s">
        <v>79</v>
      </c>
      <c r="R75" s="9"/>
      <c r="S75">
        <f t="shared" si="93"/>
        <v>4000.2</v>
      </c>
      <c r="T75">
        <f t="shared" si="94"/>
        <v>1770</v>
      </c>
      <c r="U75">
        <f t="shared" si="95"/>
        <v>33.9</v>
      </c>
      <c r="V75" s="20">
        <f t="shared" si="96"/>
        <v>3962.0625</v>
      </c>
      <c r="W75" s="21">
        <f t="shared" si="97"/>
        <v>1752</v>
      </c>
    </row>
    <row r="76" spans="1:23" x14ac:dyDescent="0.25">
      <c r="A76" s="24">
        <v>43191</v>
      </c>
      <c r="B76" s="27" t="s">
        <v>17</v>
      </c>
      <c r="C76" s="27">
        <v>75131</v>
      </c>
      <c r="D76" s="27">
        <v>156</v>
      </c>
      <c r="E76" s="25" t="s">
        <v>40</v>
      </c>
      <c r="F76" s="25">
        <v>2</v>
      </c>
      <c r="G76" s="25" t="s">
        <v>21</v>
      </c>
      <c r="H76" s="25"/>
      <c r="I76" s="25"/>
      <c r="J76" s="23"/>
      <c r="K76" s="23"/>
      <c r="L76" s="23"/>
      <c r="M76" s="25">
        <v>5.81</v>
      </c>
      <c r="N76" s="25">
        <v>1</v>
      </c>
      <c r="O76" s="25">
        <v>2.5</v>
      </c>
      <c r="P76" s="25" t="s">
        <v>94</v>
      </c>
      <c r="Q76" s="25" t="s">
        <v>100</v>
      </c>
      <c r="R76" s="9"/>
      <c r="S76">
        <f t="shared" si="93"/>
        <v>295</v>
      </c>
      <c r="T76">
        <f t="shared" si="94"/>
        <v>118</v>
      </c>
      <c r="U76">
        <f t="shared" si="95"/>
        <v>2.5</v>
      </c>
      <c r="V76" s="20">
        <f t="shared" si="96"/>
        <v>292.1875</v>
      </c>
      <c r="W76" s="21">
        <f t="shared" si="97"/>
        <v>116.8</v>
      </c>
    </row>
    <row r="77" spans="1:23" x14ac:dyDescent="0.25">
      <c r="A77" s="11"/>
      <c r="B77" s="4"/>
      <c r="C77" s="4"/>
      <c r="D77" s="4"/>
      <c r="E77" s="10"/>
      <c r="F77" s="10"/>
      <c r="G77" s="10"/>
      <c r="H77" s="10"/>
      <c r="I77" s="10"/>
      <c r="J77" s="13"/>
      <c r="K77" s="13"/>
      <c r="L77" s="13"/>
      <c r="M77" s="10"/>
      <c r="N77" s="9"/>
      <c r="O77" s="9"/>
      <c r="P77" s="9"/>
      <c r="Q77" s="9"/>
      <c r="R77" s="9"/>
    </row>
    <row r="78" spans="1:23" x14ac:dyDescent="0.25">
      <c r="A78" s="11">
        <v>43191</v>
      </c>
      <c r="B78" s="4" t="s">
        <v>17</v>
      </c>
      <c r="C78" s="4">
        <v>75131</v>
      </c>
      <c r="D78" s="4">
        <v>157</v>
      </c>
      <c r="E78" s="10" t="s">
        <v>41</v>
      </c>
      <c r="F78" s="10">
        <v>2</v>
      </c>
      <c r="G78" s="10" t="s">
        <v>21</v>
      </c>
      <c r="H78" s="10"/>
      <c r="I78" s="10"/>
      <c r="J78" s="13">
        <v>380</v>
      </c>
      <c r="K78" s="13">
        <v>1420</v>
      </c>
      <c r="L78" s="13">
        <v>1100</v>
      </c>
      <c r="M78" s="10">
        <v>5.81</v>
      </c>
      <c r="N78" s="9">
        <v>1</v>
      </c>
      <c r="O78" s="9">
        <v>3.84</v>
      </c>
      <c r="P78" s="9" t="s">
        <v>82</v>
      </c>
      <c r="Q78" s="9" t="s">
        <v>72</v>
      </c>
      <c r="R78" s="9"/>
      <c r="S78">
        <f t="shared" ref="S78:S82" si="98">N78*O78*118</f>
        <v>453.12</v>
      </c>
      <c r="T78">
        <f t="shared" ref="T78:T82" si="99">N78*118</f>
        <v>118</v>
      </c>
      <c r="U78">
        <f t="shared" ref="U78:U82" si="100">N78*O78</f>
        <v>3.84</v>
      </c>
      <c r="V78" s="20">
        <f t="shared" ref="V78:V82" si="101">N78*O78*116.875</f>
        <v>448.8</v>
      </c>
      <c r="W78" s="21">
        <f t="shared" ref="W78:W82" si="102">N78*116.8</f>
        <v>116.8</v>
      </c>
    </row>
    <row r="79" spans="1:23" x14ac:dyDescent="0.25">
      <c r="A79" s="11">
        <v>43191</v>
      </c>
      <c r="B79" s="4" t="s">
        <v>17</v>
      </c>
      <c r="C79" s="4">
        <v>75131</v>
      </c>
      <c r="D79" s="4">
        <v>157</v>
      </c>
      <c r="E79" s="10" t="s">
        <v>41</v>
      </c>
      <c r="F79" s="10">
        <v>2</v>
      </c>
      <c r="G79" s="10" t="s">
        <v>21</v>
      </c>
      <c r="H79" s="10"/>
      <c r="I79" s="10"/>
      <c r="J79" s="13"/>
      <c r="K79" s="13"/>
      <c r="L79" s="13"/>
      <c r="M79" s="10">
        <v>5.81</v>
      </c>
      <c r="N79" s="9">
        <v>1</v>
      </c>
      <c r="O79" s="9">
        <v>2.2599999999999998</v>
      </c>
      <c r="P79" s="9" t="s">
        <v>77</v>
      </c>
      <c r="Q79" s="9" t="s">
        <v>79</v>
      </c>
      <c r="R79" s="9"/>
      <c r="S79">
        <f t="shared" si="98"/>
        <v>266.67999999999995</v>
      </c>
      <c r="T79">
        <f t="shared" si="99"/>
        <v>118</v>
      </c>
      <c r="U79">
        <f t="shared" si="100"/>
        <v>2.2599999999999998</v>
      </c>
      <c r="V79" s="20">
        <f t="shared" si="101"/>
        <v>264.13749999999999</v>
      </c>
      <c r="W79" s="21">
        <f t="shared" si="102"/>
        <v>116.8</v>
      </c>
    </row>
    <row r="80" spans="1:23" x14ac:dyDescent="0.25">
      <c r="A80" s="11">
        <v>43191</v>
      </c>
      <c r="B80" s="4" t="s">
        <v>17</v>
      </c>
      <c r="C80" s="4">
        <v>75131</v>
      </c>
      <c r="D80" s="4">
        <v>157</v>
      </c>
      <c r="E80" s="10" t="s">
        <v>41</v>
      </c>
      <c r="F80" s="10">
        <v>2</v>
      </c>
      <c r="G80" s="10" t="s">
        <v>21</v>
      </c>
      <c r="H80" s="10"/>
      <c r="I80" s="10"/>
      <c r="J80" s="13"/>
      <c r="K80" s="13"/>
      <c r="L80" s="13"/>
      <c r="M80" s="10">
        <v>5.81</v>
      </c>
      <c r="N80" s="9">
        <v>25</v>
      </c>
      <c r="O80" s="9">
        <v>1.38</v>
      </c>
      <c r="P80" s="9" t="s">
        <v>73</v>
      </c>
      <c r="Q80" s="9" t="s">
        <v>80</v>
      </c>
      <c r="R80" s="9"/>
      <c r="S80">
        <f t="shared" si="98"/>
        <v>4071</v>
      </c>
      <c r="T80">
        <f t="shared" si="99"/>
        <v>2950</v>
      </c>
      <c r="U80">
        <f t="shared" si="100"/>
        <v>34.5</v>
      </c>
      <c r="V80" s="20">
        <f t="shared" si="101"/>
        <v>4032.1875</v>
      </c>
      <c r="W80" s="21">
        <f t="shared" si="102"/>
        <v>2920</v>
      </c>
    </row>
    <row r="81" spans="1:23" x14ac:dyDescent="0.25">
      <c r="A81" s="11">
        <v>43191</v>
      </c>
      <c r="B81" s="4" t="s">
        <v>17</v>
      </c>
      <c r="C81" s="4">
        <v>75131</v>
      </c>
      <c r="D81" s="4">
        <v>157</v>
      </c>
      <c r="E81" s="10" t="s">
        <v>41</v>
      </c>
      <c r="F81" s="10">
        <v>2</v>
      </c>
      <c r="G81" s="10" t="s">
        <v>21</v>
      </c>
      <c r="H81" s="10"/>
      <c r="I81" s="10"/>
      <c r="J81" s="13"/>
      <c r="K81" s="13"/>
      <c r="L81" s="13"/>
      <c r="M81" s="10">
        <v>5.81</v>
      </c>
      <c r="N81" s="9">
        <v>1</v>
      </c>
      <c r="O81" s="9">
        <v>2.16</v>
      </c>
      <c r="P81" s="9" t="s">
        <v>78</v>
      </c>
      <c r="Q81" s="9" t="s">
        <v>80</v>
      </c>
      <c r="R81" s="9"/>
      <c r="S81">
        <f t="shared" si="98"/>
        <v>254.88000000000002</v>
      </c>
      <c r="T81">
        <f t="shared" si="99"/>
        <v>118</v>
      </c>
      <c r="U81">
        <f t="shared" si="100"/>
        <v>2.16</v>
      </c>
      <c r="V81" s="20">
        <f t="shared" si="101"/>
        <v>252.45000000000002</v>
      </c>
      <c r="W81" s="21">
        <f t="shared" si="102"/>
        <v>116.8</v>
      </c>
    </row>
    <row r="82" spans="1:23" x14ac:dyDescent="0.25">
      <c r="A82" s="24">
        <v>43191</v>
      </c>
      <c r="B82" s="27" t="s">
        <v>17</v>
      </c>
      <c r="C82" s="27">
        <v>75131</v>
      </c>
      <c r="D82" s="27">
        <v>157</v>
      </c>
      <c r="E82" s="25" t="s">
        <v>41</v>
      </c>
      <c r="F82" s="25">
        <v>2</v>
      </c>
      <c r="G82" s="25" t="s">
        <v>21</v>
      </c>
      <c r="H82" s="25"/>
      <c r="I82" s="25"/>
      <c r="J82" s="23"/>
      <c r="K82" s="23"/>
      <c r="L82" s="23"/>
      <c r="M82" s="25">
        <v>5.81</v>
      </c>
      <c r="N82" s="25">
        <v>2</v>
      </c>
      <c r="O82" s="25">
        <v>0.3</v>
      </c>
      <c r="P82" s="25" t="s">
        <v>78</v>
      </c>
      <c r="Q82" s="25" t="s">
        <v>100</v>
      </c>
      <c r="R82" s="9"/>
      <c r="S82">
        <f t="shared" si="98"/>
        <v>70.8</v>
      </c>
      <c r="T82">
        <f t="shared" si="99"/>
        <v>236</v>
      </c>
      <c r="U82">
        <f t="shared" si="100"/>
        <v>0.6</v>
      </c>
      <c r="V82" s="20">
        <f t="shared" si="101"/>
        <v>70.125</v>
      </c>
      <c r="W82" s="21">
        <f t="shared" si="102"/>
        <v>233.6</v>
      </c>
    </row>
    <row r="83" spans="1:23" x14ac:dyDescent="0.25">
      <c r="A83" s="11"/>
      <c r="B83" s="4"/>
      <c r="C83" s="4"/>
      <c r="D83" s="4"/>
      <c r="E83" s="10"/>
      <c r="F83" s="10"/>
      <c r="G83" s="10"/>
      <c r="H83" s="10"/>
      <c r="I83" s="10"/>
      <c r="J83" s="13"/>
      <c r="K83" s="13"/>
      <c r="L83" s="13"/>
      <c r="M83" s="10"/>
      <c r="N83" s="9"/>
      <c r="O83" s="9"/>
      <c r="P83" s="9"/>
      <c r="Q83" s="9"/>
      <c r="R83" s="9"/>
    </row>
    <row r="84" spans="1:23" x14ac:dyDescent="0.25">
      <c r="A84" s="11">
        <v>43191</v>
      </c>
      <c r="B84" s="10" t="s">
        <v>16</v>
      </c>
      <c r="C84" s="10">
        <v>785</v>
      </c>
      <c r="D84" s="10">
        <v>167</v>
      </c>
      <c r="E84" s="10" t="s">
        <v>42</v>
      </c>
      <c r="F84" s="10">
        <v>2</v>
      </c>
      <c r="G84" s="10" t="s">
        <v>21</v>
      </c>
      <c r="H84" s="10"/>
      <c r="I84" s="10"/>
      <c r="J84" s="13">
        <v>1200</v>
      </c>
      <c r="K84" s="13">
        <v>1200</v>
      </c>
      <c r="L84" s="13">
        <v>1800</v>
      </c>
      <c r="M84" s="10">
        <v>5.38</v>
      </c>
      <c r="N84" s="9">
        <v>1</v>
      </c>
      <c r="O84" s="9">
        <v>1.74</v>
      </c>
      <c r="P84" s="9" t="s">
        <v>73</v>
      </c>
      <c r="Q84" s="9" t="s">
        <v>72</v>
      </c>
      <c r="R84" s="9"/>
      <c r="S84">
        <f t="shared" ref="S84:S86" si="103">N:N*O:O*125</f>
        <v>217.5</v>
      </c>
      <c r="T84">
        <f t="shared" ref="T84:T86" si="104">N84*125</f>
        <v>125</v>
      </c>
      <c r="U84">
        <f t="shared" ref="U84:U86" si="105">N84*O84</f>
        <v>1.74</v>
      </c>
      <c r="V84" s="20">
        <f t="shared" ref="V84:V86" si="106">N84*O84*123.78</f>
        <v>215.37719999999999</v>
      </c>
      <c r="W84" s="21">
        <f t="shared" ref="W84:W86" si="107">N84*123.7</f>
        <v>123.7</v>
      </c>
    </row>
    <row r="85" spans="1:23" x14ac:dyDescent="0.25">
      <c r="A85" s="11">
        <v>43191</v>
      </c>
      <c r="B85" s="10" t="s">
        <v>16</v>
      </c>
      <c r="C85" s="10">
        <v>785</v>
      </c>
      <c r="D85" s="10">
        <v>167</v>
      </c>
      <c r="E85" s="10" t="s">
        <v>42</v>
      </c>
      <c r="F85" s="10">
        <v>2</v>
      </c>
      <c r="G85" s="10" t="s">
        <v>21</v>
      </c>
      <c r="H85" s="10"/>
      <c r="I85" s="10"/>
      <c r="J85" s="13"/>
      <c r="K85" s="13"/>
      <c r="L85" s="13"/>
      <c r="M85" s="10">
        <v>5.38</v>
      </c>
      <c r="N85" s="9">
        <v>1</v>
      </c>
      <c r="O85" s="9">
        <v>3.84</v>
      </c>
      <c r="P85" s="9" t="s">
        <v>82</v>
      </c>
      <c r="Q85" s="9" t="s">
        <v>72</v>
      </c>
      <c r="R85" s="9"/>
      <c r="S85">
        <f t="shared" si="103"/>
        <v>480</v>
      </c>
      <c r="T85">
        <f t="shared" si="104"/>
        <v>125</v>
      </c>
      <c r="U85">
        <f t="shared" si="105"/>
        <v>3.84</v>
      </c>
      <c r="V85" s="20">
        <f t="shared" si="106"/>
        <v>475.3152</v>
      </c>
      <c r="W85" s="21">
        <f t="shared" si="107"/>
        <v>123.7</v>
      </c>
    </row>
    <row r="86" spans="1:23" x14ac:dyDescent="0.25">
      <c r="A86" s="11">
        <v>43191</v>
      </c>
      <c r="B86" s="10" t="s">
        <v>16</v>
      </c>
      <c r="C86" s="10">
        <v>785</v>
      </c>
      <c r="D86" s="10">
        <v>167</v>
      </c>
      <c r="E86" s="10" t="s">
        <v>42</v>
      </c>
      <c r="F86" s="10">
        <v>2</v>
      </c>
      <c r="G86" s="10" t="s">
        <v>21</v>
      </c>
      <c r="H86" s="10"/>
      <c r="I86" s="10"/>
      <c r="J86" s="13"/>
      <c r="K86" s="13"/>
      <c r="L86" s="13"/>
      <c r="M86" s="10">
        <v>5.38</v>
      </c>
      <c r="N86" s="9">
        <v>22</v>
      </c>
      <c r="O86" s="9">
        <v>2.16</v>
      </c>
      <c r="P86" s="9" t="s">
        <v>78</v>
      </c>
      <c r="Q86" s="9" t="s">
        <v>80</v>
      </c>
      <c r="R86" s="9"/>
      <c r="S86">
        <f t="shared" si="103"/>
        <v>5940</v>
      </c>
      <c r="T86">
        <f t="shared" si="104"/>
        <v>2750</v>
      </c>
      <c r="U86">
        <f t="shared" si="105"/>
        <v>47.52</v>
      </c>
      <c r="V86" s="20">
        <f t="shared" si="106"/>
        <v>5882.0256000000008</v>
      </c>
      <c r="W86" s="21">
        <f t="shared" si="107"/>
        <v>2721.4</v>
      </c>
    </row>
    <row r="87" spans="1:23" x14ac:dyDescent="0.25">
      <c r="A87" s="11"/>
      <c r="B87" s="10"/>
      <c r="C87" s="10"/>
      <c r="D87" s="10"/>
      <c r="E87" s="10"/>
      <c r="F87" s="10"/>
      <c r="G87" s="10"/>
      <c r="H87" s="10"/>
      <c r="I87" s="10"/>
      <c r="J87" s="13"/>
      <c r="K87" s="13"/>
      <c r="L87" s="13"/>
      <c r="M87" s="10"/>
      <c r="N87" s="9"/>
      <c r="O87" s="9"/>
      <c r="P87" s="9"/>
      <c r="Q87" s="9"/>
      <c r="R87" s="9"/>
    </row>
    <row r="88" spans="1:23" x14ac:dyDescent="0.25">
      <c r="A88" s="11">
        <v>43191</v>
      </c>
      <c r="B88" s="10" t="s">
        <v>16</v>
      </c>
      <c r="C88" s="10">
        <v>785</v>
      </c>
      <c r="D88" s="10">
        <v>168</v>
      </c>
      <c r="E88" s="10" t="s">
        <v>43</v>
      </c>
      <c r="F88" s="10">
        <v>2</v>
      </c>
      <c r="G88" s="10" t="s">
        <v>21</v>
      </c>
      <c r="H88" s="10"/>
      <c r="I88" s="10"/>
      <c r="J88" s="13">
        <v>1600</v>
      </c>
      <c r="K88" s="13">
        <v>800</v>
      </c>
      <c r="L88" s="13">
        <v>1700</v>
      </c>
      <c r="M88" s="10">
        <v>5.38</v>
      </c>
      <c r="N88" s="9">
        <v>1</v>
      </c>
      <c r="O88" s="9">
        <v>3.84</v>
      </c>
      <c r="P88" s="9" t="s">
        <v>82</v>
      </c>
      <c r="Q88" s="9" t="s">
        <v>72</v>
      </c>
      <c r="R88" s="9"/>
      <c r="S88">
        <f t="shared" ref="S88:S92" si="108">N:N*O:O*125</f>
        <v>480</v>
      </c>
      <c r="T88">
        <f t="shared" ref="T88:T92" si="109">N88*125</f>
        <v>125</v>
      </c>
      <c r="U88">
        <f t="shared" ref="U88:U92" si="110">N88*O88</f>
        <v>3.84</v>
      </c>
      <c r="V88" s="20">
        <f t="shared" ref="V88:V92" si="111">N88*O88*123.78</f>
        <v>475.3152</v>
      </c>
      <c r="W88" s="21">
        <f t="shared" ref="W88:W92" si="112">N88*123.7</f>
        <v>123.7</v>
      </c>
    </row>
    <row r="89" spans="1:23" x14ac:dyDescent="0.25">
      <c r="A89" s="11">
        <v>43191</v>
      </c>
      <c r="B89" s="10" t="s">
        <v>16</v>
      </c>
      <c r="C89" s="10">
        <v>785</v>
      </c>
      <c r="D89" s="10">
        <v>168</v>
      </c>
      <c r="E89" s="10" t="s">
        <v>43</v>
      </c>
      <c r="F89" s="10">
        <v>2</v>
      </c>
      <c r="G89" s="10" t="s">
        <v>21</v>
      </c>
      <c r="H89" s="10"/>
      <c r="I89" s="10"/>
      <c r="J89" s="13"/>
      <c r="K89" s="13"/>
      <c r="L89" s="13"/>
      <c r="M89" s="10">
        <v>5.38</v>
      </c>
      <c r="N89" s="9">
        <v>1</v>
      </c>
      <c r="O89" s="9">
        <v>2.2599999999999998</v>
      </c>
      <c r="P89" s="9" t="s">
        <v>77</v>
      </c>
      <c r="Q89" s="9" t="s">
        <v>79</v>
      </c>
      <c r="R89" s="9"/>
      <c r="S89">
        <f t="shared" si="108"/>
        <v>282.5</v>
      </c>
      <c r="T89">
        <f t="shared" si="109"/>
        <v>125</v>
      </c>
      <c r="U89">
        <f t="shared" si="110"/>
        <v>2.2599999999999998</v>
      </c>
      <c r="V89" s="20">
        <f t="shared" si="111"/>
        <v>279.74279999999999</v>
      </c>
      <c r="W89" s="21">
        <f t="shared" si="112"/>
        <v>123.7</v>
      </c>
    </row>
    <row r="90" spans="1:23" x14ac:dyDescent="0.25">
      <c r="A90" s="11">
        <v>43191</v>
      </c>
      <c r="B90" s="10" t="s">
        <v>16</v>
      </c>
      <c r="C90" s="10">
        <v>785</v>
      </c>
      <c r="D90" s="10">
        <v>168</v>
      </c>
      <c r="E90" s="10" t="s">
        <v>43</v>
      </c>
      <c r="F90" s="10">
        <v>2</v>
      </c>
      <c r="G90" s="10" t="s">
        <v>21</v>
      </c>
      <c r="H90" s="10"/>
      <c r="I90" s="10"/>
      <c r="J90" s="13"/>
      <c r="K90" s="13"/>
      <c r="L90" s="13"/>
      <c r="M90" s="10">
        <v>5.38</v>
      </c>
      <c r="N90" s="9">
        <v>9</v>
      </c>
      <c r="O90" s="9">
        <v>1.38</v>
      </c>
      <c r="P90" s="9" t="s">
        <v>73</v>
      </c>
      <c r="Q90" s="9" t="s">
        <v>80</v>
      </c>
      <c r="R90" s="9"/>
      <c r="S90">
        <f t="shared" si="108"/>
        <v>1552.4999999999998</v>
      </c>
      <c r="T90">
        <f t="shared" si="109"/>
        <v>1125</v>
      </c>
      <c r="U90">
        <f t="shared" si="110"/>
        <v>12.419999999999998</v>
      </c>
      <c r="V90" s="20">
        <f t="shared" si="111"/>
        <v>1537.3475999999998</v>
      </c>
      <c r="W90" s="21">
        <f t="shared" si="112"/>
        <v>1113.3</v>
      </c>
    </row>
    <row r="91" spans="1:23" x14ac:dyDescent="0.25">
      <c r="A91" s="11">
        <v>43191</v>
      </c>
      <c r="B91" s="10" t="s">
        <v>16</v>
      </c>
      <c r="C91" s="10">
        <v>785</v>
      </c>
      <c r="D91" s="10">
        <v>168</v>
      </c>
      <c r="E91" s="10" t="s">
        <v>43</v>
      </c>
      <c r="F91" s="10">
        <v>2</v>
      </c>
      <c r="G91" s="10" t="s">
        <v>21</v>
      </c>
      <c r="H91" s="10"/>
      <c r="I91" s="10"/>
      <c r="J91" s="13"/>
      <c r="K91" s="13"/>
      <c r="L91" s="13"/>
      <c r="M91" s="10">
        <v>5.38</v>
      </c>
      <c r="N91" s="9">
        <v>19</v>
      </c>
      <c r="O91" s="9">
        <v>1.1000000000000001</v>
      </c>
      <c r="P91" s="9" t="s">
        <v>73</v>
      </c>
      <c r="Q91" s="9" t="s">
        <v>81</v>
      </c>
      <c r="R91" s="9"/>
      <c r="S91">
        <f t="shared" si="108"/>
        <v>2612.5000000000005</v>
      </c>
      <c r="T91">
        <f t="shared" si="109"/>
        <v>2375</v>
      </c>
      <c r="U91">
        <f t="shared" si="110"/>
        <v>20.900000000000002</v>
      </c>
      <c r="V91" s="20">
        <f t="shared" si="111"/>
        <v>2587.0020000000004</v>
      </c>
      <c r="W91" s="21">
        <f t="shared" si="112"/>
        <v>2350.3000000000002</v>
      </c>
    </row>
    <row r="92" spans="1:23" x14ac:dyDescent="0.25">
      <c r="A92" s="11">
        <v>43191</v>
      </c>
      <c r="B92" s="10" t="s">
        <v>16</v>
      </c>
      <c r="C92" s="10">
        <v>785</v>
      </c>
      <c r="D92" s="10">
        <v>168</v>
      </c>
      <c r="E92" s="10" t="s">
        <v>43</v>
      </c>
      <c r="F92" s="10">
        <v>2</v>
      </c>
      <c r="G92" s="10" t="s">
        <v>21</v>
      </c>
      <c r="H92" s="10"/>
      <c r="I92" s="10"/>
      <c r="J92" s="13"/>
      <c r="K92" s="13"/>
      <c r="L92" s="13"/>
      <c r="M92" s="10">
        <v>5.38</v>
      </c>
      <c r="N92" s="9">
        <v>5</v>
      </c>
      <c r="O92" s="9">
        <v>1.46</v>
      </c>
      <c r="P92" s="9" t="s">
        <v>73</v>
      </c>
      <c r="Q92" s="9" t="s">
        <v>75</v>
      </c>
      <c r="R92" s="9"/>
      <c r="S92">
        <f t="shared" si="108"/>
        <v>912.5</v>
      </c>
      <c r="T92">
        <f t="shared" si="109"/>
        <v>625</v>
      </c>
      <c r="U92">
        <f t="shared" si="110"/>
        <v>7.3</v>
      </c>
      <c r="V92" s="20">
        <f t="shared" si="111"/>
        <v>903.59399999999994</v>
      </c>
      <c r="W92" s="21">
        <f t="shared" si="112"/>
        <v>618.5</v>
      </c>
    </row>
    <row r="93" spans="1:23" x14ac:dyDescent="0.25">
      <c r="A93" s="11"/>
      <c r="B93" s="4"/>
      <c r="C93" s="4"/>
      <c r="D93" s="4"/>
      <c r="E93" s="10"/>
      <c r="F93" s="10"/>
      <c r="G93" s="10"/>
      <c r="H93" s="10"/>
      <c r="I93" s="10"/>
      <c r="J93" s="13"/>
      <c r="K93" s="13"/>
      <c r="L93" s="13"/>
      <c r="M93" s="10"/>
      <c r="N93" s="9"/>
      <c r="O93" s="9"/>
      <c r="P93" s="9"/>
      <c r="Q93" s="9"/>
      <c r="R93" s="9"/>
    </row>
    <row r="94" spans="1:23" x14ac:dyDescent="0.25">
      <c r="A94" s="11">
        <v>43191</v>
      </c>
      <c r="B94" s="10" t="s">
        <v>16</v>
      </c>
      <c r="C94" s="10">
        <v>785</v>
      </c>
      <c r="D94" s="10">
        <v>169</v>
      </c>
      <c r="E94" s="10" t="s">
        <v>44</v>
      </c>
      <c r="F94" s="10">
        <v>2</v>
      </c>
      <c r="G94" s="10" t="s">
        <v>21</v>
      </c>
      <c r="H94" s="10"/>
      <c r="I94" s="10"/>
      <c r="J94" s="13">
        <v>800</v>
      </c>
      <c r="K94" s="13">
        <v>1600</v>
      </c>
      <c r="L94" s="13">
        <v>1800</v>
      </c>
      <c r="M94" s="10">
        <v>5.38</v>
      </c>
      <c r="N94" s="9">
        <v>1</v>
      </c>
      <c r="O94" s="9">
        <v>3.84</v>
      </c>
      <c r="P94" s="9" t="s">
        <v>82</v>
      </c>
      <c r="Q94" s="9" t="s">
        <v>72</v>
      </c>
      <c r="R94" s="9"/>
      <c r="S94">
        <f t="shared" ref="S94:S98" si="113">N:N*O:O*125</f>
        <v>480</v>
      </c>
      <c r="T94">
        <f t="shared" ref="T94:T98" si="114">N94*125</f>
        <v>125</v>
      </c>
      <c r="U94">
        <f t="shared" ref="U94:U98" si="115">N94*O94</f>
        <v>3.84</v>
      </c>
      <c r="V94" s="20">
        <f t="shared" ref="V94:V98" si="116">N94*O94*123.78</f>
        <v>475.3152</v>
      </c>
      <c r="W94" s="21">
        <f t="shared" ref="W94:W98" si="117">N94*123.7</f>
        <v>123.7</v>
      </c>
    </row>
    <row r="95" spans="1:23" x14ac:dyDescent="0.25">
      <c r="A95" s="11">
        <v>43191</v>
      </c>
      <c r="B95" s="10" t="s">
        <v>16</v>
      </c>
      <c r="C95" s="10">
        <v>785</v>
      </c>
      <c r="D95" s="10">
        <v>169</v>
      </c>
      <c r="E95" s="10" t="s">
        <v>44</v>
      </c>
      <c r="F95" s="10">
        <v>2</v>
      </c>
      <c r="G95" s="10" t="s">
        <v>21</v>
      </c>
      <c r="H95" s="10"/>
      <c r="I95" s="10"/>
      <c r="J95" s="13"/>
      <c r="K95" s="13"/>
      <c r="L95" s="13"/>
      <c r="M95" s="10">
        <v>5.38</v>
      </c>
      <c r="N95" s="9">
        <v>1</v>
      </c>
      <c r="O95" s="9">
        <v>2.2599999999999998</v>
      </c>
      <c r="P95" s="9" t="s">
        <v>77</v>
      </c>
      <c r="Q95" s="9" t="s">
        <v>79</v>
      </c>
      <c r="R95" s="9"/>
      <c r="S95">
        <f t="shared" si="113"/>
        <v>282.5</v>
      </c>
      <c r="T95">
        <f t="shared" si="114"/>
        <v>125</v>
      </c>
      <c r="U95">
        <f t="shared" si="115"/>
        <v>2.2599999999999998</v>
      </c>
      <c r="V95" s="20">
        <f t="shared" si="116"/>
        <v>279.74279999999999</v>
      </c>
      <c r="W95" s="21">
        <f t="shared" si="117"/>
        <v>123.7</v>
      </c>
    </row>
    <row r="96" spans="1:23" x14ac:dyDescent="0.25">
      <c r="A96" s="11">
        <v>43191</v>
      </c>
      <c r="B96" s="10" t="s">
        <v>16</v>
      </c>
      <c r="C96" s="10">
        <v>785</v>
      </c>
      <c r="D96" s="10">
        <v>169</v>
      </c>
      <c r="E96" s="10" t="s">
        <v>44</v>
      </c>
      <c r="F96" s="10">
        <v>2</v>
      </c>
      <c r="G96" s="10" t="s">
        <v>21</v>
      </c>
      <c r="H96" s="9"/>
      <c r="I96" s="9"/>
      <c r="J96" s="16"/>
      <c r="K96" s="16"/>
      <c r="L96" s="13"/>
      <c r="M96" s="10">
        <v>5.38</v>
      </c>
      <c r="N96" s="9">
        <v>9</v>
      </c>
      <c r="O96" s="9">
        <v>1.38</v>
      </c>
      <c r="P96" s="9" t="s">
        <v>73</v>
      </c>
      <c r="Q96" s="9" t="s">
        <v>80</v>
      </c>
      <c r="R96" s="9"/>
      <c r="S96">
        <f t="shared" si="113"/>
        <v>1552.4999999999998</v>
      </c>
      <c r="T96">
        <f t="shared" si="114"/>
        <v>1125</v>
      </c>
      <c r="U96">
        <f t="shared" si="115"/>
        <v>12.419999999999998</v>
      </c>
      <c r="V96" s="20">
        <f t="shared" si="116"/>
        <v>1537.3475999999998</v>
      </c>
      <c r="W96" s="21">
        <f t="shared" si="117"/>
        <v>1113.3</v>
      </c>
    </row>
    <row r="97" spans="1:23" x14ac:dyDescent="0.25">
      <c r="A97" s="11">
        <v>43191</v>
      </c>
      <c r="B97" s="10" t="s">
        <v>16</v>
      </c>
      <c r="C97" s="10">
        <v>785</v>
      </c>
      <c r="D97" s="10">
        <v>169</v>
      </c>
      <c r="E97" s="10" t="s">
        <v>44</v>
      </c>
      <c r="F97" s="10">
        <v>2</v>
      </c>
      <c r="G97" s="10" t="s">
        <v>21</v>
      </c>
      <c r="H97" s="9"/>
      <c r="I97" s="9"/>
      <c r="J97" s="16"/>
      <c r="K97" s="16"/>
      <c r="L97" s="13"/>
      <c r="M97" s="10">
        <v>5.38</v>
      </c>
      <c r="N97" s="9">
        <v>12</v>
      </c>
      <c r="O97" s="9">
        <v>2.16</v>
      </c>
      <c r="P97" s="9" t="s">
        <v>78</v>
      </c>
      <c r="Q97" s="9" t="s">
        <v>80</v>
      </c>
      <c r="R97" s="9"/>
      <c r="S97">
        <f t="shared" si="113"/>
        <v>3240</v>
      </c>
      <c r="T97">
        <f t="shared" si="114"/>
        <v>1500</v>
      </c>
      <c r="U97">
        <f t="shared" si="115"/>
        <v>25.92</v>
      </c>
      <c r="V97" s="20">
        <f t="shared" si="116"/>
        <v>3208.3776000000003</v>
      </c>
      <c r="W97" s="21">
        <f t="shared" si="117"/>
        <v>1484.4</v>
      </c>
    </row>
    <row r="98" spans="1:23" x14ac:dyDescent="0.25">
      <c r="A98" s="24">
        <v>43191</v>
      </c>
      <c r="B98" s="25" t="s">
        <v>16</v>
      </c>
      <c r="C98" s="25">
        <v>785</v>
      </c>
      <c r="D98" s="25">
        <v>169</v>
      </c>
      <c r="E98" s="25" t="s">
        <v>44</v>
      </c>
      <c r="F98" s="25">
        <v>2</v>
      </c>
      <c r="G98" s="25" t="s">
        <v>21</v>
      </c>
      <c r="H98" s="25"/>
      <c r="I98" s="25"/>
      <c r="J98" s="23"/>
      <c r="K98" s="23"/>
      <c r="L98" s="23"/>
      <c r="M98" s="25">
        <v>5.38</v>
      </c>
      <c r="N98" s="25">
        <v>4</v>
      </c>
      <c r="O98" s="25">
        <v>0.3</v>
      </c>
      <c r="P98" s="25" t="s">
        <v>78</v>
      </c>
      <c r="Q98" s="25" t="s">
        <v>100</v>
      </c>
      <c r="R98" s="9"/>
      <c r="S98">
        <f t="shared" si="113"/>
        <v>150</v>
      </c>
      <c r="T98">
        <f t="shared" si="114"/>
        <v>500</v>
      </c>
      <c r="U98">
        <f t="shared" si="115"/>
        <v>1.2</v>
      </c>
      <c r="V98" s="20">
        <f t="shared" si="116"/>
        <v>148.536</v>
      </c>
      <c r="W98" s="21">
        <f t="shared" si="117"/>
        <v>494.8</v>
      </c>
    </row>
    <row r="99" spans="1:23" x14ac:dyDescent="0.25">
      <c r="A99" s="9"/>
      <c r="B99" s="9"/>
      <c r="C99" s="9"/>
      <c r="D99" s="9"/>
      <c r="E99" s="9"/>
      <c r="F99" s="9"/>
      <c r="G99" s="9"/>
      <c r="H99" s="9"/>
      <c r="I99" s="9"/>
      <c r="J99" s="16"/>
      <c r="K99" s="16"/>
      <c r="L99" s="13"/>
      <c r="M99" s="9"/>
      <c r="N99" s="9"/>
      <c r="O99" s="9"/>
      <c r="P99" s="9"/>
      <c r="Q99" s="9"/>
      <c r="R99" s="9"/>
    </row>
    <row r="100" spans="1:23" x14ac:dyDescent="0.25">
      <c r="A100" s="11">
        <v>43191</v>
      </c>
      <c r="B100" s="10" t="s">
        <v>16</v>
      </c>
      <c r="C100" s="4">
        <v>777</v>
      </c>
      <c r="D100" s="4">
        <v>17</v>
      </c>
      <c r="E100" s="10" t="s">
        <v>45</v>
      </c>
      <c r="F100" s="10">
        <v>3</v>
      </c>
      <c r="G100" s="10" t="s">
        <v>22</v>
      </c>
      <c r="H100" s="10"/>
      <c r="I100" s="10"/>
      <c r="J100" s="13">
        <v>800</v>
      </c>
      <c r="K100" s="13">
        <v>300</v>
      </c>
      <c r="L100" s="13">
        <v>890</v>
      </c>
      <c r="M100" s="10">
        <v>4.2</v>
      </c>
      <c r="N100" s="9">
        <v>1</v>
      </c>
      <c r="O100" s="9">
        <v>1.74</v>
      </c>
      <c r="P100" s="9" t="s">
        <v>73</v>
      </c>
      <c r="Q100" s="9" t="s">
        <v>72</v>
      </c>
      <c r="R100" s="9"/>
      <c r="S100">
        <f t="shared" ref="S100:S103" si="118">N:N*O:O*80.6</f>
        <v>140.244</v>
      </c>
      <c r="T100">
        <f t="shared" ref="T100:T103" si="119">N100*80.6</f>
        <v>80.599999999999994</v>
      </c>
      <c r="U100">
        <f t="shared" ref="U100:U103" si="120">N100*O100</f>
        <v>1.74</v>
      </c>
      <c r="V100" s="20">
        <f t="shared" ref="V100:V103" si="121">N100*O100*79.68</f>
        <v>138.64320000000001</v>
      </c>
      <c r="W100" s="21">
        <f t="shared" ref="W100:W103" si="122">N100*79.68</f>
        <v>79.680000000000007</v>
      </c>
    </row>
    <row r="101" spans="1:23" x14ac:dyDescent="0.25">
      <c r="A101" s="11">
        <v>43191</v>
      </c>
      <c r="B101" s="10" t="s">
        <v>16</v>
      </c>
      <c r="C101" s="4">
        <v>777</v>
      </c>
      <c r="D101" s="4">
        <v>17</v>
      </c>
      <c r="E101" s="10" t="s">
        <v>45</v>
      </c>
      <c r="F101" s="10">
        <v>3</v>
      </c>
      <c r="G101" s="10" t="s">
        <v>22</v>
      </c>
      <c r="H101" s="10"/>
      <c r="I101" s="10"/>
      <c r="J101" s="13"/>
      <c r="K101" s="13"/>
      <c r="L101" s="13"/>
      <c r="M101" s="10">
        <v>4.2</v>
      </c>
      <c r="N101" s="9">
        <v>2</v>
      </c>
      <c r="O101" s="9">
        <v>2.2599999999999998</v>
      </c>
      <c r="P101" s="9" t="s">
        <v>77</v>
      </c>
      <c r="Q101" s="9" t="s">
        <v>79</v>
      </c>
      <c r="R101" s="9"/>
      <c r="S101">
        <f t="shared" si="118"/>
        <v>364.31199999999995</v>
      </c>
      <c r="T101">
        <f t="shared" si="119"/>
        <v>161.19999999999999</v>
      </c>
      <c r="U101">
        <f t="shared" si="120"/>
        <v>4.5199999999999996</v>
      </c>
      <c r="V101" s="20">
        <f t="shared" si="121"/>
        <v>360.15359999999998</v>
      </c>
      <c r="W101" s="21">
        <f t="shared" si="122"/>
        <v>159.36000000000001</v>
      </c>
    </row>
    <row r="102" spans="1:23" x14ac:dyDescent="0.25">
      <c r="A102" s="11">
        <v>43191</v>
      </c>
      <c r="B102" s="10" t="s">
        <v>16</v>
      </c>
      <c r="C102" s="4">
        <v>777</v>
      </c>
      <c r="D102" s="4">
        <v>17</v>
      </c>
      <c r="E102" s="10" t="s">
        <v>45</v>
      </c>
      <c r="F102" s="10">
        <v>3</v>
      </c>
      <c r="G102" s="10" t="s">
        <v>22</v>
      </c>
      <c r="H102" s="10"/>
      <c r="I102" s="10"/>
      <c r="J102" s="13"/>
      <c r="K102" s="13"/>
      <c r="L102" s="13"/>
      <c r="M102" s="10">
        <v>4.2</v>
      </c>
      <c r="N102" s="9">
        <v>1</v>
      </c>
      <c r="O102" s="9">
        <v>2.16</v>
      </c>
      <c r="P102" s="9" t="s">
        <v>78</v>
      </c>
      <c r="Q102" s="9" t="s">
        <v>80</v>
      </c>
      <c r="R102" s="9"/>
      <c r="S102">
        <f t="shared" si="118"/>
        <v>174.096</v>
      </c>
      <c r="T102">
        <f t="shared" si="119"/>
        <v>80.599999999999994</v>
      </c>
      <c r="U102">
        <f t="shared" si="120"/>
        <v>2.16</v>
      </c>
      <c r="V102" s="20">
        <f t="shared" si="121"/>
        <v>172.10880000000003</v>
      </c>
      <c r="W102" s="21">
        <f t="shared" si="122"/>
        <v>79.680000000000007</v>
      </c>
    </row>
    <row r="103" spans="1:23" x14ac:dyDescent="0.25">
      <c r="A103" s="11">
        <v>43191</v>
      </c>
      <c r="B103" s="10" t="s">
        <v>16</v>
      </c>
      <c r="C103" s="4">
        <v>777</v>
      </c>
      <c r="D103" s="4">
        <v>17</v>
      </c>
      <c r="E103" s="10" t="s">
        <v>45</v>
      </c>
      <c r="F103" s="10">
        <v>3</v>
      </c>
      <c r="G103" s="10" t="s">
        <v>22</v>
      </c>
      <c r="H103" s="10"/>
      <c r="I103" s="10"/>
      <c r="J103" s="13"/>
      <c r="K103" s="13"/>
      <c r="L103" s="13"/>
      <c r="M103" s="10">
        <v>4.2</v>
      </c>
      <c r="N103" s="9">
        <v>2</v>
      </c>
      <c r="O103" s="9">
        <v>1.83</v>
      </c>
      <c r="P103" s="9" t="s">
        <v>78</v>
      </c>
      <c r="Q103" s="9" t="s">
        <v>81</v>
      </c>
      <c r="R103" s="9"/>
      <c r="S103">
        <f t="shared" si="118"/>
        <v>294.99599999999998</v>
      </c>
      <c r="T103">
        <f t="shared" si="119"/>
        <v>161.19999999999999</v>
      </c>
      <c r="U103">
        <f t="shared" si="120"/>
        <v>3.66</v>
      </c>
      <c r="V103" s="20">
        <f t="shared" si="121"/>
        <v>291.62880000000001</v>
      </c>
      <c r="W103" s="21">
        <f t="shared" si="122"/>
        <v>159.36000000000001</v>
      </c>
    </row>
    <row r="104" spans="1:23" x14ac:dyDescent="0.25">
      <c r="A104" s="11"/>
      <c r="B104" s="10"/>
      <c r="C104" s="4"/>
      <c r="D104" s="4"/>
      <c r="E104" s="10"/>
      <c r="F104" s="10"/>
      <c r="G104" s="10"/>
      <c r="H104" s="10"/>
      <c r="I104" s="10"/>
      <c r="J104" s="13"/>
      <c r="K104" s="13"/>
      <c r="L104" s="13"/>
      <c r="M104" s="10"/>
      <c r="N104" s="9"/>
      <c r="O104" s="9"/>
      <c r="P104" s="9"/>
      <c r="Q104" s="9"/>
      <c r="R104" s="9"/>
    </row>
    <row r="105" spans="1:23" x14ac:dyDescent="0.25">
      <c r="A105" s="11">
        <v>43191</v>
      </c>
      <c r="B105" s="10" t="s">
        <v>16</v>
      </c>
      <c r="C105" s="4">
        <v>777</v>
      </c>
      <c r="D105" s="4">
        <v>18</v>
      </c>
      <c r="E105" s="10" t="s">
        <v>46</v>
      </c>
      <c r="F105" s="10">
        <v>3</v>
      </c>
      <c r="G105" s="10" t="s">
        <v>22</v>
      </c>
      <c r="H105" s="10"/>
      <c r="I105" s="10"/>
      <c r="J105" s="13">
        <v>910</v>
      </c>
      <c r="K105" s="13">
        <v>400</v>
      </c>
      <c r="L105" s="13">
        <v>960</v>
      </c>
      <c r="M105" s="10">
        <v>4.2</v>
      </c>
      <c r="N105" s="9">
        <v>9</v>
      </c>
      <c r="O105" s="9">
        <v>1.56</v>
      </c>
      <c r="P105" s="9" t="s">
        <v>71</v>
      </c>
      <c r="Q105" s="9" t="s">
        <v>79</v>
      </c>
      <c r="R105" s="9"/>
      <c r="S105">
        <f t="shared" ref="S105:S108" si="123">N:N*O:O*80.6</f>
        <v>1131.624</v>
      </c>
      <c r="T105">
        <f t="shared" ref="T105:T108" si="124">N105*80.6</f>
        <v>725.4</v>
      </c>
      <c r="U105">
        <f t="shared" ref="U105:U108" si="125">N105*O105</f>
        <v>14.040000000000001</v>
      </c>
      <c r="V105" s="20">
        <f t="shared" ref="V105:V108" si="126">N105*O105*79.68</f>
        <v>1118.7072000000001</v>
      </c>
      <c r="W105" s="21">
        <f t="shared" ref="W105:W108" si="127">N105*79.68</f>
        <v>717.12000000000012</v>
      </c>
    </row>
    <row r="106" spans="1:23" x14ac:dyDescent="0.25">
      <c r="A106" s="11">
        <v>43191</v>
      </c>
      <c r="B106" s="10" t="s">
        <v>16</v>
      </c>
      <c r="C106" s="4">
        <v>777</v>
      </c>
      <c r="D106" s="4">
        <v>18</v>
      </c>
      <c r="E106" s="10" t="s">
        <v>46</v>
      </c>
      <c r="F106" s="10">
        <v>3</v>
      </c>
      <c r="G106" s="10" t="s">
        <v>22</v>
      </c>
      <c r="H106" s="10"/>
      <c r="I106" s="10"/>
      <c r="J106" s="13"/>
      <c r="K106" s="13"/>
      <c r="L106" s="13"/>
      <c r="M106" s="10">
        <v>4.2</v>
      </c>
      <c r="N106" s="9">
        <v>6</v>
      </c>
      <c r="O106" s="9">
        <v>2.16</v>
      </c>
      <c r="P106" s="9" t="s">
        <v>78</v>
      </c>
      <c r="Q106" s="9" t="s">
        <v>80</v>
      </c>
      <c r="R106" s="9"/>
      <c r="S106">
        <f t="shared" si="123"/>
        <v>1044.576</v>
      </c>
      <c r="T106">
        <f t="shared" si="124"/>
        <v>483.59999999999997</v>
      </c>
      <c r="U106">
        <f t="shared" si="125"/>
        <v>12.96</v>
      </c>
      <c r="V106" s="20">
        <f t="shared" si="126"/>
        <v>1032.6528000000001</v>
      </c>
      <c r="W106" s="21">
        <f t="shared" si="127"/>
        <v>478.08000000000004</v>
      </c>
    </row>
    <row r="107" spans="1:23" x14ac:dyDescent="0.25">
      <c r="A107" s="11">
        <v>43191</v>
      </c>
      <c r="B107" s="10" t="s">
        <v>16</v>
      </c>
      <c r="C107" s="4">
        <v>777</v>
      </c>
      <c r="D107" s="4">
        <v>18</v>
      </c>
      <c r="E107" s="10" t="s">
        <v>46</v>
      </c>
      <c r="F107" s="10">
        <v>3</v>
      </c>
      <c r="G107" s="10" t="s">
        <v>22</v>
      </c>
      <c r="H107" s="10"/>
      <c r="I107" s="10"/>
      <c r="J107" s="13"/>
      <c r="K107" s="13"/>
      <c r="L107" s="13"/>
      <c r="M107" s="10">
        <v>4.2</v>
      </c>
      <c r="N107" s="9">
        <v>1</v>
      </c>
      <c r="O107" s="9">
        <v>1.89</v>
      </c>
      <c r="P107" s="9" t="s">
        <v>78</v>
      </c>
      <c r="Q107" s="9" t="s">
        <v>74</v>
      </c>
      <c r="R107" s="9"/>
      <c r="S107">
        <f t="shared" si="123"/>
        <v>152.33399999999997</v>
      </c>
      <c r="T107">
        <f t="shared" si="124"/>
        <v>80.599999999999994</v>
      </c>
      <c r="U107">
        <f t="shared" si="125"/>
        <v>1.89</v>
      </c>
      <c r="V107" s="20">
        <f t="shared" si="126"/>
        <v>150.59520000000001</v>
      </c>
      <c r="W107" s="21">
        <f t="shared" si="127"/>
        <v>79.680000000000007</v>
      </c>
    </row>
    <row r="108" spans="1:23" x14ac:dyDescent="0.25">
      <c r="A108" s="24">
        <v>43191</v>
      </c>
      <c r="B108" s="25" t="s">
        <v>16</v>
      </c>
      <c r="C108" s="27">
        <v>777</v>
      </c>
      <c r="D108" s="27">
        <v>18</v>
      </c>
      <c r="E108" s="25" t="s">
        <v>46</v>
      </c>
      <c r="F108" s="25">
        <v>3</v>
      </c>
      <c r="G108" s="25" t="s">
        <v>22</v>
      </c>
      <c r="H108" s="25"/>
      <c r="I108" s="25"/>
      <c r="J108" s="23"/>
      <c r="K108" s="23"/>
      <c r="L108" s="23"/>
      <c r="M108" s="25">
        <v>4.2</v>
      </c>
      <c r="N108" s="25">
        <v>1</v>
      </c>
      <c r="O108" s="25">
        <v>0.3</v>
      </c>
      <c r="P108" s="25" t="s">
        <v>71</v>
      </c>
      <c r="Q108" s="25" t="s">
        <v>100</v>
      </c>
      <c r="R108" s="9"/>
      <c r="S108">
        <f t="shared" si="123"/>
        <v>24.179999999999996</v>
      </c>
      <c r="T108">
        <f t="shared" si="124"/>
        <v>80.599999999999994</v>
      </c>
      <c r="U108">
        <f t="shared" si="125"/>
        <v>0.3</v>
      </c>
      <c r="V108" s="20">
        <f t="shared" si="126"/>
        <v>23.904</v>
      </c>
      <c r="W108" s="21">
        <f t="shared" si="127"/>
        <v>79.680000000000007</v>
      </c>
    </row>
    <row r="109" spans="1:23" x14ac:dyDescent="0.25">
      <c r="A109" s="11"/>
      <c r="B109" s="4"/>
      <c r="C109" s="4"/>
      <c r="D109" s="4"/>
      <c r="E109" s="10"/>
      <c r="F109" s="10"/>
      <c r="G109" s="10"/>
      <c r="H109" s="10"/>
      <c r="I109" s="10"/>
      <c r="J109" s="13"/>
      <c r="K109" s="13"/>
      <c r="L109" s="13"/>
      <c r="M109" s="10"/>
      <c r="N109" s="9"/>
      <c r="O109" s="9"/>
      <c r="P109" s="9"/>
      <c r="Q109" s="9"/>
      <c r="R109" s="9"/>
    </row>
    <row r="110" spans="1:23" x14ac:dyDescent="0.25">
      <c r="A110" s="11">
        <v>43191</v>
      </c>
      <c r="B110" s="10" t="s">
        <v>16</v>
      </c>
      <c r="C110" s="4">
        <v>777</v>
      </c>
      <c r="D110" s="4">
        <v>19</v>
      </c>
      <c r="E110" s="10" t="s">
        <v>47</v>
      </c>
      <c r="F110" s="10">
        <v>3</v>
      </c>
      <c r="G110" s="10" t="s">
        <v>22</v>
      </c>
      <c r="H110" s="10"/>
      <c r="I110" s="10"/>
      <c r="J110" s="13">
        <v>700</v>
      </c>
      <c r="K110" s="13">
        <v>600</v>
      </c>
      <c r="L110" s="13">
        <v>950</v>
      </c>
      <c r="M110" s="10">
        <v>4.2</v>
      </c>
      <c r="N110" s="9">
        <v>1</v>
      </c>
      <c r="O110" s="9">
        <v>1.74</v>
      </c>
      <c r="P110" s="9" t="s">
        <v>73</v>
      </c>
      <c r="Q110" s="9" t="s">
        <v>72</v>
      </c>
      <c r="R110" s="9"/>
      <c r="S110">
        <f t="shared" ref="S110:S115" si="128">N:N*O:O*80.6</f>
        <v>140.244</v>
      </c>
      <c r="T110">
        <f t="shared" ref="T110:T115" si="129">N110*80.6</f>
        <v>80.599999999999994</v>
      </c>
      <c r="U110">
        <f t="shared" ref="U110:U115" si="130">N110*O110</f>
        <v>1.74</v>
      </c>
      <c r="V110" s="20">
        <f t="shared" ref="V110:V115" si="131">N110*O110*79.68</f>
        <v>138.64320000000001</v>
      </c>
      <c r="W110" s="21">
        <f t="shared" ref="W110:W115" si="132">N110*79.68</f>
        <v>79.680000000000007</v>
      </c>
    </row>
    <row r="111" spans="1:23" x14ac:dyDescent="0.25">
      <c r="A111" s="11">
        <v>43191</v>
      </c>
      <c r="B111" s="10" t="s">
        <v>16</v>
      </c>
      <c r="C111" s="4">
        <v>777</v>
      </c>
      <c r="D111" s="4">
        <v>19</v>
      </c>
      <c r="E111" s="10" t="s">
        <v>47</v>
      </c>
      <c r="F111" s="10">
        <v>3</v>
      </c>
      <c r="G111" s="10" t="s">
        <v>22</v>
      </c>
      <c r="H111" s="10"/>
      <c r="I111" s="10"/>
      <c r="J111" s="13"/>
      <c r="K111" s="13"/>
      <c r="L111" s="13"/>
      <c r="M111" s="10">
        <v>4.2</v>
      </c>
      <c r="N111" s="9">
        <v>8</v>
      </c>
      <c r="O111" s="9">
        <v>1.65</v>
      </c>
      <c r="P111" s="9" t="s">
        <v>73</v>
      </c>
      <c r="Q111" s="9" t="s">
        <v>79</v>
      </c>
      <c r="R111" s="9"/>
      <c r="S111">
        <f t="shared" si="128"/>
        <v>1063.9199999999998</v>
      </c>
      <c r="T111">
        <f t="shared" si="129"/>
        <v>644.79999999999995</v>
      </c>
      <c r="U111">
        <f t="shared" si="130"/>
        <v>13.2</v>
      </c>
      <c r="V111" s="20">
        <f t="shared" si="131"/>
        <v>1051.7760000000001</v>
      </c>
      <c r="W111" s="21">
        <f t="shared" si="132"/>
        <v>637.44000000000005</v>
      </c>
    </row>
    <row r="112" spans="1:23" x14ac:dyDescent="0.25">
      <c r="A112" s="11">
        <v>43191</v>
      </c>
      <c r="B112" s="10" t="s">
        <v>16</v>
      </c>
      <c r="C112" s="4">
        <v>777</v>
      </c>
      <c r="D112" s="4">
        <v>19</v>
      </c>
      <c r="E112" s="10" t="s">
        <v>47</v>
      </c>
      <c r="F112" s="10">
        <v>3</v>
      </c>
      <c r="G112" s="10" t="s">
        <v>22</v>
      </c>
      <c r="H112" s="10"/>
      <c r="I112" s="10"/>
      <c r="J112" s="13"/>
      <c r="K112" s="13"/>
      <c r="L112" s="13"/>
      <c r="M112" s="10">
        <v>4.2</v>
      </c>
      <c r="N112" s="9">
        <v>6</v>
      </c>
      <c r="O112" s="9">
        <v>1.1000000000000001</v>
      </c>
      <c r="P112" s="9" t="s">
        <v>73</v>
      </c>
      <c r="Q112" s="9" t="s">
        <v>81</v>
      </c>
      <c r="R112" s="9"/>
      <c r="S112">
        <f t="shared" si="128"/>
        <v>531.96</v>
      </c>
      <c r="T112">
        <f t="shared" si="129"/>
        <v>483.59999999999997</v>
      </c>
      <c r="U112">
        <f t="shared" si="130"/>
        <v>6.6000000000000005</v>
      </c>
      <c r="V112" s="20">
        <f t="shared" si="131"/>
        <v>525.88800000000003</v>
      </c>
      <c r="W112" s="21">
        <f t="shared" si="132"/>
        <v>478.08000000000004</v>
      </c>
    </row>
    <row r="113" spans="1:23" x14ac:dyDescent="0.25">
      <c r="A113" s="11">
        <v>43191</v>
      </c>
      <c r="B113" s="10" t="s">
        <v>16</v>
      </c>
      <c r="C113" s="4">
        <v>777</v>
      </c>
      <c r="D113" s="4">
        <v>19</v>
      </c>
      <c r="E113" s="10" t="s">
        <v>47</v>
      </c>
      <c r="F113" s="10">
        <v>3</v>
      </c>
      <c r="G113" s="10" t="s">
        <v>22</v>
      </c>
      <c r="H113" s="10"/>
      <c r="I113" s="10"/>
      <c r="J113" s="13"/>
      <c r="K113" s="13"/>
      <c r="L113" s="13"/>
      <c r="M113" s="10">
        <v>4.2</v>
      </c>
      <c r="N113" s="9">
        <v>5</v>
      </c>
      <c r="O113" s="9">
        <v>1.17</v>
      </c>
      <c r="P113" s="9" t="s">
        <v>73</v>
      </c>
      <c r="Q113" s="9" t="s">
        <v>74</v>
      </c>
      <c r="R113" s="9"/>
      <c r="S113">
        <f t="shared" si="128"/>
        <v>471.50999999999993</v>
      </c>
      <c r="T113">
        <f t="shared" si="129"/>
        <v>403</v>
      </c>
      <c r="U113">
        <f t="shared" si="130"/>
        <v>5.85</v>
      </c>
      <c r="V113" s="20">
        <f t="shared" si="131"/>
        <v>466.12799999999999</v>
      </c>
      <c r="W113" s="21">
        <f t="shared" si="132"/>
        <v>398.40000000000003</v>
      </c>
    </row>
    <row r="114" spans="1:23" x14ac:dyDescent="0.25">
      <c r="A114" s="11">
        <v>43191</v>
      </c>
      <c r="B114" s="10" t="s">
        <v>16</v>
      </c>
      <c r="C114" s="4">
        <v>777</v>
      </c>
      <c r="D114" s="4">
        <v>19</v>
      </c>
      <c r="E114" s="10" t="s">
        <v>47</v>
      </c>
      <c r="F114" s="10">
        <v>3</v>
      </c>
      <c r="G114" s="10" t="s">
        <v>22</v>
      </c>
      <c r="H114" s="10"/>
      <c r="I114" s="10"/>
      <c r="J114" s="13"/>
      <c r="K114" s="13"/>
      <c r="L114" s="13"/>
      <c r="M114" s="10">
        <v>4.2</v>
      </c>
      <c r="N114" s="9">
        <v>1</v>
      </c>
      <c r="O114" s="9">
        <v>1.46</v>
      </c>
      <c r="P114" s="9" t="s">
        <v>73</v>
      </c>
      <c r="Q114" s="9" t="s">
        <v>75</v>
      </c>
      <c r="R114" s="9"/>
      <c r="S114">
        <f t="shared" si="128"/>
        <v>117.67599999999999</v>
      </c>
      <c r="T114">
        <f t="shared" si="129"/>
        <v>80.599999999999994</v>
      </c>
      <c r="U114">
        <f t="shared" si="130"/>
        <v>1.46</v>
      </c>
      <c r="V114" s="20">
        <f t="shared" si="131"/>
        <v>116.33280000000001</v>
      </c>
      <c r="W114" s="21">
        <f t="shared" si="132"/>
        <v>79.680000000000007</v>
      </c>
    </row>
    <row r="115" spans="1:23" x14ac:dyDescent="0.25">
      <c r="A115" s="11">
        <v>43191</v>
      </c>
      <c r="B115" s="10" t="s">
        <v>16</v>
      </c>
      <c r="C115" s="4">
        <v>777</v>
      </c>
      <c r="D115" s="4">
        <v>19</v>
      </c>
      <c r="E115" s="10" t="s">
        <v>47</v>
      </c>
      <c r="F115" s="10">
        <v>3</v>
      </c>
      <c r="G115" s="10" t="s">
        <v>22</v>
      </c>
      <c r="H115" s="10"/>
      <c r="I115" s="10"/>
      <c r="J115" s="13"/>
      <c r="K115" s="13"/>
      <c r="L115" s="13"/>
      <c r="M115" s="10">
        <v>4.2</v>
      </c>
      <c r="N115" s="9">
        <v>5</v>
      </c>
      <c r="O115" s="9">
        <v>2.0299999999999998</v>
      </c>
      <c r="P115" s="9" t="s">
        <v>73</v>
      </c>
      <c r="Q115" s="9" t="s">
        <v>76</v>
      </c>
      <c r="R115" s="9"/>
      <c r="S115">
        <f t="shared" si="128"/>
        <v>818.0899999999998</v>
      </c>
      <c r="T115">
        <f t="shared" si="129"/>
        <v>403</v>
      </c>
      <c r="U115">
        <f t="shared" si="130"/>
        <v>10.149999999999999</v>
      </c>
      <c r="V115" s="20">
        <f t="shared" si="131"/>
        <v>808.75199999999995</v>
      </c>
      <c r="W115" s="21">
        <f t="shared" si="132"/>
        <v>398.40000000000003</v>
      </c>
    </row>
    <row r="116" spans="1:23" x14ac:dyDescent="0.25">
      <c r="A116" s="11"/>
      <c r="B116" s="10"/>
      <c r="C116" s="4"/>
      <c r="D116" s="4"/>
      <c r="E116" s="10"/>
      <c r="F116" s="10"/>
      <c r="G116" s="9"/>
      <c r="H116" s="10"/>
      <c r="I116" s="10"/>
      <c r="J116" s="13"/>
      <c r="K116" s="13"/>
      <c r="L116" s="13"/>
      <c r="M116" s="10"/>
      <c r="N116" s="9"/>
      <c r="O116" s="9"/>
      <c r="P116" s="9"/>
      <c r="Q116" s="9"/>
      <c r="R116" s="9"/>
    </row>
    <row r="117" spans="1:23" x14ac:dyDescent="0.25">
      <c r="A117" s="11">
        <v>43191</v>
      </c>
      <c r="B117" s="10" t="s">
        <v>16</v>
      </c>
      <c r="C117" s="4">
        <v>777</v>
      </c>
      <c r="D117" s="4">
        <v>20</v>
      </c>
      <c r="E117" s="10" t="s">
        <v>48</v>
      </c>
      <c r="F117" s="10">
        <v>3</v>
      </c>
      <c r="G117" s="10" t="s">
        <v>22</v>
      </c>
      <c r="H117" s="10"/>
      <c r="I117" s="10"/>
      <c r="J117" s="13">
        <v>560</v>
      </c>
      <c r="K117" s="13">
        <v>740</v>
      </c>
      <c r="L117" s="13">
        <v>990</v>
      </c>
      <c r="M117" s="10">
        <v>4.2</v>
      </c>
      <c r="N117" s="9">
        <v>8</v>
      </c>
      <c r="O117" s="9">
        <v>1.65</v>
      </c>
      <c r="P117" s="9" t="s">
        <v>73</v>
      </c>
      <c r="Q117" s="9" t="s">
        <v>79</v>
      </c>
      <c r="R117" s="9"/>
      <c r="S117">
        <f t="shared" ref="S117:S121" si="133">N:N*O:O*80.6</f>
        <v>1063.9199999999998</v>
      </c>
      <c r="T117">
        <f t="shared" ref="T117:T121" si="134">N117*80.6</f>
        <v>644.79999999999995</v>
      </c>
      <c r="U117">
        <f t="shared" ref="U117:U121" si="135">N117*O117</f>
        <v>13.2</v>
      </c>
      <c r="V117" s="20">
        <f t="shared" ref="V117:V121" si="136">N117*O117*79.68</f>
        <v>1051.7760000000001</v>
      </c>
      <c r="W117" s="21">
        <f t="shared" ref="W117:W121" si="137">N117*79.68</f>
        <v>637.44000000000005</v>
      </c>
    </row>
    <row r="118" spans="1:23" x14ac:dyDescent="0.25">
      <c r="A118" s="11">
        <v>43191</v>
      </c>
      <c r="B118" s="10" t="s">
        <v>16</v>
      </c>
      <c r="C118" s="4">
        <v>777</v>
      </c>
      <c r="D118" s="4">
        <v>20</v>
      </c>
      <c r="E118" s="10" t="s">
        <v>48</v>
      </c>
      <c r="F118" s="10">
        <v>3</v>
      </c>
      <c r="G118" s="10" t="s">
        <v>22</v>
      </c>
      <c r="H118" s="10"/>
      <c r="I118" s="10"/>
      <c r="J118" s="13"/>
      <c r="K118" s="13"/>
      <c r="L118" s="13"/>
      <c r="M118" s="10">
        <v>4.2</v>
      </c>
      <c r="N118" s="9">
        <v>8</v>
      </c>
      <c r="O118" s="9">
        <v>1.1000000000000001</v>
      </c>
      <c r="P118" s="9" t="s">
        <v>73</v>
      </c>
      <c r="Q118" s="9" t="s">
        <v>81</v>
      </c>
      <c r="R118" s="9"/>
      <c r="S118">
        <f t="shared" si="133"/>
        <v>709.28</v>
      </c>
      <c r="T118">
        <f t="shared" si="134"/>
        <v>644.79999999999995</v>
      </c>
      <c r="U118">
        <f t="shared" si="135"/>
        <v>8.8000000000000007</v>
      </c>
      <c r="V118" s="20">
        <f t="shared" si="136"/>
        <v>701.18400000000008</v>
      </c>
      <c r="W118" s="21">
        <f t="shared" si="137"/>
        <v>637.44000000000005</v>
      </c>
    </row>
    <row r="119" spans="1:23" x14ac:dyDescent="0.25">
      <c r="A119" s="11">
        <v>43191</v>
      </c>
      <c r="B119" s="10" t="s">
        <v>16</v>
      </c>
      <c r="C119" s="4">
        <v>777</v>
      </c>
      <c r="D119" s="4">
        <v>20</v>
      </c>
      <c r="E119" s="10" t="s">
        <v>48</v>
      </c>
      <c r="F119" s="10">
        <v>3</v>
      </c>
      <c r="G119" s="10" t="s">
        <v>22</v>
      </c>
      <c r="H119" s="10"/>
      <c r="I119" s="10"/>
      <c r="J119" s="13"/>
      <c r="K119" s="13"/>
      <c r="L119" s="13"/>
      <c r="M119" s="10">
        <v>4.2</v>
      </c>
      <c r="N119" s="9">
        <v>4</v>
      </c>
      <c r="O119" s="9">
        <v>1.17</v>
      </c>
      <c r="P119" s="9" t="s">
        <v>73</v>
      </c>
      <c r="Q119" s="9" t="s">
        <v>74</v>
      </c>
      <c r="R119" s="9"/>
      <c r="S119">
        <f t="shared" si="133"/>
        <v>377.20799999999997</v>
      </c>
      <c r="T119">
        <f t="shared" si="134"/>
        <v>322.39999999999998</v>
      </c>
      <c r="U119">
        <f t="shared" si="135"/>
        <v>4.68</v>
      </c>
      <c r="V119" s="20">
        <f t="shared" si="136"/>
        <v>372.9024</v>
      </c>
      <c r="W119" s="21">
        <f t="shared" si="137"/>
        <v>318.72000000000003</v>
      </c>
    </row>
    <row r="120" spans="1:23" x14ac:dyDescent="0.25">
      <c r="A120" s="11">
        <v>43191</v>
      </c>
      <c r="B120" s="10" t="s">
        <v>16</v>
      </c>
      <c r="C120" s="4">
        <v>777</v>
      </c>
      <c r="D120" s="4">
        <v>20</v>
      </c>
      <c r="E120" s="10" t="s">
        <v>48</v>
      </c>
      <c r="F120" s="10">
        <v>3</v>
      </c>
      <c r="G120" s="10" t="s">
        <v>22</v>
      </c>
      <c r="H120" s="10"/>
      <c r="I120" s="10"/>
      <c r="J120" s="13"/>
      <c r="K120" s="13"/>
      <c r="L120" s="13"/>
      <c r="M120" s="10">
        <v>4.2</v>
      </c>
      <c r="N120" s="9">
        <v>1</v>
      </c>
      <c r="O120" s="9">
        <v>1.46</v>
      </c>
      <c r="P120" s="9" t="s">
        <v>73</v>
      </c>
      <c r="Q120" s="9" t="s">
        <v>75</v>
      </c>
      <c r="R120" s="9"/>
      <c r="S120">
        <f t="shared" si="133"/>
        <v>117.67599999999999</v>
      </c>
      <c r="T120">
        <f t="shared" si="134"/>
        <v>80.599999999999994</v>
      </c>
      <c r="U120">
        <f t="shared" si="135"/>
        <v>1.46</v>
      </c>
      <c r="V120" s="20">
        <f t="shared" si="136"/>
        <v>116.33280000000001</v>
      </c>
      <c r="W120" s="21">
        <f t="shared" si="137"/>
        <v>79.680000000000007</v>
      </c>
    </row>
    <row r="121" spans="1:23" x14ac:dyDescent="0.25">
      <c r="A121" s="11">
        <v>43191</v>
      </c>
      <c r="B121" s="10" t="s">
        <v>16</v>
      </c>
      <c r="C121" s="4">
        <v>777</v>
      </c>
      <c r="D121" s="4">
        <v>20</v>
      </c>
      <c r="E121" s="10" t="s">
        <v>48</v>
      </c>
      <c r="F121" s="10">
        <v>3</v>
      </c>
      <c r="G121" s="10" t="s">
        <v>22</v>
      </c>
      <c r="H121" s="10"/>
      <c r="I121" s="10"/>
      <c r="J121" s="13"/>
      <c r="K121" s="13"/>
      <c r="L121" s="13"/>
      <c r="M121" s="10">
        <v>4.2</v>
      </c>
      <c r="N121" s="9">
        <v>5</v>
      </c>
      <c r="O121" s="9">
        <v>2.0299999999999998</v>
      </c>
      <c r="P121" s="9" t="s">
        <v>73</v>
      </c>
      <c r="Q121" s="9" t="s">
        <v>76</v>
      </c>
      <c r="R121" s="9"/>
      <c r="S121">
        <f t="shared" si="133"/>
        <v>818.0899999999998</v>
      </c>
      <c r="T121">
        <f t="shared" si="134"/>
        <v>403</v>
      </c>
      <c r="U121">
        <f t="shared" si="135"/>
        <v>10.149999999999999</v>
      </c>
      <c r="V121" s="20">
        <f t="shared" si="136"/>
        <v>808.75199999999995</v>
      </c>
      <c r="W121" s="21">
        <f t="shared" si="137"/>
        <v>398.40000000000003</v>
      </c>
    </row>
    <row r="122" spans="1:23" x14ac:dyDescent="0.25">
      <c r="A122" s="11"/>
      <c r="B122" s="10"/>
      <c r="C122" s="4"/>
      <c r="D122" s="4"/>
      <c r="E122" s="10"/>
      <c r="F122" s="10"/>
      <c r="G122" s="10"/>
      <c r="H122" s="10"/>
      <c r="I122" s="10"/>
      <c r="J122" s="13"/>
      <c r="K122" s="13"/>
      <c r="L122" s="13"/>
      <c r="M122" s="10"/>
      <c r="N122" s="9"/>
      <c r="O122" s="9"/>
      <c r="P122" s="9"/>
      <c r="Q122" s="9"/>
      <c r="R122" s="9"/>
    </row>
    <row r="123" spans="1:23" x14ac:dyDescent="0.25">
      <c r="A123" s="11">
        <v>43191</v>
      </c>
      <c r="B123" s="4" t="s">
        <v>17</v>
      </c>
      <c r="C123" s="4">
        <v>75131</v>
      </c>
      <c r="D123" s="4">
        <v>152</v>
      </c>
      <c r="E123" s="10" t="s">
        <v>49</v>
      </c>
      <c r="F123" s="10">
        <v>3</v>
      </c>
      <c r="G123" s="10" t="s">
        <v>22</v>
      </c>
      <c r="H123" s="10"/>
      <c r="I123" s="10"/>
      <c r="J123" s="13">
        <v>1040</v>
      </c>
      <c r="K123" s="13">
        <v>1260</v>
      </c>
      <c r="L123" s="13">
        <v>1400</v>
      </c>
      <c r="M123" s="10">
        <v>5.81</v>
      </c>
      <c r="N123" s="9">
        <v>21</v>
      </c>
      <c r="O123" s="9">
        <v>2.2599999999999998</v>
      </c>
      <c r="P123" s="9" t="s">
        <v>77</v>
      </c>
      <c r="Q123" s="9" t="s">
        <v>79</v>
      </c>
      <c r="R123" s="9"/>
      <c r="S123">
        <f t="shared" ref="S123" si="138">N123*O123*118</f>
        <v>5600.2799999999988</v>
      </c>
      <c r="T123">
        <f t="shared" ref="T123" si="139">N123*118</f>
        <v>2478</v>
      </c>
      <c r="U123">
        <f t="shared" ref="U123" si="140">N123*O123</f>
        <v>47.459999999999994</v>
      </c>
      <c r="V123" s="20">
        <f t="shared" ref="V123" si="141">N123*O123*116.875</f>
        <v>5546.8874999999989</v>
      </c>
      <c r="W123" s="21">
        <f t="shared" ref="W123" si="142">N123*116.8</f>
        <v>2452.7999999999997</v>
      </c>
    </row>
    <row r="124" spans="1:23" x14ac:dyDescent="0.25">
      <c r="A124" s="11"/>
      <c r="B124" s="4"/>
      <c r="C124" s="4"/>
      <c r="D124" s="4"/>
      <c r="E124" s="10"/>
      <c r="F124" s="10"/>
      <c r="G124" s="10"/>
      <c r="H124" s="10"/>
      <c r="I124" s="10"/>
      <c r="J124" s="13"/>
      <c r="K124" s="13"/>
      <c r="L124" s="13"/>
      <c r="M124" s="10"/>
      <c r="N124" s="9"/>
      <c r="O124" s="9"/>
      <c r="P124" s="9"/>
      <c r="Q124" s="9"/>
      <c r="R124" s="9"/>
    </row>
    <row r="125" spans="1:23" x14ac:dyDescent="0.25">
      <c r="A125" s="11">
        <v>43191</v>
      </c>
      <c r="B125" s="4" t="s">
        <v>17</v>
      </c>
      <c r="C125" s="4">
        <v>75131</v>
      </c>
      <c r="D125" s="4">
        <v>153</v>
      </c>
      <c r="E125" s="10"/>
      <c r="F125" s="10">
        <v>3</v>
      </c>
      <c r="G125" s="10" t="s">
        <v>22</v>
      </c>
      <c r="H125" s="10"/>
      <c r="I125" s="10"/>
      <c r="J125" s="17"/>
      <c r="K125" s="17"/>
      <c r="L125" s="17"/>
      <c r="M125" s="10">
        <v>5.81</v>
      </c>
      <c r="N125" s="9"/>
      <c r="O125" s="9"/>
      <c r="P125" s="9"/>
      <c r="Q125" s="9"/>
      <c r="R125" s="9"/>
      <c r="S125">
        <f t="shared" ref="S125" si="143">N125*O125*118</f>
        <v>0</v>
      </c>
      <c r="T125">
        <f t="shared" ref="T125" si="144">N125*118</f>
        <v>0</v>
      </c>
      <c r="U125">
        <f t="shared" ref="U125" si="145">N125*O125</f>
        <v>0</v>
      </c>
      <c r="V125" s="20">
        <f t="shared" ref="V125" si="146">N125*O125*116.875</f>
        <v>0</v>
      </c>
      <c r="W125" s="21">
        <f t="shared" ref="W125" si="147">N125*116.8</f>
        <v>0</v>
      </c>
    </row>
    <row r="126" spans="1:23" x14ac:dyDescent="0.25">
      <c r="A126" s="11"/>
      <c r="B126" s="4"/>
      <c r="C126" s="4"/>
      <c r="D126" s="4"/>
      <c r="E126" s="10"/>
      <c r="F126" s="10"/>
      <c r="G126" s="10"/>
      <c r="H126" s="10"/>
      <c r="I126" s="10"/>
      <c r="J126" s="13"/>
      <c r="K126" s="13"/>
      <c r="L126" s="13"/>
      <c r="M126" s="10"/>
      <c r="N126" s="9"/>
      <c r="O126" s="9"/>
      <c r="P126" s="9"/>
      <c r="Q126" s="9"/>
      <c r="R126" s="9"/>
    </row>
    <row r="127" spans="1:23" x14ac:dyDescent="0.25">
      <c r="A127" s="11">
        <v>43191</v>
      </c>
      <c r="B127" s="4" t="s">
        <v>17</v>
      </c>
      <c r="C127" s="4">
        <v>75131</v>
      </c>
      <c r="D127" s="4">
        <v>155</v>
      </c>
      <c r="E127" s="10" t="s">
        <v>50</v>
      </c>
      <c r="F127" s="10">
        <v>3</v>
      </c>
      <c r="G127" s="10" t="s">
        <v>22</v>
      </c>
      <c r="H127" s="10"/>
      <c r="I127" s="10"/>
      <c r="J127" s="13">
        <v>1150</v>
      </c>
      <c r="K127" s="13">
        <v>1395</v>
      </c>
      <c r="L127" s="13">
        <v>1650</v>
      </c>
      <c r="M127" s="10">
        <v>5.81</v>
      </c>
      <c r="N127" s="9">
        <v>12</v>
      </c>
      <c r="O127" s="9">
        <v>4.84</v>
      </c>
      <c r="P127" s="9" t="s">
        <v>87</v>
      </c>
      <c r="Q127" s="9" t="s">
        <v>88</v>
      </c>
      <c r="R127" s="9"/>
      <c r="S127">
        <f t="shared" ref="S127:S128" si="148">N127*O127*118</f>
        <v>6853.44</v>
      </c>
      <c r="T127">
        <f t="shared" ref="T127:T128" si="149">N127*118</f>
        <v>1416</v>
      </c>
      <c r="U127">
        <f t="shared" ref="U127:U128" si="150">N127*O127</f>
        <v>58.08</v>
      </c>
      <c r="V127" s="20">
        <f t="shared" ref="V127:V128" si="151">N127*O127*116.875</f>
        <v>6788.0999999999995</v>
      </c>
      <c r="W127" s="21">
        <f t="shared" ref="W127:W128" si="152">N127*116.8</f>
        <v>1401.6</v>
      </c>
    </row>
    <row r="128" spans="1:23" x14ac:dyDescent="0.25">
      <c r="A128" s="24">
        <v>43191</v>
      </c>
      <c r="B128" s="27" t="s">
        <v>17</v>
      </c>
      <c r="C128" s="27">
        <v>75131</v>
      </c>
      <c r="D128" s="27">
        <v>155</v>
      </c>
      <c r="E128" s="25" t="s">
        <v>50</v>
      </c>
      <c r="F128" s="25">
        <v>3</v>
      </c>
      <c r="G128" s="25" t="s">
        <v>22</v>
      </c>
      <c r="H128" s="25"/>
      <c r="I128" s="25"/>
      <c r="J128" s="23"/>
      <c r="K128" s="23"/>
      <c r="L128" s="23"/>
      <c r="M128" s="25">
        <v>5.81</v>
      </c>
      <c r="N128" s="25">
        <v>1</v>
      </c>
      <c r="O128" s="25">
        <v>4.7</v>
      </c>
      <c r="P128" s="25" t="s">
        <v>77</v>
      </c>
      <c r="Q128" s="25" t="s">
        <v>100</v>
      </c>
      <c r="R128" s="9"/>
      <c r="S128">
        <f t="shared" si="148"/>
        <v>554.6</v>
      </c>
      <c r="T128">
        <f t="shared" si="149"/>
        <v>118</v>
      </c>
      <c r="U128">
        <f t="shared" si="150"/>
        <v>4.7</v>
      </c>
      <c r="V128" s="20">
        <f t="shared" si="151"/>
        <v>549.3125</v>
      </c>
      <c r="W128" s="21">
        <f t="shared" si="152"/>
        <v>116.8</v>
      </c>
    </row>
    <row r="129" spans="1:23" x14ac:dyDescent="0.25">
      <c r="A129" s="11"/>
      <c r="B129" s="4"/>
      <c r="C129" s="4"/>
      <c r="D129" s="4"/>
      <c r="E129" s="10"/>
      <c r="F129" s="10"/>
      <c r="G129" s="10"/>
      <c r="H129" s="10"/>
      <c r="I129" s="10"/>
      <c r="J129" s="13"/>
      <c r="K129" s="13"/>
      <c r="L129" s="13"/>
      <c r="M129" s="10"/>
      <c r="N129" s="9"/>
      <c r="O129" s="9"/>
      <c r="P129" s="9"/>
      <c r="Q129" s="9"/>
      <c r="R129" s="9"/>
    </row>
    <row r="130" spans="1:23" x14ac:dyDescent="0.25">
      <c r="A130" s="11">
        <v>43191</v>
      </c>
      <c r="B130" s="4" t="s">
        <v>17</v>
      </c>
      <c r="C130" s="4">
        <v>75131</v>
      </c>
      <c r="D130" s="4">
        <v>156</v>
      </c>
      <c r="E130" s="10" t="s">
        <v>51</v>
      </c>
      <c r="F130" s="10">
        <v>3</v>
      </c>
      <c r="G130" s="10" t="s">
        <v>22</v>
      </c>
      <c r="H130" s="10"/>
      <c r="I130" s="10"/>
      <c r="J130" s="13">
        <v>1150</v>
      </c>
      <c r="K130" s="13">
        <v>1345</v>
      </c>
      <c r="L130" s="13">
        <v>1620</v>
      </c>
      <c r="M130" s="10">
        <v>5.81</v>
      </c>
      <c r="N130" s="9">
        <v>12</v>
      </c>
      <c r="O130" s="9">
        <v>4.84</v>
      </c>
      <c r="P130" s="9" t="s">
        <v>87</v>
      </c>
      <c r="Q130" s="9" t="s">
        <v>88</v>
      </c>
      <c r="R130" s="9"/>
      <c r="S130">
        <f t="shared" ref="S130" si="153">N130*O130*118</f>
        <v>6853.44</v>
      </c>
      <c r="T130">
        <f t="shared" ref="T130" si="154">N130*118</f>
        <v>1416</v>
      </c>
      <c r="U130">
        <f t="shared" ref="U130" si="155">N130*O130</f>
        <v>58.08</v>
      </c>
      <c r="V130" s="20">
        <f t="shared" ref="V130" si="156">N130*O130*116.875</f>
        <v>6788.0999999999995</v>
      </c>
      <c r="W130" s="21">
        <f t="shared" ref="W130" si="157">N130*116.8</f>
        <v>1401.6</v>
      </c>
    </row>
    <row r="131" spans="1:23" x14ac:dyDescent="0.25">
      <c r="A131" s="11"/>
      <c r="B131" s="4"/>
      <c r="C131" s="4"/>
      <c r="D131" s="4"/>
      <c r="E131" s="10"/>
      <c r="F131" s="10"/>
      <c r="G131" s="10"/>
      <c r="H131" s="10"/>
      <c r="I131" s="10"/>
      <c r="J131" s="13"/>
      <c r="K131" s="13"/>
      <c r="L131" s="13"/>
      <c r="M131" s="10"/>
      <c r="N131" s="9"/>
      <c r="O131" s="9"/>
      <c r="P131" s="9"/>
      <c r="Q131" s="9"/>
      <c r="R131" s="9"/>
    </row>
    <row r="132" spans="1:23" x14ac:dyDescent="0.25">
      <c r="A132" s="11">
        <v>43191</v>
      </c>
      <c r="B132" s="4" t="s">
        <v>17</v>
      </c>
      <c r="C132" s="4">
        <v>75131</v>
      </c>
      <c r="D132" s="4">
        <v>157</v>
      </c>
      <c r="E132" s="10" t="s">
        <v>52</v>
      </c>
      <c r="F132" s="10">
        <v>3</v>
      </c>
      <c r="G132" s="10" t="s">
        <v>22</v>
      </c>
      <c r="H132" s="10"/>
      <c r="I132" s="10"/>
      <c r="J132" s="13">
        <v>1100</v>
      </c>
      <c r="K132" s="13">
        <v>1200</v>
      </c>
      <c r="L132" s="13">
        <v>1500</v>
      </c>
      <c r="M132" s="10">
        <v>5.81</v>
      </c>
      <c r="N132" s="9">
        <v>22</v>
      </c>
      <c r="O132" s="9">
        <v>2.2599999999999998</v>
      </c>
      <c r="P132" s="9" t="s">
        <v>77</v>
      </c>
      <c r="Q132" s="9" t="s">
        <v>79</v>
      </c>
      <c r="R132" s="9"/>
      <c r="S132">
        <f t="shared" ref="S132" si="158">N132*O132*118</f>
        <v>5866.96</v>
      </c>
      <c r="T132">
        <f t="shared" ref="T132" si="159">N132*118</f>
        <v>2596</v>
      </c>
      <c r="U132">
        <f t="shared" ref="U132" si="160">N132*O132</f>
        <v>49.72</v>
      </c>
      <c r="V132" s="20">
        <f t="shared" ref="V132" si="161">N132*O132*116.875</f>
        <v>5811.0249999999996</v>
      </c>
      <c r="W132" s="21">
        <f t="shared" ref="W132" si="162">N132*116.8</f>
        <v>2569.6</v>
      </c>
    </row>
    <row r="133" spans="1:23" x14ac:dyDescent="0.25">
      <c r="A133" s="11"/>
      <c r="B133" s="4"/>
      <c r="C133" s="4"/>
      <c r="D133" s="4"/>
      <c r="E133" s="10"/>
      <c r="F133" s="10"/>
      <c r="G133" s="10"/>
      <c r="H133" s="10"/>
      <c r="I133" s="10"/>
      <c r="J133" s="13"/>
      <c r="K133" s="13"/>
      <c r="L133" s="13"/>
      <c r="M133" s="10"/>
      <c r="N133" s="9"/>
      <c r="O133" s="9"/>
      <c r="P133" s="9"/>
      <c r="Q133" s="9"/>
      <c r="R133" s="9"/>
    </row>
    <row r="134" spans="1:23" x14ac:dyDescent="0.25">
      <c r="A134" s="11">
        <v>43191</v>
      </c>
      <c r="B134" s="10" t="s">
        <v>16</v>
      </c>
      <c r="C134" s="10">
        <v>785</v>
      </c>
      <c r="D134" s="10">
        <v>167</v>
      </c>
      <c r="E134" s="10" t="s">
        <v>53</v>
      </c>
      <c r="F134" s="10">
        <v>3</v>
      </c>
      <c r="G134" s="10" t="s">
        <v>22</v>
      </c>
      <c r="H134" s="10"/>
      <c r="I134" s="10"/>
      <c r="J134" s="13">
        <v>1800</v>
      </c>
      <c r="K134" s="13">
        <v>600</v>
      </c>
      <c r="L134" s="13">
        <v>1750</v>
      </c>
      <c r="M134" s="10">
        <v>5.38</v>
      </c>
      <c r="N134" s="9">
        <v>21</v>
      </c>
      <c r="O134" s="9">
        <v>2.2599999999999998</v>
      </c>
      <c r="P134" s="9" t="s">
        <v>77</v>
      </c>
      <c r="Q134" s="9" t="s">
        <v>79</v>
      </c>
      <c r="R134" s="9"/>
      <c r="S134">
        <f t="shared" ref="S134:S135" si="163">N:N*O:O*125</f>
        <v>5932.4999999999991</v>
      </c>
      <c r="T134">
        <f t="shared" ref="T134:T135" si="164">N134*125</f>
        <v>2625</v>
      </c>
      <c r="U134">
        <f t="shared" ref="U134:U135" si="165">N134*O134</f>
        <v>47.459999999999994</v>
      </c>
      <c r="V134" s="20">
        <f t="shared" ref="V134:V135" si="166">N134*O134*123.78</f>
        <v>5874.5987999999988</v>
      </c>
      <c r="W134" s="21">
        <f t="shared" ref="W134:W135" si="167">N134*123.7</f>
        <v>2597.7000000000003</v>
      </c>
    </row>
    <row r="135" spans="1:23" x14ac:dyDescent="0.25">
      <c r="A135" s="11">
        <v>43191</v>
      </c>
      <c r="B135" s="10" t="s">
        <v>16</v>
      </c>
      <c r="C135" s="10">
        <v>785</v>
      </c>
      <c r="D135" s="10">
        <v>167</v>
      </c>
      <c r="E135" s="10" t="s">
        <v>53</v>
      </c>
      <c r="F135" s="10">
        <v>3</v>
      </c>
      <c r="G135" s="10" t="s">
        <v>22</v>
      </c>
      <c r="H135" s="10"/>
      <c r="I135" s="10"/>
      <c r="J135" s="13"/>
      <c r="K135" s="13"/>
      <c r="L135" s="13"/>
      <c r="M135" s="10">
        <v>5.38</v>
      </c>
      <c r="N135" s="9">
        <v>4</v>
      </c>
      <c r="O135" s="9">
        <v>1.6</v>
      </c>
      <c r="P135" s="9" t="s">
        <v>77</v>
      </c>
      <c r="Q135" s="9" t="s">
        <v>74</v>
      </c>
      <c r="R135" s="9"/>
      <c r="S135">
        <f t="shared" si="163"/>
        <v>800</v>
      </c>
      <c r="T135">
        <f t="shared" si="164"/>
        <v>500</v>
      </c>
      <c r="U135">
        <f t="shared" si="165"/>
        <v>6.4</v>
      </c>
      <c r="V135" s="20">
        <f t="shared" si="166"/>
        <v>792.19200000000001</v>
      </c>
      <c r="W135" s="21">
        <f t="shared" si="167"/>
        <v>494.8</v>
      </c>
    </row>
    <row r="136" spans="1:23" x14ac:dyDescent="0.25">
      <c r="A136" s="11"/>
      <c r="B136" s="10"/>
      <c r="C136" s="10"/>
      <c r="D136" s="10"/>
      <c r="E136" s="10"/>
      <c r="F136" s="10"/>
      <c r="G136" s="10"/>
      <c r="H136" s="10"/>
      <c r="I136" s="10"/>
      <c r="J136" s="13"/>
      <c r="K136" s="13"/>
      <c r="L136" s="13"/>
      <c r="M136" s="10"/>
      <c r="N136" s="9"/>
      <c r="O136" s="9"/>
      <c r="P136" s="9"/>
      <c r="Q136" s="9"/>
      <c r="R136" s="9"/>
    </row>
    <row r="137" spans="1:23" x14ac:dyDescent="0.25">
      <c r="A137" s="11">
        <v>43191</v>
      </c>
      <c r="B137" s="10" t="s">
        <v>16</v>
      </c>
      <c r="C137" s="10">
        <v>785</v>
      </c>
      <c r="D137" s="10">
        <v>168</v>
      </c>
      <c r="E137" s="10" t="s">
        <v>54</v>
      </c>
      <c r="F137" s="10">
        <v>3</v>
      </c>
      <c r="G137" s="10" t="s">
        <v>22</v>
      </c>
      <c r="H137" s="10"/>
      <c r="I137" s="10"/>
      <c r="J137" s="13">
        <v>1700</v>
      </c>
      <c r="K137" s="13">
        <v>700</v>
      </c>
      <c r="L137" s="13">
        <v>1700</v>
      </c>
      <c r="M137" s="10">
        <v>5.38</v>
      </c>
      <c r="N137" s="9">
        <v>13</v>
      </c>
      <c r="O137" s="9">
        <v>4.84</v>
      </c>
      <c r="P137" s="9" t="s">
        <v>87</v>
      </c>
      <c r="Q137" s="9" t="s">
        <v>88</v>
      </c>
      <c r="R137" s="9"/>
      <c r="S137">
        <f>N:N*O:O*125</f>
        <v>7865</v>
      </c>
      <c r="T137">
        <f t="shared" ref="T137" si="168">N137*125</f>
        <v>1625</v>
      </c>
      <c r="U137">
        <f t="shared" ref="U137" si="169">N137*O137</f>
        <v>62.92</v>
      </c>
      <c r="V137" s="20">
        <f>N137*O137*123.78</f>
        <v>7788.2376000000004</v>
      </c>
      <c r="W137" s="21">
        <f>N137*123.7</f>
        <v>1608.1000000000001</v>
      </c>
    </row>
    <row r="138" spans="1:23" x14ac:dyDescent="0.25">
      <c r="A138" s="11"/>
      <c r="B138" s="4"/>
      <c r="C138" s="4"/>
      <c r="D138" s="4"/>
      <c r="E138" s="10"/>
      <c r="F138" s="10"/>
      <c r="G138" s="10"/>
      <c r="H138" s="10"/>
      <c r="I138" s="10"/>
      <c r="J138" s="13"/>
      <c r="K138" s="13"/>
      <c r="L138" s="13"/>
      <c r="M138" s="10"/>
      <c r="N138" s="9"/>
      <c r="O138" s="9"/>
      <c r="P138" s="9"/>
      <c r="Q138" s="9"/>
      <c r="R138" s="9"/>
    </row>
    <row r="139" spans="1:23" x14ac:dyDescent="0.25">
      <c r="A139" s="11">
        <v>43191</v>
      </c>
      <c r="B139" s="10" t="s">
        <v>16</v>
      </c>
      <c r="C139" s="10">
        <v>785</v>
      </c>
      <c r="D139" s="10">
        <v>169</v>
      </c>
      <c r="E139" s="10" t="s">
        <v>55</v>
      </c>
      <c r="F139" s="10">
        <v>3</v>
      </c>
      <c r="G139" s="10" t="s">
        <v>22</v>
      </c>
      <c r="H139" s="10"/>
      <c r="I139" s="10"/>
      <c r="J139" s="13">
        <v>1800</v>
      </c>
      <c r="K139" s="13">
        <v>600</v>
      </c>
      <c r="L139" s="13">
        <v>1700</v>
      </c>
      <c r="M139" s="10">
        <v>5.38</v>
      </c>
      <c r="N139" s="9">
        <v>20</v>
      </c>
      <c r="O139" s="9">
        <v>2.2599999999999998</v>
      </c>
      <c r="P139" s="9" t="s">
        <v>77</v>
      </c>
      <c r="Q139" s="9" t="s">
        <v>79</v>
      </c>
      <c r="R139" s="9"/>
      <c r="S139">
        <f t="shared" ref="S139:S140" si="170">N:N*O:O*125</f>
        <v>5649.9999999999991</v>
      </c>
      <c r="T139">
        <f t="shared" ref="T139:T140" si="171">N139*125</f>
        <v>2500</v>
      </c>
      <c r="U139">
        <f t="shared" ref="U139:U140" si="172">N139*O139</f>
        <v>45.199999999999996</v>
      </c>
      <c r="V139" s="20">
        <f t="shared" ref="V139:V140" si="173">N139*O139*123.78</f>
        <v>5594.8559999999998</v>
      </c>
      <c r="W139" s="21">
        <f t="shared" ref="W139:W140" si="174">N139*123.7</f>
        <v>2474</v>
      </c>
    </row>
    <row r="140" spans="1:23" x14ac:dyDescent="0.25">
      <c r="A140" s="11">
        <v>43191</v>
      </c>
      <c r="B140" s="10" t="s">
        <v>16</v>
      </c>
      <c r="C140" s="10">
        <v>785</v>
      </c>
      <c r="D140" s="10">
        <v>169</v>
      </c>
      <c r="E140" s="10" t="s">
        <v>55</v>
      </c>
      <c r="F140" s="10">
        <v>3</v>
      </c>
      <c r="G140" s="10" t="s">
        <v>22</v>
      </c>
      <c r="H140" s="10"/>
      <c r="I140" s="10"/>
      <c r="J140" s="13"/>
      <c r="K140" s="13"/>
      <c r="L140" s="13"/>
      <c r="M140" s="10">
        <v>5.38</v>
      </c>
      <c r="N140" s="9">
        <v>4</v>
      </c>
      <c r="O140" s="9">
        <v>1.6</v>
      </c>
      <c r="P140" s="9" t="s">
        <v>77</v>
      </c>
      <c r="Q140" s="9" t="s">
        <v>74</v>
      </c>
      <c r="R140" s="9"/>
      <c r="S140">
        <f t="shared" si="170"/>
        <v>800</v>
      </c>
      <c r="T140">
        <f t="shared" si="171"/>
        <v>500</v>
      </c>
      <c r="U140">
        <f t="shared" si="172"/>
        <v>6.4</v>
      </c>
      <c r="V140" s="20">
        <f t="shared" si="173"/>
        <v>792.19200000000001</v>
      </c>
      <c r="W140" s="21">
        <f t="shared" si="174"/>
        <v>494.8</v>
      </c>
    </row>
    <row r="141" spans="1:23" x14ac:dyDescent="0.25">
      <c r="A141" s="11"/>
      <c r="B141" s="9"/>
      <c r="C141" s="9"/>
      <c r="D141" s="9"/>
      <c r="E141" s="9"/>
      <c r="F141" s="9"/>
      <c r="G141" s="9"/>
      <c r="H141" s="9"/>
      <c r="I141" s="9"/>
      <c r="J141" s="16"/>
      <c r="K141" s="16"/>
      <c r="L141" s="13"/>
      <c r="M141" s="9"/>
      <c r="N141" s="9"/>
      <c r="O141" s="9"/>
      <c r="P141" s="9"/>
      <c r="Q141" s="9"/>
      <c r="R141" s="9"/>
    </row>
    <row r="142" spans="1:23" x14ac:dyDescent="0.25">
      <c r="A142" s="11">
        <v>43192</v>
      </c>
      <c r="B142" s="10" t="s">
        <v>16</v>
      </c>
      <c r="C142" s="4">
        <v>777</v>
      </c>
      <c r="D142" s="4">
        <v>17</v>
      </c>
      <c r="E142" s="10" t="s">
        <v>56</v>
      </c>
      <c r="F142" s="10">
        <v>1</v>
      </c>
      <c r="G142" s="10" t="s">
        <v>23</v>
      </c>
      <c r="H142" s="10"/>
      <c r="I142" s="10"/>
      <c r="J142" s="13">
        <v>890</v>
      </c>
      <c r="K142" s="13"/>
      <c r="L142" s="13">
        <v>570</v>
      </c>
      <c r="M142" s="10">
        <v>4.2</v>
      </c>
      <c r="N142" s="9">
        <v>2</v>
      </c>
      <c r="O142" s="9">
        <v>1.74</v>
      </c>
      <c r="P142" s="9" t="s">
        <v>73</v>
      </c>
      <c r="Q142" s="9" t="s">
        <v>72</v>
      </c>
      <c r="R142" s="9"/>
      <c r="S142">
        <f t="shared" ref="S142:S145" si="175">N:N*O:O*80.6</f>
        <v>280.488</v>
      </c>
      <c r="T142">
        <f t="shared" ref="T142:T145" si="176">N142*80.6</f>
        <v>161.19999999999999</v>
      </c>
      <c r="U142">
        <f t="shared" ref="U142:U145" si="177">N142*O142</f>
        <v>3.48</v>
      </c>
      <c r="V142" s="20">
        <f t="shared" ref="V142:V145" si="178">N142*O142*79.68</f>
        <v>277.28640000000001</v>
      </c>
      <c r="W142" s="21">
        <f t="shared" ref="W142:W145" si="179">N142*79.68</f>
        <v>159.36000000000001</v>
      </c>
    </row>
    <row r="143" spans="1:23" x14ac:dyDescent="0.25">
      <c r="A143" s="11">
        <v>43192</v>
      </c>
      <c r="B143" s="10" t="s">
        <v>16</v>
      </c>
      <c r="C143" s="4">
        <v>777</v>
      </c>
      <c r="D143" s="4">
        <v>17</v>
      </c>
      <c r="E143" s="10" t="s">
        <v>56</v>
      </c>
      <c r="F143" s="10">
        <v>1</v>
      </c>
      <c r="G143" s="10" t="s">
        <v>23</v>
      </c>
      <c r="H143" s="10"/>
      <c r="I143" s="10"/>
      <c r="J143" s="13"/>
      <c r="K143" s="13"/>
      <c r="L143" s="13"/>
      <c r="M143" s="10">
        <v>4.2</v>
      </c>
      <c r="N143" s="9">
        <v>5</v>
      </c>
      <c r="O143" s="9">
        <v>2.02</v>
      </c>
      <c r="P143" s="9" t="s">
        <v>73</v>
      </c>
      <c r="Q143" s="9" t="s">
        <v>72</v>
      </c>
      <c r="R143" s="9"/>
      <c r="S143">
        <f t="shared" si="175"/>
        <v>814.06</v>
      </c>
      <c r="T143">
        <f t="shared" si="176"/>
        <v>403</v>
      </c>
      <c r="U143">
        <f t="shared" si="177"/>
        <v>10.1</v>
      </c>
      <c r="V143" s="20">
        <f t="shared" si="178"/>
        <v>804.76800000000003</v>
      </c>
      <c r="W143" s="21">
        <f t="shared" si="179"/>
        <v>398.40000000000003</v>
      </c>
    </row>
    <row r="144" spans="1:23" x14ac:dyDescent="0.25">
      <c r="A144" s="11">
        <v>43192</v>
      </c>
      <c r="B144" s="10" t="s">
        <v>16</v>
      </c>
      <c r="C144" s="4">
        <v>777</v>
      </c>
      <c r="D144" s="4">
        <v>17</v>
      </c>
      <c r="E144" s="10" t="s">
        <v>56</v>
      </c>
      <c r="F144" s="10">
        <v>1</v>
      </c>
      <c r="G144" s="10" t="s">
        <v>23</v>
      </c>
      <c r="H144" s="10"/>
      <c r="I144" s="10"/>
      <c r="J144" s="13"/>
      <c r="K144" s="13"/>
      <c r="L144" s="13"/>
      <c r="M144" s="10">
        <v>4.2</v>
      </c>
      <c r="N144" s="9">
        <v>13</v>
      </c>
      <c r="O144" s="9">
        <v>1.83</v>
      </c>
      <c r="P144" s="9" t="s">
        <v>78</v>
      </c>
      <c r="Q144" s="9" t="s">
        <v>81</v>
      </c>
      <c r="R144" s="9"/>
      <c r="S144">
        <f t="shared" si="175"/>
        <v>1917.4739999999997</v>
      </c>
      <c r="T144">
        <f t="shared" si="176"/>
        <v>1047.8</v>
      </c>
      <c r="U144">
        <f t="shared" si="177"/>
        <v>23.79</v>
      </c>
      <c r="V144" s="20">
        <f t="shared" si="178"/>
        <v>1895.5872000000002</v>
      </c>
      <c r="W144" s="21">
        <f t="shared" si="179"/>
        <v>1035.8400000000001</v>
      </c>
    </row>
    <row r="145" spans="1:23" x14ac:dyDescent="0.25">
      <c r="A145" s="11">
        <v>43192</v>
      </c>
      <c r="B145" s="10" t="s">
        <v>16</v>
      </c>
      <c r="C145" s="4">
        <v>777</v>
      </c>
      <c r="D145" s="4">
        <v>17</v>
      </c>
      <c r="E145" s="10" t="s">
        <v>56</v>
      </c>
      <c r="F145" s="10">
        <v>1</v>
      </c>
      <c r="G145" s="10" t="s">
        <v>23</v>
      </c>
      <c r="H145" s="10"/>
      <c r="I145" s="10"/>
      <c r="J145" s="13"/>
      <c r="K145" s="13"/>
      <c r="L145" s="13"/>
      <c r="M145" s="10">
        <v>4.2</v>
      </c>
      <c r="N145" s="9">
        <v>3</v>
      </c>
      <c r="O145" s="9">
        <v>2.15</v>
      </c>
      <c r="P145" s="9" t="s">
        <v>78</v>
      </c>
      <c r="Q145" s="9" t="s">
        <v>75</v>
      </c>
      <c r="R145" s="9"/>
      <c r="S145">
        <f t="shared" si="175"/>
        <v>519.86999999999989</v>
      </c>
      <c r="T145">
        <f t="shared" si="176"/>
        <v>241.79999999999998</v>
      </c>
      <c r="U145">
        <f t="shared" si="177"/>
        <v>6.4499999999999993</v>
      </c>
      <c r="V145" s="20">
        <f t="shared" si="178"/>
        <v>513.93600000000004</v>
      </c>
      <c r="W145" s="21">
        <f t="shared" si="179"/>
        <v>239.04000000000002</v>
      </c>
    </row>
    <row r="146" spans="1:23" x14ac:dyDescent="0.25">
      <c r="A146" s="11"/>
      <c r="B146" s="10"/>
      <c r="C146" s="4"/>
      <c r="D146" s="4"/>
      <c r="E146" s="10"/>
      <c r="F146" s="10"/>
      <c r="G146" s="10"/>
      <c r="H146" s="10"/>
      <c r="I146" s="10"/>
      <c r="J146" s="13"/>
      <c r="K146" s="13"/>
      <c r="L146" s="13"/>
      <c r="M146" s="10"/>
      <c r="N146" s="9"/>
      <c r="O146" s="9"/>
      <c r="P146" s="9"/>
      <c r="Q146" s="9"/>
      <c r="R146" s="9"/>
    </row>
    <row r="147" spans="1:23" x14ac:dyDescent="0.25">
      <c r="A147" s="11">
        <v>43192</v>
      </c>
      <c r="B147" s="10" t="s">
        <v>16</v>
      </c>
      <c r="C147" s="4">
        <v>777</v>
      </c>
      <c r="D147" s="4">
        <v>18</v>
      </c>
      <c r="E147" s="10" t="s">
        <v>26</v>
      </c>
      <c r="F147" s="10">
        <v>1</v>
      </c>
      <c r="G147" s="10" t="s">
        <v>23</v>
      </c>
      <c r="H147" s="10"/>
      <c r="I147" s="10"/>
      <c r="J147" s="13">
        <v>960</v>
      </c>
      <c r="K147" s="13"/>
      <c r="L147" s="13">
        <v>450</v>
      </c>
      <c r="M147" s="10">
        <v>4.2</v>
      </c>
      <c r="N147" s="9">
        <v>1</v>
      </c>
      <c r="O147" s="9">
        <v>4.84</v>
      </c>
      <c r="P147" s="9" t="s">
        <v>87</v>
      </c>
      <c r="Q147" s="9" t="s">
        <v>88</v>
      </c>
      <c r="R147" s="9"/>
      <c r="S147">
        <f t="shared" ref="S147:S148" si="180">N:N*O:O*80.6</f>
        <v>390.10399999999998</v>
      </c>
      <c r="T147">
        <f t="shared" ref="T147:T148" si="181">N147*80.6</f>
        <v>80.599999999999994</v>
      </c>
      <c r="U147">
        <f t="shared" ref="U147:U148" si="182">N147*O147</f>
        <v>4.84</v>
      </c>
      <c r="V147" s="20">
        <f t="shared" ref="V147:V148" si="183">N147*O147*79.68</f>
        <v>385.65120000000002</v>
      </c>
      <c r="W147" s="21">
        <f t="shared" ref="W147:W148" si="184">N147*79.68</f>
        <v>79.680000000000007</v>
      </c>
    </row>
    <row r="148" spans="1:23" x14ac:dyDescent="0.25">
      <c r="A148" s="11">
        <v>43192</v>
      </c>
      <c r="B148" s="10" t="s">
        <v>16</v>
      </c>
      <c r="C148" s="4">
        <v>777</v>
      </c>
      <c r="D148" s="4">
        <v>18</v>
      </c>
      <c r="E148" s="10" t="s">
        <v>26</v>
      </c>
      <c r="F148" s="10">
        <v>1</v>
      </c>
      <c r="G148" s="10" t="s">
        <v>23</v>
      </c>
      <c r="H148" s="10"/>
      <c r="I148" s="10"/>
      <c r="J148" s="13"/>
      <c r="K148" s="13"/>
      <c r="L148" s="13"/>
      <c r="M148" s="10">
        <v>4.2</v>
      </c>
      <c r="N148" s="9">
        <v>21</v>
      </c>
      <c r="O148" s="9">
        <v>2.2599999999999998</v>
      </c>
      <c r="P148" s="9" t="s">
        <v>77</v>
      </c>
      <c r="Q148" s="9" t="s">
        <v>79</v>
      </c>
      <c r="R148" s="9"/>
      <c r="S148">
        <f t="shared" si="180"/>
        <v>3825.2759999999994</v>
      </c>
      <c r="T148">
        <f t="shared" si="181"/>
        <v>1692.6</v>
      </c>
      <c r="U148">
        <f t="shared" si="182"/>
        <v>47.459999999999994</v>
      </c>
      <c r="V148" s="20">
        <f t="shared" si="183"/>
        <v>3781.6127999999999</v>
      </c>
      <c r="W148" s="21">
        <f t="shared" si="184"/>
        <v>1673.2800000000002</v>
      </c>
    </row>
    <row r="149" spans="1:23" x14ac:dyDescent="0.25">
      <c r="A149" s="11"/>
      <c r="B149" s="4"/>
      <c r="C149" s="4"/>
      <c r="D149" s="4"/>
      <c r="E149" s="10"/>
      <c r="F149" s="10"/>
      <c r="G149" s="10"/>
      <c r="H149" s="10"/>
      <c r="I149" s="10"/>
      <c r="J149" s="13"/>
      <c r="K149" s="13"/>
      <c r="L149" s="13"/>
      <c r="M149" s="10"/>
      <c r="N149" s="9"/>
      <c r="O149" s="9"/>
      <c r="P149" s="9"/>
      <c r="Q149" s="9"/>
      <c r="R149" s="9"/>
    </row>
    <row r="150" spans="1:23" x14ac:dyDescent="0.25">
      <c r="A150" s="11">
        <v>43192</v>
      </c>
      <c r="B150" s="10" t="s">
        <v>16</v>
      </c>
      <c r="C150" s="4">
        <v>777</v>
      </c>
      <c r="D150" s="4">
        <v>19</v>
      </c>
      <c r="E150" s="10" t="s">
        <v>57</v>
      </c>
      <c r="F150" s="10">
        <v>1</v>
      </c>
      <c r="G150" s="10" t="s">
        <v>23</v>
      </c>
      <c r="H150" s="10"/>
      <c r="I150" s="10"/>
      <c r="J150" s="13">
        <v>950</v>
      </c>
      <c r="K150" s="13"/>
      <c r="L150" s="13">
        <v>540</v>
      </c>
      <c r="M150" s="10">
        <v>4.2</v>
      </c>
      <c r="N150" s="9">
        <v>8</v>
      </c>
      <c r="O150" s="9">
        <v>2.02</v>
      </c>
      <c r="P150" s="9" t="s">
        <v>73</v>
      </c>
      <c r="Q150" s="9" t="s">
        <v>72</v>
      </c>
      <c r="R150" s="9"/>
      <c r="S150">
        <f t="shared" ref="S150:S151" si="185">N:N*O:O*80.6</f>
        <v>1302.4959999999999</v>
      </c>
      <c r="T150">
        <f t="shared" ref="T150:T151" si="186">N150*80.6</f>
        <v>644.79999999999995</v>
      </c>
      <c r="U150">
        <f t="shared" ref="U150:U151" si="187">N150*O150</f>
        <v>16.16</v>
      </c>
      <c r="V150" s="20">
        <f t="shared" ref="V150:V151" si="188">N150*O150*79.68</f>
        <v>1287.6288000000002</v>
      </c>
      <c r="W150" s="21">
        <f t="shared" ref="W150:W151" si="189">N150*79.68</f>
        <v>637.44000000000005</v>
      </c>
    </row>
    <row r="151" spans="1:23" x14ac:dyDescent="0.25">
      <c r="A151" s="11">
        <v>43192</v>
      </c>
      <c r="B151" s="10" t="s">
        <v>16</v>
      </c>
      <c r="C151" s="4">
        <v>777</v>
      </c>
      <c r="D151" s="4">
        <v>19</v>
      </c>
      <c r="E151" s="10" t="s">
        <v>57</v>
      </c>
      <c r="F151" s="10">
        <v>1</v>
      </c>
      <c r="G151" s="10" t="s">
        <v>23</v>
      </c>
      <c r="H151" s="10"/>
      <c r="I151" s="10"/>
      <c r="J151" s="13"/>
      <c r="K151" s="13"/>
      <c r="L151" s="13"/>
      <c r="M151" s="10">
        <v>4.2</v>
      </c>
      <c r="N151" s="9">
        <v>15</v>
      </c>
      <c r="O151" s="9">
        <v>1.83</v>
      </c>
      <c r="P151" s="9" t="s">
        <v>78</v>
      </c>
      <c r="Q151" s="9" t="s">
        <v>81</v>
      </c>
      <c r="R151" s="9"/>
      <c r="S151">
        <f t="shared" si="185"/>
        <v>2212.4700000000003</v>
      </c>
      <c r="T151">
        <f t="shared" si="186"/>
        <v>1209</v>
      </c>
      <c r="U151">
        <f t="shared" si="187"/>
        <v>27.450000000000003</v>
      </c>
      <c r="V151" s="20">
        <f t="shared" si="188"/>
        <v>2187.2160000000003</v>
      </c>
      <c r="W151" s="21">
        <f t="shared" si="189"/>
        <v>1195.2</v>
      </c>
    </row>
    <row r="152" spans="1:23" x14ac:dyDescent="0.25">
      <c r="A152" s="11"/>
      <c r="B152" s="10"/>
      <c r="C152" s="4"/>
      <c r="D152" s="4"/>
      <c r="E152" s="10"/>
      <c r="F152" s="10"/>
      <c r="G152" s="10"/>
      <c r="H152" s="10"/>
      <c r="I152" s="10"/>
      <c r="J152" s="13"/>
      <c r="K152" s="13"/>
      <c r="L152" s="13"/>
      <c r="M152" s="10"/>
      <c r="N152" s="9"/>
      <c r="O152" s="9"/>
      <c r="P152" s="9"/>
      <c r="Q152" s="9"/>
      <c r="R152" s="9"/>
    </row>
    <row r="153" spans="1:23" x14ac:dyDescent="0.25">
      <c r="A153" s="11">
        <v>43192</v>
      </c>
      <c r="B153" s="10" t="s">
        <v>16</v>
      </c>
      <c r="C153" s="4">
        <v>777</v>
      </c>
      <c r="D153" s="4">
        <v>20</v>
      </c>
      <c r="E153" s="10" t="s">
        <v>58</v>
      </c>
      <c r="F153" s="10">
        <v>1</v>
      </c>
      <c r="G153" s="10" t="s">
        <v>23</v>
      </c>
      <c r="H153" s="10"/>
      <c r="I153" s="10"/>
      <c r="J153" s="13">
        <v>990</v>
      </c>
      <c r="K153" s="13"/>
      <c r="L153" s="13">
        <v>560</v>
      </c>
      <c r="M153" s="10">
        <v>4.2</v>
      </c>
      <c r="N153" s="9">
        <v>6</v>
      </c>
      <c r="O153" s="9">
        <v>2.02</v>
      </c>
      <c r="P153" s="9" t="s">
        <v>73</v>
      </c>
      <c r="Q153" s="9" t="s">
        <v>72</v>
      </c>
      <c r="R153" s="9"/>
      <c r="S153">
        <f t="shared" ref="S153:S156" si="190">N:N*O:O*80.6</f>
        <v>976.87199999999996</v>
      </c>
      <c r="T153">
        <f t="shared" ref="T153:T156" si="191">N153*80.6</f>
        <v>483.59999999999997</v>
      </c>
      <c r="U153">
        <f t="shared" ref="U153:U156" si="192">N153*O153</f>
        <v>12.120000000000001</v>
      </c>
      <c r="V153" s="20">
        <f t="shared" ref="V153:V156" si="193">N153*O153*79.68</f>
        <v>965.72160000000019</v>
      </c>
      <c r="W153" s="21">
        <f t="shared" ref="W153:W156" si="194">N153*79.68</f>
        <v>478.08000000000004</v>
      </c>
    </row>
    <row r="154" spans="1:23" x14ac:dyDescent="0.25">
      <c r="A154" s="11">
        <v>43192</v>
      </c>
      <c r="B154" s="10" t="s">
        <v>16</v>
      </c>
      <c r="C154" s="4">
        <v>777</v>
      </c>
      <c r="D154" s="4">
        <v>20</v>
      </c>
      <c r="E154" s="10" t="s">
        <v>58</v>
      </c>
      <c r="F154" s="10">
        <v>1</v>
      </c>
      <c r="G154" s="10" t="s">
        <v>23</v>
      </c>
      <c r="H154" s="10"/>
      <c r="I154" s="10"/>
      <c r="J154" s="13"/>
      <c r="K154" s="13"/>
      <c r="L154" s="13"/>
      <c r="M154" s="10">
        <v>4.2</v>
      </c>
      <c r="N154" s="9">
        <v>1</v>
      </c>
      <c r="O154" s="9">
        <v>4.84</v>
      </c>
      <c r="P154" s="9" t="s">
        <v>87</v>
      </c>
      <c r="Q154" s="9" t="s">
        <v>88</v>
      </c>
      <c r="R154" s="9"/>
      <c r="S154">
        <f t="shared" si="190"/>
        <v>390.10399999999998</v>
      </c>
      <c r="T154">
        <f t="shared" si="191"/>
        <v>80.599999999999994</v>
      </c>
      <c r="U154">
        <f t="shared" si="192"/>
        <v>4.84</v>
      </c>
      <c r="V154" s="20">
        <f t="shared" si="193"/>
        <v>385.65120000000002</v>
      </c>
      <c r="W154" s="21">
        <f t="shared" si="194"/>
        <v>79.680000000000007</v>
      </c>
    </row>
    <row r="155" spans="1:23" x14ac:dyDescent="0.25">
      <c r="A155" s="11">
        <v>43192</v>
      </c>
      <c r="B155" s="10" t="s">
        <v>16</v>
      </c>
      <c r="C155" s="4">
        <v>777</v>
      </c>
      <c r="D155" s="4">
        <v>20</v>
      </c>
      <c r="E155" s="10" t="s">
        <v>58</v>
      </c>
      <c r="F155" s="10">
        <v>1</v>
      </c>
      <c r="G155" s="10" t="s">
        <v>23</v>
      </c>
      <c r="H155" s="10"/>
      <c r="I155" s="10"/>
      <c r="J155" s="13"/>
      <c r="K155" s="13"/>
      <c r="L155" s="13"/>
      <c r="M155" s="10">
        <v>4.2</v>
      </c>
      <c r="N155" s="9">
        <v>13</v>
      </c>
      <c r="O155" s="9">
        <v>1.83</v>
      </c>
      <c r="P155" s="9" t="s">
        <v>78</v>
      </c>
      <c r="Q155" s="9" t="s">
        <v>81</v>
      </c>
      <c r="R155" s="9"/>
      <c r="S155">
        <f t="shared" si="190"/>
        <v>1917.4739999999997</v>
      </c>
      <c r="T155">
        <f t="shared" si="191"/>
        <v>1047.8</v>
      </c>
      <c r="U155">
        <f t="shared" si="192"/>
        <v>23.79</v>
      </c>
      <c r="V155" s="20">
        <f t="shared" si="193"/>
        <v>1895.5872000000002</v>
      </c>
      <c r="W155" s="21">
        <f t="shared" si="194"/>
        <v>1035.8400000000001</v>
      </c>
    </row>
    <row r="156" spans="1:23" x14ac:dyDescent="0.25">
      <c r="A156" s="11">
        <v>43192</v>
      </c>
      <c r="B156" s="10" t="s">
        <v>16</v>
      </c>
      <c r="C156" s="4">
        <v>777</v>
      </c>
      <c r="D156" s="4">
        <v>20</v>
      </c>
      <c r="E156" s="10" t="s">
        <v>58</v>
      </c>
      <c r="F156" s="10">
        <v>1</v>
      </c>
      <c r="G156" s="10" t="s">
        <v>23</v>
      </c>
      <c r="H156" s="10"/>
      <c r="I156" s="10"/>
      <c r="J156" s="13"/>
      <c r="K156" s="13"/>
      <c r="L156" s="13"/>
      <c r="M156" s="10">
        <v>4.2</v>
      </c>
      <c r="N156" s="9">
        <v>2</v>
      </c>
      <c r="O156" s="9">
        <v>2.15</v>
      </c>
      <c r="P156" s="9" t="s">
        <v>78</v>
      </c>
      <c r="Q156" s="9" t="s">
        <v>75</v>
      </c>
      <c r="R156" s="9"/>
      <c r="S156">
        <f t="shared" si="190"/>
        <v>346.58</v>
      </c>
      <c r="T156">
        <f t="shared" si="191"/>
        <v>161.19999999999999</v>
      </c>
      <c r="U156">
        <f t="shared" si="192"/>
        <v>4.3</v>
      </c>
      <c r="V156" s="20">
        <f t="shared" si="193"/>
        <v>342.62400000000002</v>
      </c>
      <c r="W156" s="21">
        <f t="shared" si="194"/>
        <v>159.36000000000001</v>
      </c>
    </row>
    <row r="157" spans="1:23" x14ac:dyDescent="0.25">
      <c r="A157" s="11"/>
      <c r="B157" s="10"/>
      <c r="C157" s="4"/>
      <c r="D157" s="4"/>
      <c r="E157" s="10"/>
      <c r="F157" s="10"/>
      <c r="G157" s="10"/>
      <c r="H157" s="10"/>
      <c r="I157" s="10"/>
      <c r="J157" s="13"/>
      <c r="K157" s="13"/>
      <c r="L157" s="13"/>
      <c r="M157" s="10"/>
      <c r="N157" s="9"/>
      <c r="O157" s="9"/>
      <c r="P157" s="9"/>
      <c r="Q157" s="9"/>
      <c r="R157" s="9"/>
    </row>
    <row r="158" spans="1:23" x14ac:dyDescent="0.25">
      <c r="A158" s="11">
        <v>43192</v>
      </c>
      <c r="B158" s="4" t="s">
        <v>17</v>
      </c>
      <c r="C158" s="4">
        <v>75131</v>
      </c>
      <c r="D158" s="4">
        <v>152</v>
      </c>
      <c r="E158" s="10" t="s">
        <v>28</v>
      </c>
      <c r="F158" s="10">
        <v>1</v>
      </c>
      <c r="G158" s="10" t="s">
        <v>23</v>
      </c>
      <c r="H158" s="10"/>
      <c r="I158" s="10"/>
      <c r="J158" s="13">
        <v>1400</v>
      </c>
      <c r="K158" s="13"/>
      <c r="L158" s="13">
        <v>600</v>
      </c>
      <c r="M158" s="10">
        <v>5.81</v>
      </c>
      <c r="N158" s="9">
        <v>1</v>
      </c>
      <c r="O158" s="9">
        <v>2.02</v>
      </c>
      <c r="P158" s="9" t="s">
        <v>73</v>
      </c>
      <c r="Q158" s="9" t="s">
        <v>72</v>
      </c>
      <c r="R158" s="9"/>
      <c r="S158">
        <f t="shared" ref="S158:S162" si="195">N158*O158*118</f>
        <v>238.36</v>
      </c>
      <c r="T158">
        <f t="shared" ref="T158:T162" si="196">N158*118</f>
        <v>118</v>
      </c>
      <c r="U158">
        <f t="shared" ref="U158:U162" si="197">N158*O158</f>
        <v>2.02</v>
      </c>
      <c r="V158" s="20">
        <f t="shared" ref="V158:V162" si="198">N158*O158*116.875</f>
        <v>236.08750000000001</v>
      </c>
      <c r="W158" s="21">
        <f t="shared" ref="W158:W162" si="199">N158*116.8</f>
        <v>116.8</v>
      </c>
    </row>
    <row r="159" spans="1:23" x14ac:dyDescent="0.25">
      <c r="A159" s="11">
        <v>43192</v>
      </c>
      <c r="B159" s="4" t="s">
        <v>17</v>
      </c>
      <c r="C159" s="4">
        <v>75131</v>
      </c>
      <c r="D159" s="4">
        <v>152</v>
      </c>
      <c r="E159" s="10" t="s">
        <v>28</v>
      </c>
      <c r="F159" s="10">
        <v>1</v>
      </c>
      <c r="G159" s="10" t="s">
        <v>23</v>
      </c>
      <c r="H159" s="10"/>
      <c r="I159" s="10"/>
      <c r="J159" s="13"/>
      <c r="K159" s="13"/>
      <c r="L159" s="13"/>
      <c r="M159" s="10">
        <v>5.81</v>
      </c>
      <c r="N159" s="9">
        <v>1</v>
      </c>
      <c r="O159" s="9">
        <v>4.84</v>
      </c>
      <c r="P159" s="9" t="s">
        <v>87</v>
      </c>
      <c r="Q159" s="9" t="s">
        <v>88</v>
      </c>
      <c r="R159" s="9"/>
      <c r="S159">
        <f t="shared" si="195"/>
        <v>571.12</v>
      </c>
      <c r="T159">
        <f t="shared" si="196"/>
        <v>118</v>
      </c>
      <c r="U159">
        <f t="shared" si="197"/>
        <v>4.84</v>
      </c>
      <c r="V159" s="20">
        <f t="shared" si="198"/>
        <v>565.67499999999995</v>
      </c>
      <c r="W159" s="21">
        <f t="shared" si="199"/>
        <v>116.8</v>
      </c>
    </row>
    <row r="160" spans="1:23" x14ac:dyDescent="0.25">
      <c r="A160" s="11">
        <v>43192</v>
      </c>
      <c r="B160" s="4" t="s">
        <v>17</v>
      </c>
      <c r="C160" s="4">
        <v>75131</v>
      </c>
      <c r="D160" s="4">
        <v>152</v>
      </c>
      <c r="E160" s="10" t="s">
        <v>28</v>
      </c>
      <c r="F160" s="10">
        <v>1</v>
      </c>
      <c r="G160" s="10" t="s">
        <v>23</v>
      </c>
      <c r="H160" s="10"/>
      <c r="I160" s="10"/>
      <c r="J160" s="13"/>
      <c r="K160" s="13"/>
      <c r="L160" s="13"/>
      <c r="M160" s="10">
        <v>5.81</v>
      </c>
      <c r="N160" s="9">
        <v>15</v>
      </c>
      <c r="O160" s="9">
        <v>1.65</v>
      </c>
      <c r="P160" s="9" t="s">
        <v>73</v>
      </c>
      <c r="Q160" s="9" t="s">
        <v>79</v>
      </c>
      <c r="R160" s="9"/>
      <c r="S160">
        <f t="shared" si="195"/>
        <v>2920.5</v>
      </c>
      <c r="T160">
        <f t="shared" si="196"/>
        <v>1770</v>
      </c>
      <c r="U160">
        <f t="shared" si="197"/>
        <v>24.75</v>
      </c>
      <c r="V160" s="20">
        <f t="shared" si="198"/>
        <v>2892.65625</v>
      </c>
      <c r="W160" s="21">
        <f t="shared" si="199"/>
        <v>1752</v>
      </c>
    </row>
    <row r="161" spans="1:23" x14ac:dyDescent="0.25">
      <c r="A161" s="11">
        <v>43192</v>
      </c>
      <c r="B161" s="4" t="s">
        <v>17</v>
      </c>
      <c r="C161" s="4">
        <v>75131</v>
      </c>
      <c r="D161" s="4">
        <v>152</v>
      </c>
      <c r="E161" s="10" t="s">
        <v>28</v>
      </c>
      <c r="F161" s="10">
        <v>1</v>
      </c>
      <c r="G161" s="10" t="s">
        <v>23</v>
      </c>
      <c r="H161" s="10"/>
      <c r="I161" s="10"/>
      <c r="J161" s="13"/>
      <c r="K161" s="13"/>
      <c r="L161" s="13"/>
      <c r="M161" s="10">
        <v>5.81</v>
      </c>
      <c r="N161" s="9">
        <v>8</v>
      </c>
      <c r="O161" s="9">
        <v>1.17</v>
      </c>
      <c r="P161" s="9" t="s">
        <v>73</v>
      </c>
      <c r="Q161" s="9" t="s">
        <v>74</v>
      </c>
      <c r="R161" s="9"/>
      <c r="S161">
        <f t="shared" si="195"/>
        <v>1104.48</v>
      </c>
      <c r="T161">
        <f t="shared" si="196"/>
        <v>944</v>
      </c>
      <c r="U161">
        <f t="shared" si="197"/>
        <v>9.36</v>
      </c>
      <c r="V161" s="20">
        <f t="shared" si="198"/>
        <v>1093.95</v>
      </c>
      <c r="W161" s="21">
        <f t="shared" si="199"/>
        <v>934.4</v>
      </c>
    </row>
    <row r="162" spans="1:23" x14ac:dyDescent="0.25">
      <c r="A162" s="11">
        <v>43192</v>
      </c>
      <c r="B162" s="4" t="s">
        <v>17</v>
      </c>
      <c r="C162" s="4">
        <v>75131</v>
      </c>
      <c r="D162" s="4">
        <v>152</v>
      </c>
      <c r="E162" s="10" t="s">
        <v>28</v>
      </c>
      <c r="F162" s="10">
        <v>1</v>
      </c>
      <c r="G162" s="10" t="s">
        <v>23</v>
      </c>
      <c r="H162" s="10"/>
      <c r="I162" s="10"/>
      <c r="J162" s="13"/>
      <c r="K162" s="13"/>
      <c r="L162" s="13"/>
      <c r="M162" s="10">
        <v>5.81</v>
      </c>
      <c r="N162" s="9">
        <v>3</v>
      </c>
      <c r="O162" s="9">
        <v>1.46</v>
      </c>
      <c r="P162" s="9" t="s">
        <v>73</v>
      </c>
      <c r="Q162" s="9" t="s">
        <v>75</v>
      </c>
      <c r="R162" s="9"/>
      <c r="S162">
        <f t="shared" si="195"/>
        <v>516.84</v>
      </c>
      <c r="T162">
        <f t="shared" si="196"/>
        <v>354</v>
      </c>
      <c r="U162">
        <f t="shared" si="197"/>
        <v>4.38</v>
      </c>
      <c r="V162" s="20">
        <f t="shared" si="198"/>
        <v>511.91249999999997</v>
      </c>
      <c r="W162" s="21">
        <f t="shared" si="199"/>
        <v>350.4</v>
      </c>
    </row>
    <row r="163" spans="1:23" x14ac:dyDescent="0.25">
      <c r="A163" s="11"/>
      <c r="B163" s="4"/>
      <c r="C163" s="4"/>
      <c r="D163" s="4"/>
      <c r="E163" s="10"/>
      <c r="F163" s="10"/>
      <c r="G163" s="10"/>
      <c r="H163" s="10"/>
      <c r="I163" s="10"/>
      <c r="J163" s="13"/>
      <c r="K163" s="13"/>
      <c r="L163" s="13"/>
      <c r="M163" s="10"/>
      <c r="N163" s="9"/>
      <c r="O163" s="9"/>
      <c r="P163" s="9"/>
      <c r="Q163" s="9"/>
      <c r="R163" s="9"/>
    </row>
    <row r="164" spans="1:23" x14ac:dyDescent="0.25">
      <c r="A164" s="11">
        <v>43192</v>
      </c>
      <c r="B164" s="4" t="s">
        <v>17</v>
      </c>
      <c r="C164" s="4">
        <v>75131</v>
      </c>
      <c r="D164" s="4">
        <v>153</v>
      </c>
      <c r="E164" s="10"/>
      <c r="F164" s="10">
        <v>1</v>
      </c>
      <c r="G164" s="10" t="s">
        <v>23</v>
      </c>
      <c r="H164" s="10"/>
      <c r="I164" s="10"/>
      <c r="J164" s="17"/>
      <c r="K164" s="17"/>
      <c r="L164" s="17"/>
      <c r="M164" s="10">
        <v>5.81</v>
      </c>
      <c r="N164" s="9"/>
      <c r="O164" s="9"/>
      <c r="P164" s="9"/>
      <c r="Q164" s="9"/>
      <c r="R164" s="9"/>
      <c r="S164">
        <f t="shared" ref="S164" si="200">N164*O164*118</f>
        <v>0</v>
      </c>
      <c r="T164">
        <f t="shared" ref="T164" si="201">N164*118</f>
        <v>0</v>
      </c>
      <c r="U164">
        <f t="shared" ref="U164" si="202">N164*O164</f>
        <v>0</v>
      </c>
      <c r="V164" s="20">
        <f t="shared" ref="V164" si="203">N164*O164*116.875</f>
        <v>0</v>
      </c>
      <c r="W164" s="21">
        <f t="shared" ref="W164" si="204">N164*116.8</f>
        <v>0</v>
      </c>
    </row>
    <row r="165" spans="1:23" x14ac:dyDescent="0.25">
      <c r="A165" s="11"/>
      <c r="B165" s="4"/>
      <c r="C165" s="4"/>
      <c r="D165" s="4"/>
      <c r="E165" s="10"/>
      <c r="F165" s="10"/>
      <c r="G165" s="10"/>
      <c r="H165" s="10"/>
      <c r="I165" s="10"/>
      <c r="J165" s="13"/>
      <c r="K165" s="13"/>
      <c r="L165" s="13"/>
      <c r="M165" s="10"/>
      <c r="N165" s="9"/>
      <c r="O165" s="9"/>
      <c r="P165" s="9"/>
      <c r="Q165" s="9"/>
      <c r="R165" s="9"/>
    </row>
    <row r="166" spans="1:23" x14ac:dyDescent="0.25">
      <c r="A166" s="11">
        <v>43192</v>
      </c>
      <c r="B166" s="4" t="s">
        <v>17</v>
      </c>
      <c r="C166" s="4">
        <v>75131</v>
      </c>
      <c r="D166" s="4">
        <v>155</v>
      </c>
      <c r="E166" s="10" t="s">
        <v>29</v>
      </c>
      <c r="F166" s="10">
        <v>1</v>
      </c>
      <c r="G166" s="10" t="s">
        <v>23</v>
      </c>
      <c r="H166" s="10"/>
      <c r="I166" s="10"/>
      <c r="J166" s="13">
        <v>1650</v>
      </c>
      <c r="K166" s="13"/>
      <c r="L166" s="13">
        <v>720</v>
      </c>
      <c r="M166" s="10">
        <v>5.81</v>
      </c>
      <c r="N166" s="9">
        <v>6</v>
      </c>
      <c r="O166" s="9">
        <v>1.74</v>
      </c>
      <c r="P166" s="9" t="s">
        <v>73</v>
      </c>
      <c r="Q166" s="9" t="s">
        <v>72</v>
      </c>
      <c r="R166" s="9"/>
      <c r="S166">
        <f t="shared" ref="S166:S167" si="205">N166*O166*118</f>
        <v>1231.9199999999998</v>
      </c>
      <c r="T166">
        <f t="shared" ref="T166:T167" si="206">N166*118</f>
        <v>708</v>
      </c>
      <c r="U166">
        <f t="shared" ref="U166:U167" si="207">N166*O166</f>
        <v>10.44</v>
      </c>
      <c r="V166" s="20">
        <f t="shared" ref="V166:V167" si="208">N166*O166*116.875</f>
        <v>1220.175</v>
      </c>
      <c r="W166" s="21">
        <f t="shared" ref="W166:W167" si="209">N166*116.8</f>
        <v>700.8</v>
      </c>
    </row>
    <row r="167" spans="1:23" x14ac:dyDescent="0.25">
      <c r="A167" s="11">
        <v>43192</v>
      </c>
      <c r="B167" s="4" t="s">
        <v>17</v>
      </c>
      <c r="C167" s="4">
        <v>75131</v>
      </c>
      <c r="D167" s="4">
        <v>155</v>
      </c>
      <c r="E167" s="10" t="s">
        <v>29</v>
      </c>
      <c r="F167" s="10">
        <v>1</v>
      </c>
      <c r="G167" s="10" t="s">
        <v>23</v>
      </c>
      <c r="H167" s="10"/>
      <c r="I167" s="10"/>
      <c r="J167" s="13"/>
      <c r="K167" s="13"/>
      <c r="L167" s="13"/>
      <c r="M167" s="10">
        <v>5.81</v>
      </c>
      <c r="N167" s="9">
        <v>10</v>
      </c>
      <c r="O167" s="9">
        <v>4.84</v>
      </c>
      <c r="P167" s="9" t="s">
        <v>87</v>
      </c>
      <c r="Q167" s="9" t="s">
        <v>88</v>
      </c>
      <c r="R167" s="9"/>
      <c r="S167">
        <f t="shared" si="205"/>
        <v>5711.2</v>
      </c>
      <c r="T167">
        <f t="shared" si="206"/>
        <v>1180</v>
      </c>
      <c r="U167">
        <f t="shared" si="207"/>
        <v>48.4</v>
      </c>
      <c r="V167" s="20">
        <f t="shared" si="208"/>
        <v>5656.75</v>
      </c>
      <c r="W167" s="21">
        <f t="shared" si="209"/>
        <v>1168</v>
      </c>
    </row>
    <row r="168" spans="1:23" x14ac:dyDescent="0.25">
      <c r="A168" s="11"/>
      <c r="B168" s="4"/>
      <c r="C168" s="4"/>
      <c r="D168" s="4"/>
      <c r="E168" s="10"/>
      <c r="F168" s="10"/>
      <c r="G168" s="10"/>
      <c r="H168" s="10"/>
      <c r="I168" s="10"/>
      <c r="J168" s="13"/>
      <c r="K168" s="13"/>
      <c r="L168" s="13"/>
      <c r="M168" s="10"/>
      <c r="N168" s="9"/>
      <c r="O168" s="9"/>
      <c r="P168" s="9"/>
      <c r="Q168" s="9"/>
      <c r="R168" s="9"/>
    </row>
    <row r="169" spans="1:23" x14ac:dyDescent="0.25">
      <c r="A169" s="11">
        <v>43192</v>
      </c>
      <c r="B169" s="4" t="s">
        <v>17</v>
      </c>
      <c r="C169" s="4">
        <v>75131</v>
      </c>
      <c r="D169" s="4">
        <v>156</v>
      </c>
      <c r="E169" s="10" t="s">
        <v>30</v>
      </c>
      <c r="F169" s="10">
        <v>1</v>
      </c>
      <c r="G169" s="10" t="s">
        <v>23</v>
      </c>
      <c r="H169" s="10"/>
      <c r="I169" s="10"/>
      <c r="J169" s="13">
        <v>1620</v>
      </c>
      <c r="K169" s="13"/>
      <c r="L169" s="13">
        <v>820</v>
      </c>
      <c r="M169" s="10">
        <v>5.81</v>
      </c>
      <c r="N169" s="9">
        <v>10</v>
      </c>
      <c r="O169" s="9">
        <v>4.84</v>
      </c>
      <c r="P169" s="9" t="s">
        <v>87</v>
      </c>
      <c r="Q169" s="9" t="s">
        <v>88</v>
      </c>
      <c r="R169" s="9"/>
      <c r="S169">
        <f t="shared" ref="S169:S171" si="210">N169*O169*118</f>
        <v>5711.2</v>
      </c>
      <c r="T169">
        <f t="shared" ref="T169:T171" si="211">N169*118</f>
        <v>1180</v>
      </c>
      <c r="U169">
        <f t="shared" ref="U169:U171" si="212">N169*O169</f>
        <v>48.4</v>
      </c>
      <c r="V169" s="20">
        <f t="shared" ref="V169:V171" si="213">N169*O169*116.875</f>
        <v>5656.75</v>
      </c>
      <c r="W169" s="21">
        <f t="shared" ref="W169:W171" si="214">N169*116.8</f>
        <v>1168</v>
      </c>
    </row>
    <row r="170" spans="1:23" x14ac:dyDescent="0.25">
      <c r="A170" s="11">
        <v>43192</v>
      </c>
      <c r="B170" s="4" t="s">
        <v>17</v>
      </c>
      <c r="C170" s="4">
        <v>75131</v>
      </c>
      <c r="D170" s="4">
        <v>156</v>
      </c>
      <c r="E170" s="10" t="s">
        <v>30</v>
      </c>
      <c r="F170" s="10">
        <v>1</v>
      </c>
      <c r="G170" s="10" t="s">
        <v>23</v>
      </c>
      <c r="H170" s="10"/>
      <c r="I170" s="10"/>
      <c r="J170" s="13"/>
      <c r="K170" s="13"/>
      <c r="L170" s="13"/>
      <c r="M170" s="10">
        <v>5.81</v>
      </c>
      <c r="N170" s="9">
        <v>5</v>
      </c>
      <c r="O170" s="9">
        <v>2.2599999999999998</v>
      </c>
      <c r="P170" s="9" t="s">
        <v>77</v>
      </c>
      <c r="Q170" s="9" t="s">
        <v>79</v>
      </c>
      <c r="R170" s="9"/>
      <c r="S170">
        <f t="shared" si="210"/>
        <v>1333.3999999999999</v>
      </c>
      <c r="T170">
        <f t="shared" si="211"/>
        <v>590</v>
      </c>
      <c r="U170">
        <f t="shared" si="212"/>
        <v>11.299999999999999</v>
      </c>
      <c r="V170" s="20">
        <f t="shared" si="213"/>
        <v>1320.6874999999998</v>
      </c>
      <c r="W170" s="21">
        <f t="shared" si="214"/>
        <v>584</v>
      </c>
    </row>
    <row r="171" spans="1:23" x14ac:dyDescent="0.25">
      <c r="A171" s="24">
        <v>43192</v>
      </c>
      <c r="B171" s="27" t="s">
        <v>17</v>
      </c>
      <c r="C171" s="27">
        <v>75131</v>
      </c>
      <c r="D171" s="27">
        <v>156</v>
      </c>
      <c r="E171" s="25" t="s">
        <v>30</v>
      </c>
      <c r="F171" s="25">
        <v>1</v>
      </c>
      <c r="G171" s="25" t="s">
        <v>23</v>
      </c>
      <c r="H171" s="25"/>
      <c r="I171" s="25"/>
      <c r="J171" s="23"/>
      <c r="K171" s="23"/>
      <c r="L171" s="23"/>
      <c r="M171" s="25">
        <v>5.81</v>
      </c>
      <c r="N171" s="25">
        <v>1</v>
      </c>
      <c r="O171" s="25">
        <v>2.2000000000000002</v>
      </c>
      <c r="P171" s="25" t="s">
        <v>73</v>
      </c>
      <c r="Q171" s="25" t="s">
        <v>100</v>
      </c>
      <c r="R171" s="9"/>
      <c r="S171">
        <f t="shared" si="210"/>
        <v>259.60000000000002</v>
      </c>
      <c r="T171">
        <f t="shared" si="211"/>
        <v>118</v>
      </c>
      <c r="U171">
        <f t="shared" si="212"/>
        <v>2.2000000000000002</v>
      </c>
      <c r="V171" s="20">
        <f t="shared" si="213"/>
        <v>257.125</v>
      </c>
      <c r="W171" s="21">
        <f t="shared" si="214"/>
        <v>116.8</v>
      </c>
    </row>
    <row r="172" spans="1:23" x14ac:dyDescent="0.25">
      <c r="A172" s="11"/>
      <c r="B172" s="4"/>
      <c r="C172" s="4"/>
      <c r="D172" s="4"/>
      <c r="E172" s="10"/>
      <c r="F172" s="10"/>
      <c r="G172" s="10"/>
      <c r="H172" s="10"/>
      <c r="I172" s="10"/>
      <c r="J172" s="13"/>
      <c r="K172" s="13"/>
      <c r="L172" s="13"/>
      <c r="M172" s="10"/>
      <c r="N172" s="9"/>
      <c r="O172" s="9"/>
      <c r="P172" s="9"/>
      <c r="Q172" s="9"/>
      <c r="R172" s="9"/>
    </row>
    <row r="173" spans="1:23" x14ac:dyDescent="0.25">
      <c r="A173" s="11">
        <v>43192</v>
      </c>
      <c r="B173" s="4" t="s">
        <v>17</v>
      </c>
      <c r="C173" s="4">
        <v>75131</v>
      </c>
      <c r="D173" s="4">
        <v>157</v>
      </c>
      <c r="E173" s="10" t="s">
        <v>31</v>
      </c>
      <c r="F173" s="10">
        <v>1</v>
      </c>
      <c r="G173" s="10" t="s">
        <v>23</v>
      </c>
      <c r="H173" s="10"/>
      <c r="I173" s="10"/>
      <c r="J173" s="13">
        <v>1500</v>
      </c>
      <c r="K173" s="13"/>
      <c r="L173" s="13">
        <v>530</v>
      </c>
      <c r="M173" s="10">
        <v>5.81</v>
      </c>
      <c r="N173" s="9">
        <v>1</v>
      </c>
      <c r="O173" s="9">
        <v>4.84</v>
      </c>
      <c r="P173" s="9" t="s">
        <v>87</v>
      </c>
      <c r="Q173" s="9" t="s">
        <v>88</v>
      </c>
      <c r="R173" s="9"/>
      <c r="S173">
        <f t="shared" ref="S173:S174" si="215">N173*O173*118</f>
        <v>571.12</v>
      </c>
      <c r="T173">
        <f t="shared" ref="T173:T174" si="216">N173*118</f>
        <v>118</v>
      </c>
      <c r="U173">
        <f t="shared" ref="U173:U174" si="217">N173*O173</f>
        <v>4.84</v>
      </c>
      <c r="V173" s="20">
        <f t="shared" ref="V173:V174" si="218">N173*O173*116.875</f>
        <v>565.67499999999995</v>
      </c>
      <c r="W173" s="21">
        <f t="shared" ref="W173:W174" si="219">N173*116.8</f>
        <v>116.8</v>
      </c>
    </row>
    <row r="174" spans="1:23" x14ac:dyDescent="0.25">
      <c r="A174" s="11">
        <v>43192</v>
      </c>
      <c r="B174" s="4" t="s">
        <v>17</v>
      </c>
      <c r="C174" s="4">
        <v>75131</v>
      </c>
      <c r="D174" s="4">
        <v>157</v>
      </c>
      <c r="E174" s="10" t="s">
        <v>31</v>
      </c>
      <c r="F174" s="10">
        <v>1</v>
      </c>
      <c r="G174" s="10" t="s">
        <v>23</v>
      </c>
      <c r="H174" s="10"/>
      <c r="I174" s="10"/>
      <c r="J174" s="13"/>
      <c r="K174" s="13"/>
      <c r="L174" s="13"/>
      <c r="M174" s="10">
        <v>5.81</v>
      </c>
      <c r="N174" s="9">
        <v>22</v>
      </c>
      <c r="O174" s="9">
        <v>2.2599999999999998</v>
      </c>
      <c r="P174" s="9" t="s">
        <v>77</v>
      </c>
      <c r="Q174" s="9" t="s">
        <v>79</v>
      </c>
      <c r="R174" s="9"/>
      <c r="S174">
        <f t="shared" si="215"/>
        <v>5866.96</v>
      </c>
      <c r="T174">
        <f t="shared" si="216"/>
        <v>2596</v>
      </c>
      <c r="U174">
        <f t="shared" si="217"/>
        <v>49.72</v>
      </c>
      <c r="V174" s="20">
        <f t="shared" si="218"/>
        <v>5811.0249999999996</v>
      </c>
      <c r="W174" s="21">
        <f t="shared" si="219"/>
        <v>2569.6</v>
      </c>
    </row>
    <row r="175" spans="1:23" x14ac:dyDescent="0.25">
      <c r="A175" s="11"/>
      <c r="B175" s="4"/>
      <c r="C175" s="4"/>
      <c r="D175" s="4"/>
      <c r="E175" s="10"/>
      <c r="F175" s="10"/>
      <c r="G175" s="10"/>
      <c r="H175" s="10"/>
      <c r="I175" s="10"/>
      <c r="J175" s="13"/>
      <c r="K175" s="13"/>
      <c r="L175" s="13"/>
      <c r="M175" s="10"/>
      <c r="N175" s="9"/>
      <c r="O175" s="9"/>
      <c r="P175" s="9"/>
      <c r="Q175" s="9"/>
      <c r="R175" s="9"/>
    </row>
    <row r="176" spans="1:23" x14ac:dyDescent="0.25">
      <c r="A176" s="11">
        <v>43192</v>
      </c>
      <c r="B176" s="10" t="s">
        <v>16</v>
      </c>
      <c r="C176" s="10">
        <v>785</v>
      </c>
      <c r="D176" s="10">
        <v>167</v>
      </c>
      <c r="E176" s="10" t="s">
        <v>32</v>
      </c>
      <c r="F176" s="10">
        <v>1</v>
      </c>
      <c r="G176" s="10" t="s">
        <v>23</v>
      </c>
      <c r="H176" s="10"/>
      <c r="I176" s="10"/>
      <c r="J176" s="13">
        <v>1750</v>
      </c>
      <c r="K176" s="13"/>
      <c r="L176" s="13">
        <v>700</v>
      </c>
      <c r="M176" s="10">
        <v>5.38</v>
      </c>
      <c r="N176" s="9">
        <v>1</v>
      </c>
      <c r="O176" s="9">
        <v>1.74</v>
      </c>
      <c r="P176" s="9" t="s">
        <v>73</v>
      </c>
      <c r="Q176" s="9" t="s">
        <v>72</v>
      </c>
      <c r="R176" s="9"/>
      <c r="S176">
        <f t="shared" ref="S176:S179" si="220">N:N*O:O*125</f>
        <v>217.5</v>
      </c>
      <c r="T176">
        <f t="shared" ref="T176:T179" si="221">N176*125</f>
        <v>125</v>
      </c>
      <c r="U176">
        <f t="shared" ref="U176:U179" si="222">N176*O176</f>
        <v>1.74</v>
      </c>
      <c r="V176" s="20">
        <f t="shared" ref="V176:V179" si="223">N176*O176*123.78</f>
        <v>215.37719999999999</v>
      </c>
      <c r="W176" s="21">
        <f t="shared" ref="W176:W179" si="224">N176*123.7</f>
        <v>123.7</v>
      </c>
    </row>
    <row r="177" spans="1:23" x14ac:dyDescent="0.25">
      <c r="A177" s="11">
        <v>43192</v>
      </c>
      <c r="B177" s="10" t="s">
        <v>16</v>
      </c>
      <c r="C177" s="10">
        <v>785</v>
      </c>
      <c r="D177" s="10">
        <v>167</v>
      </c>
      <c r="E177" s="10" t="s">
        <v>32</v>
      </c>
      <c r="F177" s="10">
        <v>1</v>
      </c>
      <c r="G177" s="10" t="s">
        <v>23</v>
      </c>
      <c r="H177" s="10"/>
      <c r="I177" s="10"/>
      <c r="J177" s="13"/>
      <c r="K177" s="13"/>
      <c r="L177" s="13"/>
      <c r="M177" s="10">
        <v>5.38</v>
      </c>
      <c r="N177" s="9">
        <v>1</v>
      </c>
      <c r="O177" s="9">
        <v>2.02</v>
      </c>
      <c r="P177" s="9" t="s">
        <v>73</v>
      </c>
      <c r="Q177" s="9" t="s">
        <v>72</v>
      </c>
      <c r="R177" s="9"/>
      <c r="S177">
        <f t="shared" si="220"/>
        <v>252.5</v>
      </c>
      <c r="T177">
        <f t="shared" si="221"/>
        <v>125</v>
      </c>
      <c r="U177">
        <f t="shared" si="222"/>
        <v>2.02</v>
      </c>
      <c r="V177" s="20">
        <f t="shared" si="223"/>
        <v>250.03560000000002</v>
      </c>
      <c r="W177" s="21">
        <f t="shared" si="224"/>
        <v>123.7</v>
      </c>
    </row>
    <row r="178" spans="1:23" x14ac:dyDescent="0.25">
      <c r="A178" s="11">
        <v>43192</v>
      </c>
      <c r="B178" s="10" t="s">
        <v>16</v>
      </c>
      <c r="C178" s="10">
        <v>785</v>
      </c>
      <c r="D178" s="10">
        <v>167</v>
      </c>
      <c r="E178" s="10" t="s">
        <v>32</v>
      </c>
      <c r="F178" s="10">
        <v>1</v>
      </c>
      <c r="G178" s="10" t="s">
        <v>23</v>
      </c>
      <c r="H178" s="10"/>
      <c r="I178" s="10"/>
      <c r="J178" s="13"/>
      <c r="K178" s="13"/>
      <c r="L178" s="13"/>
      <c r="M178" s="10">
        <v>5.38</v>
      </c>
      <c r="N178" s="9">
        <v>9</v>
      </c>
      <c r="O178" s="9">
        <v>4.84</v>
      </c>
      <c r="P178" s="9" t="s">
        <v>87</v>
      </c>
      <c r="Q178" s="9" t="s">
        <v>88</v>
      </c>
      <c r="R178" s="9"/>
      <c r="S178">
        <f t="shared" si="220"/>
        <v>5445</v>
      </c>
      <c r="T178">
        <f t="shared" si="221"/>
        <v>1125</v>
      </c>
      <c r="U178">
        <f t="shared" si="222"/>
        <v>43.56</v>
      </c>
      <c r="V178" s="20">
        <f t="shared" si="223"/>
        <v>5391.8568000000005</v>
      </c>
      <c r="W178" s="21">
        <f t="shared" si="224"/>
        <v>1113.3</v>
      </c>
    </row>
    <row r="179" spans="1:23" x14ac:dyDescent="0.25">
      <c r="A179" s="11">
        <v>43192</v>
      </c>
      <c r="B179" s="10" t="s">
        <v>16</v>
      </c>
      <c r="C179" s="10">
        <v>785</v>
      </c>
      <c r="D179" s="10">
        <v>167</v>
      </c>
      <c r="E179" s="10" t="s">
        <v>32</v>
      </c>
      <c r="F179" s="10">
        <v>1</v>
      </c>
      <c r="G179" s="10" t="s">
        <v>23</v>
      </c>
      <c r="H179" s="10"/>
      <c r="I179" s="10"/>
      <c r="J179" s="13"/>
      <c r="K179" s="13"/>
      <c r="L179" s="13"/>
      <c r="M179" s="10">
        <v>5.38</v>
      </c>
      <c r="N179" s="9">
        <v>5</v>
      </c>
      <c r="O179" s="9">
        <v>2.2599999999999998</v>
      </c>
      <c r="P179" s="9" t="s">
        <v>77</v>
      </c>
      <c r="Q179" s="9" t="s">
        <v>79</v>
      </c>
      <c r="R179" s="9"/>
      <c r="S179">
        <f t="shared" si="220"/>
        <v>1412.4999999999998</v>
      </c>
      <c r="T179">
        <f t="shared" si="221"/>
        <v>625</v>
      </c>
      <c r="U179">
        <f t="shared" si="222"/>
        <v>11.299999999999999</v>
      </c>
      <c r="V179" s="20">
        <f t="shared" si="223"/>
        <v>1398.7139999999999</v>
      </c>
      <c r="W179" s="21">
        <f t="shared" si="224"/>
        <v>618.5</v>
      </c>
    </row>
    <row r="180" spans="1:23" x14ac:dyDescent="0.25">
      <c r="A180" s="11"/>
      <c r="B180" s="10"/>
      <c r="C180" s="10"/>
      <c r="D180" s="10"/>
      <c r="E180" s="10"/>
      <c r="F180" s="10"/>
      <c r="G180" s="10"/>
      <c r="H180" s="10"/>
      <c r="I180" s="10"/>
      <c r="J180" s="13"/>
      <c r="K180" s="13"/>
      <c r="L180" s="13"/>
      <c r="M180" s="10"/>
      <c r="N180" s="9"/>
      <c r="O180" s="9"/>
      <c r="P180" s="9"/>
      <c r="Q180" s="9"/>
      <c r="R180" s="9"/>
    </row>
    <row r="181" spans="1:23" x14ac:dyDescent="0.25">
      <c r="A181" s="11">
        <v>43192</v>
      </c>
      <c r="B181" s="10" t="s">
        <v>16</v>
      </c>
      <c r="C181" s="10">
        <v>785</v>
      </c>
      <c r="D181" s="10">
        <v>168</v>
      </c>
      <c r="E181" s="10" t="s">
        <v>33</v>
      </c>
      <c r="F181" s="10">
        <v>1</v>
      </c>
      <c r="G181" s="10" t="s">
        <v>23</v>
      </c>
      <c r="H181" s="10"/>
      <c r="I181" s="10"/>
      <c r="J181" s="13">
        <v>1700</v>
      </c>
      <c r="K181" s="13"/>
      <c r="L181" s="13">
        <v>900</v>
      </c>
      <c r="M181" s="10">
        <v>5.38</v>
      </c>
      <c r="N181" s="9">
        <v>1</v>
      </c>
      <c r="O181" s="9">
        <v>2.02</v>
      </c>
      <c r="P181" s="9" t="s">
        <v>73</v>
      </c>
      <c r="Q181" s="9" t="s">
        <v>72</v>
      </c>
      <c r="R181" s="9"/>
      <c r="S181">
        <f t="shared" ref="S181:S186" si="225">N:N*O:O*125</f>
        <v>252.5</v>
      </c>
      <c r="T181">
        <f t="shared" ref="T181:T186" si="226">N181*125</f>
        <v>125</v>
      </c>
      <c r="U181">
        <f t="shared" ref="U181:U186" si="227">N181*O181</f>
        <v>2.02</v>
      </c>
      <c r="V181" s="20">
        <f t="shared" ref="V181:V186" si="228">N181*O181*123.78</f>
        <v>250.03560000000002</v>
      </c>
      <c r="W181" s="21">
        <f t="shared" ref="W181:W186" si="229">N181*123.7</f>
        <v>123.7</v>
      </c>
    </row>
    <row r="182" spans="1:23" x14ac:dyDescent="0.25">
      <c r="A182" s="11">
        <v>43192</v>
      </c>
      <c r="B182" s="10" t="s">
        <v>16</v>
      </c>
      <c r="C182" s="10">
        <v>785</v>
      </c>
      <c r="D182" s="10">
        <v>168</v>
      </c>
      <c r="E182" s="10" t="s">
        <v>33</v>
      </c>
      <c r="F182" s="10">
        <v>1</v>
      </c>
      <c r="G182" s="10" t="s">
        <v>23</v>
      </c>
      <c r="H182" s="10"/>
      <c r="I182" s="10"/>
      <c r="J182" s="13"/>
      <c r="K182" s="13"/>
      <c r="L182" s="13"/>
      <c r="M182" s="10">
        <v>5.38</v>
      </c>
      <c r="N182" s="9">
        <v>2</v>
      </c>
      <c r="O182" s="9">
        <v>4.84</v>
      </c>
      <c r="P182" s="9" t="s">
        <v>87</v>
      </c>
      <c r="Q182" s="9" t="s">
        <v>88</v>
      </c>
      <c r="R182" s="9"/>
      <c r="S182">
        <f t="shared" si="225"/>
        <v>1210</v>
      </c>
      <c r="T182">
        <f t="shared" si="226"/>
        <v>250</v>
      </c>
      <c r="U182">
        <f t="shared" si="227"/>
        <v>9.68</v>
      </c>
      <c r="V182" s="20">
        <f t="shared" si="228"/>
        <v>1198.1904</v>
      </c>
      <c r="W182" s="21">
        <f t="shared" si="229"/>
        <v>247.4</v>
      </c>
    </row>
    <row r="183" spans="1:23" x14ac:dyDescent="0.25">
      <c r="A183" s="11">
        <v>43192</v>
      </c>
      <c r="B183" s="10" t="s">
        <v>16</v>
      </c>
      <c r="C183" s="10">
        <v>785</v>
      </c>
      <c r="D183" s="10">
        <v>168</v>
      </c>
      <c r="E183" s="10" t="s">
        <v>33</v>
      </c>
      <c r="F183" s="10">
        <v>1</v>
      </c>
      <c r="G183" s="10" t="s">
        <v>23</v>
      </c>
      <c r="H183" s="10"/>
      <c r="I183" s="10"/>
      <c r="J183" s="13"/>
      <c r="K183" s="13"/>
      <c r="L183" s="13"/>
      <c r="M183" s="10">
        <v>5.38</v>
      </c>
      <c r="N183" s="9">
        <v>14</v>
      </c>
      <c r="O183" s="9">
        <v>1.65</v>
      </c>
      <c r="P183" s="9" t="s">
        <v>73</v>
      </c>
      <c r="Q183" s="9" t="s">
        <v>79</v>
      </c>
      <c r="R183" s="9"/>
      <c r="S183">
        <f t="shared" si="225"/>
        <v>2887.4999999999995</v>
      </c>
      <c r="T183">
        <f t="shared" si="226"/>
        <v>1750</v>
      </c>
      <c r="U183">
        <f t="shared" si="227"/>
        <v>23.099999999999998</v>
      </c>
      <c r="V183" s="20">
        <f t="shared" si="228"/>
        <v>2859.3179999999998</v>
      </c>
      <c r="W183" s="21">
        <f t="shared" si="229"/>
        <v>1731.8</v>
      </c>
    </row>
    <row r="184" spans="1:23" x14ac:dyDescent="0.25">
      <c r="A184" s="11">
        <v>43192</v>
      </c>
      <c r="B184" s="10" t="s">
        <v>16</v>
      </c>
      <c r="C184" s="10">
        <v>785</v>
      </c>
      <c r="D184" s="10">
        <v>168</v>
      </c>
      <c r="E184" s="10" t="s">
        <v>33</v>
      </c>
      <c r="F184" s="10">
        <v>1</v>
      </c>
      <c r="G184" s="10" t="s">
        <v>23</v>
      </c>
      <c r="H184" s="10"/>
      <c r="I184" s="10"/>
      <c r="J184" s="13"/>
      <c r="K184" s="13"/>
      <c r="L184" s="13"/>
      <c r="M184" s="10">
        <v>5.38</v>
      </c>
      <c r="N184" s="9">
        <v>2</v>
      </c>
      <c r="O184" s="9">
        <v>1.1000000000000001</v>
      </c>
      <c r="P184" s="9" t="s">
        <v>73</v>
      </c>
      <c r="Q184" s="9" t="s">
        <v>81</v>
      </c>
      <c r="R184" s="9"/>
      <c r="S184">
        <f t="shared" si="225"/>
        <v>275</v>
      </c>
      <c r="T184">
        <f t="shared" si="226"/>
        <v>250</v>
      </c>
      <c r="U184">
        <f t="shared" si="227"/>
        <v>2.2000000000000002</v>
      </c>
      <c r="V184" s="20">
        <f t="shared" si="228"/>
        <v>272.31600000000003</v>
      </c>
      <c r="W184" s="21">
        <f t="shared" si="229"/>
        <v>247.4</v>
      </c>
    </row>
    <row r="185" spans="1:23" x14ac:dyDescent="0.25">
      <c r="A185" s="11">
        <v>43192</v>
      </c>
      <c r="B185" s="10" t="s">
        <v>16</v>
      </c>
      <c r="C185" s="10">
        <v>785</v>
      </c>
      <c r="D185" s="10">
        <v>168</v>
      </c>
      <c r="E185" s="10" t="s">
        <v>33</v>
      </c>
      <c r="F185" s="10">
        <v>1</v>
      </c>
      <c r="G185" s="10" t="s">
        <v>23</v>
      </c>
      <c r="H185" s="10"/>
      <c r="I185" s="10"/>
      <c r="J185" s="13"/>
      <c r="K185" s="13"/>
      <c r="L185" s="13"/>
      <c r="M185" s="10">
        <v>5.38</v>
      </c>
      <c r="N185" s="9">
        <v>8</v>
      </c>
      <c r="O185" s="9">
        <v>1.17</v>
      </c>
      <c r="P185" s="9" t="s">
        <v>73</v>
      </c>
      <c r="Q185" s="9" t="s">
        <v>74</v>
      </c>
      <c r="R185" s="9"/>
      <c r="S185">
        <f t="shared" si="225"/>
        <v>1170</v>
      </c>
      <c r="T185">
        <f t="shared" si="226"/>
        <v>1000</v>
      </c>
      <c r="U185">
        <f t="shared" si="227"/>
        <v>9.36</v>
      </c>
      <c r="V185" s="20">
        <f t="shared" si="228"/>
        <v>1158.5808</v>
      </c>
      <c r="W185" s="21">
        <f t="shared" si="229"/>
        <v>989.6</v>
      </c>
    </row>
    <row r="186" spans="1:23" x14ac:dyDescent="0.25">
      <c r="A186" s="11">
        <v>43192</v>
      </c>
      <c r="B186" s="10" t="s">
        <v>16</v>
      </c>
      <c r="C186" s="10">
        <v>785</v>
      </c>
      <c r="D186" s="10">
        <v>168</v>
      </c>
      <c r="E186" s="10" t="s">
        <v>33</v>
      </c>
      <c r="F186" s="10">
        <v>1</v>
      </c>
      <c r="G186" s="10" t="s">
        <v>23</v>
      </c>
      <c r="H186" s="10"/>
      <c r="I186" s="10"/>
      <c r="J186" s="13"/>
      <c r="K186" s="13"/>
      <c r="L186" s="13"/>
      <c r="M186" s="10">
        <v>5.38</v>
      </c>
      <c r="N186" s="9">
        <v>3</v>
      </c>
      <c r="O186" s="9">
        <v>1.46</v>
      </c>
      <c r="P186" s="9" t="s">
        <v>73</v>
      </c>
      <c r="Q186" s="9" t="s">
        <v>75</v>
      </c>
      <c r="R186" s="9"/>
      <c r="S186">
        <f t="shared" si="225"/>
        <v>547.5</v>
      </c>
      <c r="T186">
        <f t="shared" si="226"/>
        <v>375</v>
      </c>
      <c r="U186">
        <f t="shared" si="227"/>
        <v>4.38</v>
      </c>
      <c r="V186" s="20">
        <f t="shared" si="228"/>
        <v>542.15639999999996</v>
      </c>
      <c r="W186" s="21">
        <f t="shared" si="229"/>
        <v>371.1</v>
      </c>
    </row>
    <row r="187" spans="1:23" x14ac:dyDescent="0.25">
      <c r="A187" s="11"/>
      <c r="B187" s="4"/>
      <c r="C187" s="4"/>
      <c r="D187" s="4"/>
      <c r="E187" s="10"/>
      <c r="F187" s="10"/>
      <c r="G187" s="10"/>
      <c r="H187" s="10"/>
      <c r="I187" s="10"/>
      <c r="J187" s="13"/>
      <c r="K187" s="13"/>
      <c r="L187" s="13"/>
      <c r="M187" s="10"/>
      <c r="N187" s="9"/>
      <c r="O187" s="9"/>
      <c r="P187" s="9"/>
      <c r="Q187" s="9"/>
      <c r="R187" s="9"/>
    </row>
    <row r="188" spans="1:23" x14ac:dyDescent="0.25">
      <c r="A188" s="11">
        <v>43192</v>
      </c>
      <c r="B188" s="10" t="s">
        <v>16</v>
      </c>
      <c r="C188" s="10">
        <v>785</v>
      </c>
      <c r="D188" s="10">
        <v>169</v>
      </c>
      <c r="E188" s="10" t="s">
        <v>34</v>
      </c>
      <c r="F188" s="10">
        <v>1</v>
      </c>
      <c r="G188" s="10" t="s">
        <v>23</v>
      </c>
      <c r="H188" s="10"/>
      <c r="I188" s="10"/>
      <c r="J188" s="13">
        <v>1700</v>
      </c>
      <c r="K188" s="13"/>
      <c r="L188" s="13">
        <v>1000</v>
      </c>
      <c r="M188" s="10">
        <v>5.38</v>
      </c>
      <c r="N188" s="9">
        <v>2</v>
      </c>
      <c r="O188" s="9">
        <v>2.02</v>
      </c>
      <c r="P188" s="9" t="s">
        <v>73</v>
      </c>
      <c r="Q188" s="9" t="s">
        <v>72</v>
      </c>
      <c r="R188" s="9"/>
      <c r="S188">
        <f t="shared" ref="S188:S193" si="230">N:N*O:O*125</f>
        <v>505</v>
      </c>
      <c r="T188">
        <f t="shared" ref="T188:T193" si="231">N188*125</f>
        <v>250</v>
      </c>
      <c r="U188">
        <f t="shared" ref="U188:U193" si="232">N188*O188</f>
        <v>4.04</v>
      </c>
      <c r="V188" s="20">
        <f t="shared" ref="V188:V193" si="233">N188*O188*123.78</f>
        <v>500.07120000000003</v>
      </c>
      <c r="W188" s="21">
        <f t="shared" ref="W188:W193" si="234">N188*123.7</f>
        <v>247.4</v>
      </c>
    </row>
    <row r="189" spans="1:23" x14ac:dyDescent="0.25">
      <c r="A189" s="11">
        <v>43192</v>
      </c>
      <c r="B189" s="10" t="s">
        <v>16</v>
      </c>
      <c r="C189" s="10">
        <v>785</v>
      </c>
      <c r="D189" s="10">
        <v>169</v>
      </c>
      <c r="E189" s="10" t="s">
        <v>34</v>
      </c>
      <c r="F189" s="10">
        <v>1</v>
      </c>
      <c r="G189" s="10" t="s">
        <v>23</v>
      </c>
      <c r="H189" s="10"/>
      <c r="I189" s="10"/>
      <c r="J189" s="13"/>
      <c r="K189" s="13"/>
      <c r="L189" s="13"/>
      <c r="M189" s="10">
        <v>5.38</v>
      </c>
      <c r="N189" s="9">
        <v>1</v>
      </c>
      <c r="O189" s="9">
        <v>4.84</v>
      </c>
      <c r="P189" s="9" t="s">
        <v>87</v>
      </c>
      <c r="Q189" s="9" t="s">
        <v>88</v>
      </c>
      <c r="R189" s="9"/>
      <c r="S189">
        <f t="shared" si="230"/>
        <v>605</v>
      </c>
      <c r="T189">
        <f t="shared" si="231"/>
        <v>125</v>
      </c>
      <c r="U189">
        <f t="shared" si="232"/>
        <v>4.84</v>
      </c>
      <c r="V189" s="20">
        <f t="shared" si="233"/>
        <v>599.09519999999998</v>
      </c>
      <c r="W189" s="21">
        <f t="shared" si="234"/>
        <v>123.7</v>
      </c>
    </row>
    <row r="190" spans="1:23" x14ac:dyDescent="0.25">
      <c r="A190" s="11">
        <v>43192</v>
      </c>
      <c r="B190" s="10" t="s">
        <v>16</v>
      </c>
      <c r="C190" s="10">
        <v>785</v>
      </c>
      <c r="D190" s="10">
        <v>169</v>
      </c>
      <c r="E190" s="10" t="s">
        <v>34</v>
      </c>
      <c r="F190" s="10">
        <v>1</v>
      </c>
      <c r="G190" s="10" t="s">
        <v>23</v>
      </c>
      <c r="H190" s="9"/>
      <c r="I190" s="9"/>
      <c r="J190" s="16"/>
      <c r="K190" s="16"/>
      <c r="L190" s="16"/>
      <c r="M190" s="10">
        <v>5.38</v>
      </c>
      <c r="N190" s="9">
        <v>11</v>
      </c>
      <c r="O190" s="9">
        <v>1.65</v>
      </c>
      <c r="P190" s="9" t="s">
        <v>73</v>
      </c>
      <c r="Q190" s="9" t="s">
        <v>79</v>
      </c>
      <c r="R190" s="9"/>
      <c r="S190">
        <f t="shared" si="230"/>
        <v>2268.75</v>
      </c>
      <c r="T190">
        <f t="shared" si="231"/>
        <v>1375</v>
      </c>
      <c r="U190">
        <f t="shared" si="232"/>
        <v>18.149999999999999</v>
      </c>
      <c r="V190" s="20">
        <f t="shared" si="233"/>
        <v>2246.607</v>
      </c>
      <c r="W190" s="21">
        <f t="shared" si="234"/>
        <v>1360.7</v>
      </c>
    </row>
    <row r="191" spans="1:23" x14ac:dyDescent="0.25">
      <c r="A191" s="11">
        <v>43192</v>
      </c>
      <c r="B191" s="10" t="s">
        <v>16</v>
      </c>
      <c r="C191" s="10">
        <v>785</v>
      </c>
      <c r="D191" s="10">
        <v>169</v>
      </c>
      <c r="E191" s="10" t="s">
        <v>34</v>
      </c>
      <c r="F191" s="10">
        <v>1</v>
      </c>
      <c r="G191" s="10" t="s">
        <v>23</v>
      </c>
      <c r="H191" s="9"/>
      <c r="I191" s="9"/>
      <c r="J191" s="16"/>
      <c r="K191" s="16"/>
      <c r="L191" s="16"/>
      <c r="M191" s="10">
        <v>5.38</v>
      </c>
      <c r="N191" s="9">
        <v>3</v>
      </c>
      <c r="O191" s="9">
        <v>1.1000000000000001</v>
      </c>
      <c r="P191" s="9" t="s">
        <v>73</v>
      </c>
      <c r="Q191" s="9" t="s">
        <v>81</v>
      </c>
      <c r="R191" s="9"/>
      <c r="S191">
        <f t="shared" si="230"/>
        <v>412.50000000000006</v>
      </c>
      <c r="T191">
        <f t="shared" si="231"/>
        <v>375</v>
      </c>
      <c r="U191">
        <f t="shared" si="232"/>
        <v>3.3000000000000003</v>
      </c>
      <c r="V191" s="20">
        <f t="shared" si="233"/>
        <v>408.47400000000005</v>
      </c>
      <c r="W191" s="21">
        <f t="shared" si="234"/>
        <v>371.1</v>
      </c>
    </row>
    <row r="192" spans="1:23" x14ac:dyDescent="0.25">
      <c r="A192" s="11">
        <v>43192</v>
      </c>
      <c r="B192" s="10" t="s">
        <v>16</v>
      </c>
      <c r="C192" s="10">
        <v>785</v>
      </c>
      <c r="D192" s="10">
        <v>169</v>
      </c>
      <c r="E192" s="10" t="s">
        <v>34</v>
      </c>
      <c r="F192" s="10">
        <v>1</v>
      </c>
      <c r="G192" s="10" t="s">
        <v>23</v>
      </c>
      <c r="H192" s="9"/>
      <c r="I192" s="9"/>
      <c r="J192" s="16"/>
      <c r="K192" s="16"/>
      <c r="L192" s="16"/>
      <c r="M192" s="10">
        <v>5.38</v>
      </c>
      <c r="N192" s="9">
        <v>8</v>
      </c>
      <c r="O192" s="9">
        <v>1.17</v>
      </c>
      <c r="P192" s="9" t="s">
        <v>73</v>
      </c>
      <c r="Q192" s="9" t="s">
        <v>74</v>
      </c>
      <c r="R192" s="9"/>
      <c r="S192">
        <f t="shared" si="230"/>
        <v>1170</v>
      </c>
      <c r="T192">
        <f t="shared" si="231"/>
        <v>1000</v>
      </c>
      <c r="U192">
        <f t="shared" si="232"/>
        <v>9.36</v>
      </c>
      <c r="V192" s="20">
        <f t="shared" si="233"/>
        <v>1158.5808</v>
      </c>
      <c r="W192" s="21">
        <f t="shared" si="234"/>
        <v>989.6</v>
      </c>
    </row>
    <row r="193" spans="1:23" x14ac:dyDescent="0.25">
      <c r="A193" s="11">
        <v>43192</v>
      </c>
      <c r="B193" s="10" t="s">
        <v>16</v>
      </c>
      <c r="C193" s="10">
        <v>785</v>
      </c>
      <c r="D193" s="10">
        <v>169</v>
      </c>
      <c r="E193" s="10" t="s">
        <v>34</v>
      </c>
      <c r="F193" s="10">
        <v>1</v>
      </c>
      <c r="G193" s="10" t="s">
        <v>23</v>
      </c>
      <c r="H193" s="9"/>
      <c r="I193" s="9"/>
      <c r="J193" s="16"/>
      <c r="K193" s="16"/>
      <c r="L193" s="16"/>
      <c r="M193" s="10">
        <v>5.38</v>
      </c>
      <c r="N193" s="9">
        <v>3</v>
      </c>
      <c r="O193" s="9">
        <v>1.46</v>
      </c>
      <c r="P193" s="9" t="s">
        <v>73</v>
      </c>
      <c r="Q193" s="9" t="s">
        <v>75</v>
      </c>
      <c r="R193" s="9"/>
      <c r="S193">
        <f t="shared" si="230"/>
        <v>547.5</v>
      </c>
      <c r="T193">
        <f t="shared" si="231"/>
        <v>375</v>
      </c>
      <c r="U193">
        <f t="shared" si="232"/>
        <v>4.38</v>
      </c>
      <c r="V193" s="20">
        <f t="shared" si="233"/>
        <v>542.15639999999996</v>
      </c>
      <c r="W193" s="21">
        <f t="shared" si="234"/>
        <v>371.1</v>
      </c>
    </row>
    <row r="194" spans="1:23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16"/>
      <c r="K194" s="16"/>
      <c r="L194" s="16"/>
      <c r="M194" s="10"/>
      <c r="N194" s="9"/>
      <c r="O194" s="9"/>
      <c r="P194" s="9"/>
      <c r="Q194" s="9"/>
      <c r="R194" s="9"/>
    </row>
    <row r="195" spans="1:23" x14ac:dyDescent="0.25">
      <c r="A195" s="11">
        <v>43192</v>
      </c>
      <c r="B195" s="10" t="s">
        <v>16</v>
      </c>
      <c r="C195" s="4">
        <v>777</v>
      </c>
      <c r="D195" s="4">
        <v>17</v>
      </c>
      <c r="E195" s="10" t="s">
        <v>27</v>
      </c>
      <c r="F195" s="10">
        <v>2</v>
      </c>
      <c r="G195" s="10" t="s">
        <v>21</v>
      </c>
      <c r="H195" s="10"/>
      <c r="I195" s="10"/>
      <c r="J195" s="13">
        <v>570</v>
      </c>
      <c r="K195" s="13">
        <v>530</v>
      </c>
      <c r="L195" s="23">
        <v>690</v>
      </c>
      <c r="M195" s="10">
        <v>4.2</v>
      </c>
      <c r="N195" s="9">
        <v>12</v>
      </c>
      <c r="O195" s="9">
        <v>1.74</v>
      </c>
      <c r="P195" s="9" t="s">
        <v>73</v>
      </c>
      <c r="Q195" s="9" t="s">
        <v>72</v>
      </c>
      <c r="R195" s="9"/>
      <c r="S195">
        <f t="shared" ref="S195:S197" si="235">N:N*O:O*80.6</f>
        <v>1682.9279999999999</v>
      </c>
      <c r="T195">
        <f t="shared" ref="T195:T197" si="236">N195*80.6</f>
        <v>967.19999999999993</v>
      </c>
      <c r="U195">
        <f t="shared" ref="U195:U197" si="237">N195*O195</f>
        <v>20.88</v>
      </c>
      <c r="V195" s="20">
        <f t="shared" ref="V195:V197" si="238">N195*O195*79.68</f>
        <v>1663.7184</v>
      </c>
      <c r="W195" s="21">
        <f t="shared" ref="W195:W197" si="239">N195*79.68</f>
        <v>956.16000000000008</v>
      </c>
    </row>
    <row r="196" spans="1:23" x14ac:dyDescent="0.25">
      <c r="A196" s="11">
        <v>43192</v>
      </c>
      <c r="B196" s="10" t="s">
        <v>16</v>
      </c>
      <c r="C196" s="4">
        <v>777</v>
      </c>
      <c r="D196" s="4">
        <v>17</v>
      </c>
      <c r="E196" s="10" t="s">
        <v>27</v>
      </c>
      <c r="F196" s="10">
        <v>2</v>
      </c>
      <c r="G196" s="10" t="s">
        <v>21</v>
      </c>
      <c r="H196" s="10"/>
      <c r="I196" s="10"/>
      <c r="J196" s="13"/>
      <c r="K196" s="13"/>
      <c r="L196" s="13"/>
      <c r="M196" s="10">
        <v>4.2</v>
      </c>
      <c r="N196" s="9">
        <v>2</v>
      </c>
      <c r="O196" s="9">
        <v>1.74</v>
      </c>
      <c r="P196" s="9" t="s">
        <v>73</v>
      </c>
      <c r="Q196" s="9" t="s">
        <v>72</v>
      </c>
      <c r="R196" s="9"/>
      <c r="S196">
        <f t="shared" si="235"/>
        <v>280.488</v>
      </c>
      <c r="T196">
        <f t="shared" si="236"/>
        <v>161.19999999999999</v>
      </c>
      <c r="U196">
        <f t="shared" si="237"/>
        <v>3.48</v>
      </c>
      <c r="V196" s="20">
        <f t="shared" si="238"/>
        <v>277.28640000000001</v>
      </c>
      <c r="W196" s="21">
        <f t="shared" si="239"/>
        <v>159.36000000000001</v>
      </c>
    </row>
    <row r="197" spans="1:23" x14ac:dyDescent="0.25">
      <c r="A197" s="11">
        <v>43192</v>
      </c>
      <c r="B197" s="10" t="s">
        <v>16</v>
      </c>
      <c r="C197" s="4">
        <v>777</v>
      </c>
      <c r="D197" s="4">
        <v>17</v>
      </c>
      <c r="E197" s="10" t="s">
        <v>27</v>
      </c>
      <c r="F197" s="10">
        <v>2</v>
      </c>
      <c r="G197" s="10" t="s">
        <v>21</v>
      </c>
      <c r="H197" s="10"/>
      <c r="I197" s="10"/>
      <c r="J197" s="13"/>
      <c r="K197" s="13"/>
      <c r="L197" s="13"/>
      <c r="M197" s="10">
        <v>4.2</v>
      </c>
      <c r="N197" s="9">
        <v>2</v>
      </c>
      <c r="O197" s="9">
        <v>4.84</v>
      </c>
      <c r="P197" s="9" t="s">
        <v>87</v>
      </c>
      <c r="Q197" s="9" t="s">
        <v>88</v>
      </c>
      <c r="R197" s="9"/>
      <c r="S197">
        <f t="shared" si="235"/>
        <v>780.20799999999997</v>
      </c>
      <c r="T197">
        <f t="shared" si="236"/>
        <v>161.19999999999999</v>
      </c>
      <c r="U197">
        <f t="shared" si="237"/>
        <v>9.68</v>
      </c>
      <c r="V197" s="20">
        <f t="shared" si="238"/>
        <v>771.30240000000003</v>
      </c>
      <c r="W197" s="21">
        <f t="shared" si="239"/>
        <v>159.36000000000001</v>
      </c>
    </row>
    <row r="198" spans="1:23" x14ac:dyDescent="0.25">
      <c r="A198" s="11"/>
      <c r="B198" s="10"/>
      <c r="C198" s="4"/>
      <c r="D198" s="4"/>
      <c r="E198" s="10"/>
      <c r="F198" s="10"/>
      <c r="G198" s="10"/>
      <c r="H198" s="10"/>
      <c r="I198" s="10"/>
      <c r="J198" s="13"/>
      <c r="K198" s="13"/>
      <c r="L198" s="13"/>
      <c r="M198" s="10"/>
      <c r="N198" s="9"/>
      <c r="O198" s="9"/>
      <c r="P198" s="9"/>
      <c r="Q198" s="9"/>
      <c r="R198" s="9"/>
    </row>
    <row r="199" spans="1:23" x14ac:dyDescent="0.25">
      <c r="A199" s="11">
        <v>43192</v>
      </c>
      <c r="B199" s="10" t="s">
        <v>16</v>
      </c>
      <c r="C199" s="4">
        <v>777</v>
      </c>
      <c r="D199" s="4">
        <v>18</v>
      </c>
      <c r="E199" s="10" t="s">
        <v>35</v>
      </c>
      <c r="F199" s="10">
        <v>2</v>
      </c>
      <c r="G199" s="10" t="s">
        <v>21</v>
      </c>
      <c r="H199" s="10"/>
      <c r="I199" s="10"/>
      <c r="J199" s="13">
        <v>450</v>
      </c>
      <c r="K199" s="13">
        <v>650</v>
      </c>
      <c r="L199" s="13">
        <v>690</v>
      </c>
      <c r="M199" s="10">
        <v>4.2</v>
      </c>
      <c r="N199" s="9">
        <v>18</v>
      </c>
      <c r="O199" s="9">
        <v>1.74</v>
      </c>
      <c r="P199" s="9" t="s">
        <v>73</v>
      </c>
      <c r="Q199" s="9" t="s">
        <v>72</v>
      </c>
      <c r="R199" s="9"/>
      <c r="S199">
        <f t="shared" ref="S199:S202" si="240">N:N*O:O*80.6</f>
        <v>2524.3919999999998</v>
      </c>
      <c r="T199">
        <f t="shared" ref="T199:T202" si="241">N199*80.6</f>
        <v>1450.8</v>
      </c>
      <c r="U199">
        <f t="shared" ref="U199:U202" si="242">N199*O199</f>
        <v>31.32</v>
      </c>
      <c r="V199" s="20">
        <f t="shared" ref="V199:V202" si="243">N199*O199*79.68</f>
        <v>2495.5776000000001</v>
      </c>
      <c r="W199" s="21">
        <f t="shared" ref="W199:W202" si="244">N199*79.68</f>
        <v>1434.2400000000002</v>
      </c>
    </row>
    <row r="200" spans="1:23" x14ac:dyDescent="0.25">
      <c r="A200" s="11">
        <v>43192</v>
      </c>
      <c r="B200" s="10" t="s">
        <v>16</v>
      </c>
      <c r="C200" s="4">
        <v>777</v>
      </c>
      <c r="D200" s="4">
        <v>18</v>
      </c>
      <c r="E200" s="10" t="s">
        <v>35</v>
      </c>
      <c r="F200" s="10">
        <v>2</v>
      </c>
      <c r="G200" s="10" t="s">
        <v>21</v>
      </c>
      <c r="H200" s="10"/>
      <c r="I200" s="10"/>
      <c r="J200" s="13"/>
      <c r="K200" s="13"/>
      <c r="L200" s="13"/>
      <c r="M200" s="10">
        <v>4.2</v>
      </c>
      <c r="N200" s="9">
        <v>1</v>
      </c>
      <c r="O200" s="9">
        <v>1.74</v>
      </c>
      <c r="P200" s="9" t="s">
        <v>73</v>
      </c>
      <c r="Q200" s="9" t="s">
        <v>72</v>
      </c>
      <c r="R200" s="9"/>
      <c r="S200">
        <f t="shared" si="240"/>
        <v>140.244</v>
      </c>
      <c r="T200">
        <f t="shared" si="241"/>
        <v>80.599999999999994</v>
      </c>
      <c r="U200">
        <f t="shared" si="242"/>
        <v>1.74</v>
      </c>
      <c r="V200" s="20">
        <f t="shared" si="243"/>
        <v>138.64320000000001</v>
      </c>
      <c r="W200" s="21">
        <f t="shared" si="244"/>
        <v>79.680000000000007</v>
      </c>
    </row>
    <row r="201" spans="1:23" x14ac:dyDescent="0.25">
      <c r="A201" s="11">
        <v>43192</v>
      </c>
      <c r="B201" s="10" t="s">
        <v>16</v>
      </c>
      <c r="C201" s="4">
        <v>777</v>
      </c>
      <c r="D201" s="4">
        <v>18</v>
      </c>
      <c r="E201" s="10" t="s">
        <v>35</v>
      </c>
      <c r="F201" s="10">
        <v>2</v>
      </c>
      <c r="G201" s="10" t="s">
        <v>21</v>
      </c>
      <c r="H201" s="10"/>
      <c r="I201" s="10"/>
      <c r="J201" s="13"/>
      <c r="K201" s="13"/>
      <c r="L201" s="13"/>
      <c r="M201" s="10">
        <v>4.2</v>
      </c>
      <c r="N201" s="9">
        <v>3</v>
      </c>
      <c r="O201" s="9">
        <v>1.65</v>
      </c>
      <c r="P201" s="9" t="s">
        <v>73</v>
      </c>
      <c r="Q201" s="9" t="s">
        <v>79</v>
      </c>
      <c r="R201" s="9"/>
      <c r="S201">
        <f t="shared" si="240"/>
        <v>398.96999999999991</v>
      </c>
      <c r="T201">
        <f t="shared" si="241"/>
        <v>241.79999999999998</v>
      </c>
      <c r="U201">
        <f t="shared" si="242"/>
        <v>4.9499999999999993</v>
      </c>
      <c r="V201" s="20">
        <f t="shared" si="243"/>
        <v>394.416</v>
      </c>
      <c r="W201" s="21">
        <f t="shared" si="244"/>
        <v>239.04000000000002</v>
      </c>
    </row>
    <row r="202" spans="1:23" x14ac:dyDescent="0.25">
      <c r="A202" s="11">
        <v>43192</v>
      </c>
      <c r="B202" s="10" t="s">
        <v>16</v>
      </c>
      <c r="C202" s="4">
        <v>777</v>
      </c>
      <c r="D202" s="4">
        <v>18</v>
      </c>
      <c r="E202" s="10" t="s">
        <v>35</v>
      </c>
      <c r="F202" s="10">
        <v>2</v>
      </c>
      <c r="G202" s="10" t="s">
        <v>21</v>
      </c>
      <c r="H202" s="10"/>
      <c r="I202" s="10"/>
      <c r="J202" s="13"/>
      <c r="K202" s="13"/>
      <c r="L202" s="13"/>
      <c r="M202" s="10">
        <v>4.2</v>
      </c>
      <c r="N202" s="9">
        <v>1</v>
      </c>
      <c r="O202" s="9">
        <v>1.1000000000000001</v>
      </c>
      <c r="P202" s="9" t="s">
        <v>73</v>
      </c>
      <c r="Q202" s="9" t="s">
        <v>81</v>
      </c>
      <c r="R202" s="9"/>
      <c r="S202">
        <f t="shared" si="240"/>
        <v>88.66</v>
      </c>
      <c r="T202">
        <f t="shared" si="241"/>
        <v>80.599999999999994</v>
      </c>
      <c r="U202">
        <f t="shared" si="242"/>
        <v>1.1000000000000001</v>
      </c>
      <c r="V202" s="20">
        <f t="shared" si="243"/>
        <v>87.64800000000001</v>
      </c>
      <c r="W202" s="21">
        <f t="shared" si="244"/>
        <v>79.680000000000007</v>
      </c>
    </row>
    <row r="203" spans="1:23" x14ac:dyDescent="0.25">
      <c r="A203" s="11"/>
      <c r="B203" s="4"/>
      <c r="C203" s="4"/>
      <c r="D203" s="4"/>
      <c r="E203" s="10"/>
      <c r="F203" s="10"/>
      <c r="G203" s="10"/>
      <c r="H203" s="10"/>
      <c r="I203" s="10"/>
      <c r="J203" s="13"/>
      <c r="K203" s="13"/>
      <c r="L203" s="13"/>
      <c r="M203" s="10"/>
      <c r="N203" s="9"/>
      <c r="O203" s="9"/>
      <c r="P203" s="9"/>
      <c r="Q203" s="9"/>
      <c r="R203" s="9"/>
    </row>
    <row r="204" spans="1:23" x14ac:dyDescent="0.25">
      <c r="A204" s="11">
        <v>43192</v>
      </c>
      <c r="B204" s="10" t="s">
        <v>16</v>
      </c>
      <c r="C204" s="4">
        <v>777</v>
      </c>
      <c r="D204" s="4">
        <v>19</v>
      </c>
      <c r="E204" s="10" t="s">
        <v>36</v>
      </c>
      <c r="F204" s="10">
        <v>2</v>
      </c>
      <c r="G204" s="10" t="s">
        <v>21</v>
      </c>
      <c r="H204" s="10"/>
      <c r="I204" s="10"/>
      <c r="J204" s="13">
        <v>540</v>
      </c>
      <c r="K204" s="13">
        <v>560</v>
      </c>
      <c r="L204" s="13">
        <v>590</v>
      </c>
      <c r="M204" s="10">
        <v>4.2</v>
      </c>
      <c r="N204" s="9">
        <v>7</v>
      </c>
      <c r="O204" s="9">
        <v>1.74</v>
      </c>
      <c r="P204" s="9" t="s">
        <v>73</v>
      </c>
      <c r="Q204" s="9" t="s">
        <v>72</v>
      </c>
      <c r="R204" s="9"/>
      <c r="S204">
        <f t="shared" ref="S204:S207" si="245">N:N*O:O*80.6</f>
        <v>981.70799999999986</v>
      </c>
      <c r="T204">
        <f t="shared" ref="T204:T207" si="246">N204*80.6</f>
        <v>564.19999999999993</v>
      </c>
      <c r="U204">
        <f t="shared" ref="U204:U207" si="247">N204*O204</f>
        <v>12.18</v>
      </c>
      <c r="V204" s="20">
        <f t="shared" ref="V204:V207" si="248">N204*O204*79.68</f>
        <v>970.50240000000008</v>
      </c>
      <c r="W204" s="21">
        <f t="shared" ref="W204:W207" si="249">N204*79.68</f>
        <v>557.76</v>
      </c>
    </row>
    <row r="205" spans="1:23" x14ac:dyDescent="0.25">
      <c r="A205" s="11">
        <v>43192</v>
      </c>
      <c r="B205" s="10" t="s">
        <v>16</v>
      </c>
      <c r="C205" s="4">
        <v>777</v>
      </c>
      <c r="D205" s="4">
        <v>19</v>
      </c>
      <c r="E205" s="10" t="s">
        <v>36</v>
      </c>
      <c r="F205" s="10">
        <v>2</v>
      </c>
      <c r="G205" s="10" t="s">
        <v>21</v>
      </c>
      <c r="H205" s="10"/>
      <c r="I205" s="10"/>
      <c r="J205" s="13"/>
      <c r="K205" s="13"/>
      <c r="L205" s="13"/>
      <c r="M205" s="10">
        <v>4.2</v>
      </c>
      <c r="N205" s="9">
        <v>1</v>
      </c>
      <c r="O205" s="9">
        <v>1.74</v>
      </c>
      <c r="P205" s="9" t="s">
        <v>73</v>
      </c>
      <c r="Q205" s="9" t="s">
        <v>72</v>
      </c>
      <c r="R205" s="9"/>
      <c r="S205">
        <f t="shared" si="245"/>
        <v>140.244</v>
      </c>
      <c r="T205">
        <f t="shared" si="246"/>
        <v>80.599999999999994</v>
      </c>
      <c r="U205">
        <f t="shared" si="247"/>
        <v>1.74</v>
      </c>
      <c r="V205" s="20">
        <f t="shared" si="248"/>
        <v>138.64320000000001</v>
      </c>
      <c r="W205" s="21">
        <f t="shared" si="249"/>
        <v>79.680000000000007</v>
      </c>
    </row>
    <row r="206" spans="1:23" x14ac:dyDescent="0.25">
      <c r="A206" s="11">
        <v>43192</v>
      </c>
      <c r="B206" s="10" t="s">
        <v>16</v>
      </c>
      <c r="C206" s="4">
        <v>777</v>
      </c>
      <c r="D206" s="4">
        <v>19</v>
      </c>
      <c r="E206" s="10" t="s">
        <v>36</v>
      </c>
      <c r="F206" s="10">
        <v>2</v>
      </c>
      <c r="G206" s="10" t="s">
        <v>21</v>
      </c>
      <c r="H206" s="10"/>
      <c r="I206" s="10"/>
      <c r="J206" s="13"/>
      <c r="K206" s="13"/>
      <c r="L206" s="13"/>
      <c r="M206" s="10">
        <v>4.2</v>
      </c>
      <c r="N206" s="9">
        <v>10</v>
      </c>
      <c r="O206" s="9">
        <v>4.84</v>
      </c>
      <c r="P206" s="9" t="s">
        <v>87</v>
      </c>
      <c r="Q206" s="9" t="s">
        <v>88</v>
      </c>
      <c r="R206" s="9"/>
      <c r="S206">
        <f t="shared" si="245"/>
        <v>3901.0399999999995</v>
      </c>
      <c r="T206">
        <f t="shared" si="246"/>
        <v>806</v>
      </c>
      <c r="U206">
        <f t="shared" si="247"/>
        <v>48.4</v>
      </c>
      <c r="V206" s="20">
        <f t="shared" si="248"/>
        <v>3856.5120000000002</v>
      </c>
      <c r="W206" s="21">
        <f t="shared" si="249"/>
        <v>796.80000000000007</v>
      </c>
    </row>
    <row r="207" spans="1:23" x14ac:dyDescent="0.25">
      <c r="A207" s="11">
        <v>43192</v>
      </c>
      <c r="B207" s="10" t="s">
        <v>16</v>
      </c>
      <c r="C207" s="4">
        <v>777</v>
      </c>
      <c r="D207" s="4">
        <v>19</v>
      </c>
      <c r="E207" s="10" t="s">
        <v>36</v>
      </c>
      <c r="F207" s="10">
        <v>2</v>
      </c>
      <c r="G207" s="10" t="s">
        <v>21</v>
      </c>
      <c r="H207" s="10"/>
      <c r="I207" s="10"/>
      <c r="J207" s="13"/>
      <c r="K207" s="13"/>
      <c r="L207" s="13"/>
      <c r="M207" s="10">
        <v>4.2</v>
      </c>
      <c r="N207" s="9">
        <v>1</v>
      </c>
      <c r="O207" s="9">
        <v>1.56</v>
      </c>
      <c r="P207" s="9" t="s">
        <v>71</v>
      </c>
      <c r="Q207" s="9" t="s">
        <v>79</v>
      </c>
      <c r="R207" s="9"/>
      <c r="S207">
        <f t="shared" si="245"/>
        <v>125.73599999999999</v>
      </c>
      <c r="T207">
        <f t="shared" si="246"/>
        <v>80.599999999999994</v>
      </c>
      <c r="U207">
        <f t="shared" si="247"/>
        <v>1.56</v>
      </c>
      <c r="V207" s="20">
        <f t="shared" si="248"/>
        <v>124.30080000000001</v>
      </c>
      <c r="W207" s="21">
        <f t="shared" si="249"/>
        <v>79.680000000000007</v>
      </c>
    </row>
    <row r="208" spans="1:23" x14ac:dyDescent="0.25">
      <c r="A208" s="11"/>
      <c r="B208" s="10"/>
      <c r="C208" s="4"/>
      <c r="D208" s="4"/>
      <c r="E208" s="10"/>
      <c r="F208" s="10"/>
      <c r="G208" s="10"/>
      <c r="H208" s="10"/>
      <c r="I208" s="10"/>
      <c r="J208" s="13"/>
      <c r="K208" s="13"/>
      <c r="L208" s="13"/>
      <c r="M208" s="10"/>
      <c r="N208" s="9"/>
      <c r="O208" s="9"/>
      <c r="P208" s="9"/>
      <c r="Q208" s="9"/>
      <c r="R208" s="9"/>
    </row>
    <row r="209" spans="1:23" x14ac:dyDescent="0.25">
      <c r="A209" s="11">
        <v>43192</v>
      </c>
      <c r="B209" s="10" t="s">
        <v>16</v>
      </c>
      <c r="C209" s="4">
        <v>777</v>
      </c>
      <c r="D209" s="4">
        <v>20</v>
      </c>
      <c r="E209" s="10" t="s">
        <v>37</v>
      </c>
      <c r="F209" s="10">
        <v>2</v>
      </c>
      <c r="G209" s="10" t="s">
        <v>21</v>
      </c>
      <c r="H209" s="10"/>
      <c r="I209" s="10"/>
      <c r="J209" s="13">
        <v>560</v>
      </c>
      <c r="K209" s="13"/>
      <c r="L209" s="13">
        <v>570</v>
      </c>
      <c r="M209" s="10">
        <v>4.2</v>
      </c>
      <c r="N209" s="9">
        <v>1</v>
      </c>
      <c r="O209" s="9">
        <v>1.74</v>
      </c>
      <c r="P209" s="9" t="s">
        <v>73</v>
      </c>
      <c r="Q209" s="9" t="s">
        <v>72</v>
      </c>
      <c r="R209" s="9"/>
      <c r="S209">
        <f t="shared" ref="S209:S210" si="250">N:N*O:O*80.6</f>
        <v>140.244</v>
      </c>
      <c r="T209">
        <f t="shared" ref="T209:T210" si="251">N209*80.6</f>
        <v>80.599999999999994</v>
      </c>
      <c r="U209">
        <f t="shared" ref="U209:U210" si="252">N209*O209</f>
        <v>1.74</v>
      </c>
      <c r="V209" s="20">
        <f t="shared" ref="V209:V210" si="253">N209*O209*79.68</f>
        <v>138.64320000000001</v>
      </c>
      <c r="W209" s="21">
        <f t="shared" ref="W209:W210" si="254">N209*79.68</f>
        <v>79.680000000000007</v>
      </c>
    </row>
    <row r="210" spans="1:23" x14ac:dyDescent="0.25">
      <c r="A210" s="11">
        <v>43192</v>
      </c>
      <c r="B210" s="10" t="s">
        <v>16</v>
      </c>
      <c r="C210" s="4">
        <v>777</v>
      </c>
      <c r="D210" s="4">
        <v>20</v>
      </c>
      <c r="E210" s="10" t="s">
        <v>37</v>
      </c>
      <c r="F210" s="10">
        <v>2</v>
      </c>
      <c r="G210" s="10" t="s">
        <v>21</v>
      </c>
      <c r="H210" s="10"/>
      <c r="I210" s="10"/>
      <c r="J210" s="13"/>
      <c r="K210" s="13"/>
      <c r="L210" s="13"/>
      <c r="M210" s="10">
        <v>4.2</v>
      </c>
      <c r="N210" s="9">
        <v>8</v>
      </c>
      <c r="O210" s="9">
        <v>4.84</v>
      </c>
      <c r="P210" s="9" t="s">
        <v>87</v>
      </c>
      <c r="Q210" s="9" t="s">
        <v>88</v>
      </c>
      <c r="R210" s="9"/>
      <c r="S210">
        <f t="shared" si="250"/>
        <v>3120.8319999999999</v>
      </c>
      <c r="T210">
        <f t="shared" si="251"/>
        <v>644.79999999999995</v>
      </c>
      <c r="U210">
        <f t="shared" si="252"/>
        <v>38.72</v>
      </c>
      <c r="V210" s="20">
        <f t="shared" si="253"/>
        <v>3085.2096000000001</v>
      </c>
      <c r="W210" s="21">
        <f t="shared" si="254"/>
        <v>637.44000000000005</v>
      </c>
    </row>
    <row r="211" spans="1:23" x14ac:dyDescent="0.25">
      <c r="A211" s="11"/>
      <c r="B211" s="10"/>
      <c r="C211" s="4"/>
      <c r="D211" s="4"/>
      <c r="E211" s="10"/>
      <c r="F211" s="10"/>
      <c r="G211" s="10"/>
      <c r="H211" s="10"/>
      <c r="I211" s="10"/>
      <c r="J211" s="13"/>
      <c r="K211" s="13"/>
      <c r="L211" s="13"/>
      <c r="M211" s="10"/>
      <c r="N211" s="9"/>
      <c r="O211" s="9"/>
      <c r="P211" s="9"/>
      <c r="Q211" s="9"/>
      <c r="R211" s="9"/>
    </row>
    <row r="212" spans="1:23" x14ac:dyDescent="0.25">
      <c r="A212" s="11">
        <v>43192</v>
      </c>
      <c r="B212" s="4" t="s">
        <v>17</v>
      </c>
      <c r="C212" s="4">
        <v>75131</v>
      </c>
      <c r="D212" s="4">
        <v>152</v>
      </c>
      <c r="E212" s="10" t="s">
        <v>38</v>
      </c>
      <c r="F212" s="10">
        <v>2</v>
      </c>
      <c r="G212" s="10" t="s">
        <v>21</v>
      </c>
      <c r="H212" s="10"/>
      <c r="I212" s="10"/>
      <c r="J212" s="13">
        <v>600</v>
      </c>
      <c r="K212" s="13">
        <v>1200</v>
      </c>
      <c r="L212" s="13">
        <v>150</v>
      </c>
      <c r="M212" s="10">
        <v>5.81</v>
      </c>
      <c r="N212" s="9">
        <v>14</v>
      </c>
      <c r="O212" s="9">
        <v>1.74</v>
      </c>
      <c r="P212" s="9" t="s">
        <v>73</v>
      </c>
      <c r="Q212" s="9" t="s">
        <v>72</v>
      </c>
      <c r="R212" s="9"/>
      <c r="S212">
        <f t="shared" ref="S212:S214" si="255">N212*O212*118</f>
        <v>2874.48</v>
      </c>
      <c r="T212">
        <f t="shared" ref="T212:T214" si="256">N212*118</f>
        <v>1652</v>
      </c>
      <c r="U212">
        <f t="shared" ref="U212:U214" si="257">N212*O212</f>
        <v>24.36</v>
      </c>
      <c r="V212" s="20">
        <f t="shared" ref="V212:V214" si="258">N212*O212*116.875</f>
        <v>2847.0749999999998</v>
      </c>
      <c r="W212" s="21">
        <f t="shared" ref="W212:W214" si="259">N212*116.8</f>
        <v>1635.2</v>
      </c>
    </row>
    <row r="213" spans="1:23" x14ac:dyDescent="0.25">
      <c r="A213" s="11">
        <v>43192</v>
      </c>
      <c r="B213" s="4" t="s">
        <v>17</v>
      </c>
      <c r="C213" s="4">
        <v>75131</v>
      </c>
      <c r="D213" s="4">
        <v>152</v>
      </c>
      <c r="E213" s="10" t="s">
        <v>38</v>
      </c>
      <c r="F213" s="10">
        <v>2</v>
      </c>
      <c r="G213" s="10" t="s">
        <v>21</v>
      </c>
      <c r="H213" s="10"/>
      <c r="I213" s="10"/>
      <c r="J213" s="13"/>
      <c r="K213" s="13"/>
      <c r="L213" s="13"/>
      <c r="M213" s="10">
        <v>5.81</v>
      </c>
      <c r="N213" s="9">
        <v>2</v>
      </c>
      <c r="O213" s="9">
        <v>1.65</v>
      </c>
      <c r="P213" s="9" t="s">
        <v>73</v>
      </c>
      <c r="Q213" s="9" t="s">
        <v>79</v>
      </c>
      <c r="R213" s="9"/>
      <c r="S213">
        <f t="shared" si="255"/>
        <v>389.4</v>
      </c>
      <c r="T213">
        <f t="shared" si="256"/>
        <v>236</v>
      </c>
      <c r="U213">
        <f t="shared" si="257"/>
        <v>3.3</v>
      </c>
      <c r="V213" s="20">
        <f t="shared" si="258"/>
        <v>385.6875</v>
      </c>
      <c r="W213" s="21">
        <f t="shared" si="259"/>
        <v>233.6</v>
      </c>
    </row>
    <row r="214" spans="1:23" x14ac:dyDescent="0.25">
      <c r="A214" s="11">
        <v>43192</v>
      </c>
      <c r="B214" s="4" t="s">
        <v>17</v>
      </c>
      <c r="C214" s="4">
        <v>75131</v>
      </c>
      <c r="D214" s="4">
        <v>152</v>
      </c>
      <c r="E214" s="10" t="s">
        <v>38</v>
      </c>
      <c r="F214" s="10">
        <v>2</v>
      </c>
      <c r="G214" s="10" t="s">
        <v>21</v>
      </c>
      <c r="H214" s="10"/>
      <c r="I214" s="10"/>
      <c r="J214" s="13"/>
      <c r="K214" s="13"/>
      <c r="L214" s="13"/>
      <c r="M214" s="10">
        <v>5.81</v>
      </c>
      <c r="N214" s="9">
        <v>8</v>
      </c>
      <c r="O214" s="9">
        <v>1.46</v>
      </c>
      <c r="P214" s="9" t="s">
        <v>73</v>
      </c>
      <c r="Q214" s="9" t="s">
        <v>75</v>
      </c>
      <c r="R214" s="9"/>
      <c r="S214">
        <f t="shared" si="255"/>
        <v>1378.24</v>
      </c>
      <c r="T214">
        <f t="shared" si="256"/>
        <v>944</v>
      </c>
      <c r="U214">
        <f t="shared" si="257"/>
        <v>11.68</v>
      </c>
      <c r="V214" s="20">
        <f t="shared" si="258"/>
        <v>1365.1</v>
      </c>
      <c r="W214" s="21">
        <f t="shared" si="259"/>
        <v>934.4</v>
      </c>
    </row>
    <row r="215" spans="1:23" x14ac:dyDescent="0.25">
      <c r="A215" s="11"/>
      <c r="B215" s="4"/>
      <c r="C215" s="4"/>
      <c r="D215" s="4"/>
      <c r="E215" s="10"/>
      <c r="F215" s="10"/>
      <c r="G215" s="10"/>
      <c r="H215" s="10"/>
      <c r="I215" s="10"/>
      <c r="J215" s="13"/>
      <c r="K215" s="13"/>
      <c r="L215" s="13"/>
      <c r="M215" s="10"/>
      <c r="N215" s="9"/>
      <c r="O215" s="9"/>
      <c r="P215" s="9"/>
      <c r="Q215" s="9"/>
      <c r="R215" s="9"/>
    </row>
    <row r="216" spans="1:23" x14ac:dyDescent="0.25">
      <c r="A216" s="11">
        <v>43192</v>
      </c>
      <c r="B216" s="4" t="s">
        <v>17</v>
      </c>
      <c r="C216" s="4">
        <v>75131</v>
      </c>
      <c r="D216" s="4">
        <v>153</v>
      </c>
      <c r="E216" s="10"/>
      <c r="F216" s="10">
        <v>2</v>
      </c>
      <c r="G216" s="10" t="s">
        <v>21</v>
      </c>
      <c r="H216" s="10"/>
      <c r="I216" s="10"/>
      <c r="J216" s="17"/>
      <c r="K216" s="17"/>
      <c r="L216" s="17"/>
      <c r="M216" s="10">
        <v>5.81</v>
      </c>
      <c r="N216" s="9"/>
      <c r="O216" s="9"/>
      <c r="P216" s="9"/>
      <c r="Q216" s="9"/>
      <c r="R216" s="9"/>
      <c r="S216">
        <f t="shared" ref="S216" si="260">N216*O216*118</f>
        <v>0</v>
      </c>
      <c r="T216">
        <f t="shared" ref="T216" si="261">N216*118</f>
        <v>0</v>
      </c>
      <c r="U216">
        <f t="shared" ref="U216" si="262">N216*O216</f>
        <v>0</v>
      </c>
      <c r="V216" s="20">
        <f t="shared" ref="V216" si="263">N216*O216*116.875</f>
        <v>0</v>
      </c>
      <c r="W216" s="21">
        <f t="shared" ref="W216" si="264">N216*116.8</f>
        <v>0</v>
      </c>
    </row>
    <row r="217" spans="1:23" x14ac:dyDescent="0.25">
      <c r="A217" s="11"/>
      <c r="B217" s="4"/>
      <c r="C217" s="4"/>
      <c r="D217" s="4"/>
      <c r="E217" s="10"/>
      <c r="F217" s="10"/>
      <c r="G217" s="10"/>
      <c r="H217" s="10"/>
      <c r="I217" s="10"/>
      <c r="J217" s="13"/>
      <c r="K217" s="13"/>
      <c r="L217" s="13"/>
      <c r="M217" s="10"/>
      <c r="N217" s="9"/>
      <c r="O217" s="9"/>
      <c r="P217" s="9"/>
      <c r="Q217" s="9"/>
      <c r="R217" s="9"/>
    </row>
    <row r="218" spans="1:23" x14ac:dyDescent="0.25">
      <c r="A218" s="11">
        <v>43192</v>
      </c>
      <c r="B218" s="4" t="s">
        <v>17</v>
      </c>
      <c r="C218" s="4">
        <v>75131</v>
      </c>
      <c r="D218" s="4">
        <v>155</v>
      </c>
      <c r="E218" s="10" t="s">
        <v>39</v>
      </c>
      <c r="F218" s="10">
        <v>2</v>
      </c>
      <c r="G218" s="10" t="s">
        <v>21</v>
      </c>
      <c r="H218" s="10"/>
      <c r="I218" s="10"/>
      <c r="J218" s="13">
        <v>720</v>
      </c>
      <c r="K218" s="13">
        <v>1080</v>
      </c>
      <c r="L218" s="13">
        <v>1040</v>
      </c>
      <c r="M218" s="10">
        <v>5.81</v>
      </c>
      <c r="N218" s="9">
        <v>7</v>
      </c>
      <c r="O218" s="9">
        <v>1.74</v>
      </c>
      <c r="P218" s="9" t="s">
        <v>73</v>
      </c>
      <c r="Q218" s="9" t="s">
        <v>72</v>
      </c>
      <c r="R218" s="9"/>
      <c r="S218">
        <f t="shared" ref="S218:S224" si="265">N218*O218*118</f>
        <v>1437.24</v>
      </c>
      <c r="T218">
        <f t="shared" ref="T218:T224" si="266">N218*118</f>
        <v>826</v>
      </c>
      <c r="U218">
        <f t="shared" ref="U218:U224" si="267">N218*O218</f>
        <v>12.18</v>
      </c>
      <c r="V218" s="20">
        <f t="shared" ref="V218:V224" si="268">N218*O218*116.875</f>
        <v>1423.5374999999999</v>
      </c>
      <c r="W218" s="21">
        <f t="shared" ref="W218:W224" si="269">N218*116.8</f>
        <v>817.6</v>
      </c>
    </row>
    <row r="219" spans="1:23" x14ac:dyDescent="0.25">
      <c r="A219" s="11">
        <v>43192</v>
      </c>
      <c r="B219" s="4" t="s">
        <v>17</v>
      </c>
      <c r="C219" s="4">
        <v>75131</v>
      </c>
      <c r="D219" s="4">
        <v>155</v>
      </c>
      <c r="E219" s="10" t="s">
        <v>39</v>
      </c>
      <c r="F219" s="10">
        <v>2</v>
      </c>
      <c r="G219" s="10" t="s">
        <v>21</v>
      </c>
      <c r="H219" s="10"/>
      <c r="I219" s="10"/>
      <c r="J219" s="13"/>
      <c r="K219" s="13"/>
      <c r="L219" s="13"/>
      <c r="M219" s="10">
        <v>5.81</v>
      </c>
      <c r="N219" s="9">
        <v>1</v>
      </c>
      <c r="O219" s="9">
        <v>4.84</v>
      </c>
      <c r="P219" s="9" t="s">
        <v>87</v>
      </c>
      <c r="Q219" s="9" t="s">
        <v>88</v>
      </c>
      <c r="R219" s="9"/>
      <c r="S219">
        <f t="shared" si="265"/>
        <v>571.12</v>
      </c>
      <c r="T219">
        <f t="shared" si="266"/>
        <v>118</v>
      </c>
      <c r="U219">
        <f t="shared" si="267"/>
        <v>4.84</v>
      </c>
      <c r="V219" s="20">
        <f t="shared" si="268"/>
        <v>565.67499999999995</v>
      </c>
      <c r="W219" s="21">
        <f t="shared" si="269"/>
        <v>116.8</v>
      </c>
    </row>
    <row r="220" spans="1:23" x14ac:dyDescent="0.25">
      <c r="A220" s="11">
        <v>43192</v>
      </c>
      <c r="B220" s="4" t="s">
        <v>17</v>
      </c>
      <c r="C220" s="4">
        <v>75131</v>
      </c>
      <c r="D220" s="4">
        <v>155</v>
      </c>
      <c r="E220" s="10" t="s">
        <v>39</v>
      </c>
      <c r="F220" s="10">
        <v>2</v>
      </c>
      <c r="G220" s="10" t="s">
        <v>21</v>
      </c>
      <c r="H220" s="10"/>
      <c r="I220" s="10"/>
      <c r="J220" s="13"/>
      <c r="K220" s="13"/>
      <c r="L220" s="13"/>
      <c r="M220" s="10">
        <v>5.81</v>
      </c>
      <c r="N220" s="9">
        <v>1</v>
      </c>
      <c r="O220" s="9">
        <v>2.25</v>
      </c>
      <c r="P220" s="9" t="s">
        <v>77</v>
      </c>
      <c r="Q220" s="9" t="s">
        <v>79</v>
      </c>
      <c r="R220" s="9"/>
      <c r="S220">
        <f t="shared" si="265"/>
        <v>265.5</v>
      </c>
      <c r="T220">
        <f t="shared" si="266"/>
        <v>118</v>
      </c>
      <c r="U220">
        <f t="shared" si="267"/>
        <v>2.25</v>
      </c>
      <c r="V220" s="20">
        <f t="shared" si="268"/>
        <v>262.96875</v>
      </c>
      <c r="W220" s="21">
        <f t="shared" si="269"/>
        <v>116.8</v>
      </c>
    </row>
    <row r="221" spans="1:23" x14ac:dyDescent="0.25">
      <c r="A221" s="11">
        <v>43192</v>
      </c>
      <c r="B221" s="4" t="s">
        <v>17</v>
      </c>
      <c r="C221" s="4">
        <v>75131</v>
      </c>
      <c r="D221" s="4">
        <v>155</v>
      </c>
      <c r="E221" s="10" t="s">
        <v>39</v>
      </c>
      <c r="F221" s="10">
        <v>2</v>
      </c>
      <c r="G221" s="10" t="s">
        <v>21</v>
      </c>
      <c r="H221" s="10"/>
      <c r="I221" s="10"/>
      <c r="J221" s="13"/>
      <c r="K221" s="13"/>
      <c r="L221" s="13"/>
      <c r="M221" s="10">
        <v>5.81</v>
      </c>
      <c r="N221" s="9">
        <v>1</v>
      </c>
      <c r="O221" s="9">
        <v>1.65</v>
      </c>
      <c r="P221" s="9" t="s">
        <v>73</v>
      </c>
      <c r="Q221" s="9" t="s">
        <v>79</v>
      </c>
      <c r="R221" s="9"/>
      <c r="S221">
        <f t="shared" si="265"/>
        <v>194.7</v>
      </c>
      <c r="T221">
        <f t="shared" si="266"/>
        <v>118</v>
      </c>
      <c r="U221">
        <f t="shared" si="267"/>
        <v>1.65</v>
      </c>
      <c r="V221" s="20">
        <f t="shared" si="268"/>
        <v>192.84375</v>
      </c>
      <c r="W221" s="21">
        <f t="shared" si="269"/>
        <v>116.8</v>
      </c>
    </row>
    <row r="222" spans="1:23" x14ac:dyDescent="0.25">
      <c r="A222" s="11">
        <v>43192</v>
      </c>
      <c r="B222" s="4" t="s">
        <v>17</v>
      </c>
      <c r="C222" s="4">
        <v>75131</v>
      </c>
      <c r="D222" s="4">
        <v>155</v>
      </c>
      <c r="E222" s="10" t="s">
        <v>39</v>
      </c>
      <c r="F222" s="10">
        <v>2</v>
      </c>
      <c r="G222" s="10" t="s">
        <v>21</v>
      </c>
      <c r="H222" s="10"/>
      <c r="I222" s="10"/>
      <c r="J222" s="13"/>
      <c r="K222" s="13"/>
      <c r="L222" s="13"/>
      <c r="M222" s="10">
        <v>5.81</v>
      </c>
      <c r="N222" s="9">
        <v>5</v>
      </c>
      <c r="O222" s="9">
        <v>1.1000000000000001</v>
      </c>
      <c r="P222" s="9" t="s">
        <v>73</v>
      </c>
      <c r="Q222" s="9" t="s">
        <v>81</v>
      </c>
      <c r="R222" s="9"/>
      <c r="S222">
        <f t="shared" si="265"/>
        <v>649</v>
      </c>
      <c r="T222">
        <f t="shared" si="266"/>
        <v>590</v>
      </c>
      <c r="U222">
        <f t="shared" si="267"/>
        <v>5.5</v>
      </c>
      <c r="V222" s="20">
        <f t="shared" si="268"/>
        <v>642.8125</v>
      </c>
      <c r="W222" s="21">
        <f t="shared" si="269"/>
        <v>584</v>
      </c>
    </row>
    <row r="223" spans="1:23" x14ac:dyDescent="0.25">
      <c r="A223" s="11">
        <v>43192</v>
      </c>
      <c r="B223" s="4" t="s">
        <v>17</v>
      </c>
      <c r="C223" s="4">
        <v>75131</v>
      </c>
      <c r="D223" s="4">
        <v>155</v>
      </c>
      <c r="E223" s="10" t="s">
        <v>39</v>
      </c>
      <c r="F223" s="10">
        <v>2</v>
      </c>
      <c r="G223" s="10" t="s">
        <v>21</v>
      </c>
      <c r="H223" s="10"/>
      <c r="I223" s="10"/>
      <c r="J223" s="13"/>
      <c r="K223" s="13"/>
      <c r="L223" s="13"/>
      <c r="M223" s="10">
        <v>5.81</v>
      </c>
      <c r="N223" s="9">
        <v>6</v>
      </c>
      <c r="O223" s="9">
        <v>1.17</v>
      </c>
      <c r="P223" s="9" t="s">
        <v>73</v>
      </c>
      <c r="Q223" s="9" t="s">
        <v>74</v>
      </c>
      <c r="R223" s="9"/>
      <c r="S223">
        <f t="shared" si="265"/>
        <v>828.3599999999999</v>
      </c>
      <c r="T223">
        <f t="shared" si="266"/>
        <v>708</v>
      </c>
      <c r="U223">
        <f t="shared" si="267"/>
        <v>7.02</v>
      </c>
      <c r="V223" s="20">
        <f t="shared" si="268"/>
        <v>820.46249999999998</v>
      </c>
      <c r="W223" s="21">
        <f t="shared" si="269"/>
        <v>700.8</v>
      </c>
    </row>
    <row r="224" spans="1:23" x14ac:dyDescent="0.25">
      <c r="A224" s="11">
        <v>43192</v>
      </c>
      <c r="B224" s="4" t="s">
        <v>17</v>
      </c>
      <c r="C224" s="4">
        <v>75131</v>
      </c>
      <c r="D224" s="4">
        <v>155</v>
      </c>
      <c r="E224" s="10" t="s">
        <v>39</v>
      </c>
      <c r="F224" s="10">
        <v>2</v>
      </c>
      <c r="G224" s="10" t="s">
        <v>21</v>
      </c>
      <c r="H224" s="10"/>
      <c r="I224" s="10"/>
      <c r="J224" s="13"/>
      <c r="K224" s="13"/>
      <c r="L224" s="13"/>
      <c r="M224" s="10">
        <v>5.81</v>
      </c>
      <c r="N224" s="9">
        <v>7</v>
      </c>
      <c r="O224" s="9">
        <v>1.46</v>
      </c>
      <c r="P224" s="9" t="s">
        <v>73</v>
      </c>
      <c r="Q224" s="9" t="s">
        <v>75</v>
      </c>
      <c r="R224" s="9"/>
      <c r="S224">
        <f t="shared" si="265"/>
        <v>1205.9599999999998</v>
      </c>
      <c r="T224">
        <f t="shared" si="266"/>
        <v>826</v>
      </c>
      <c r="U224">
        <f t="shared" si="267"/>
        <v>10.219999999999999</v>
      </c>
      <c r="V224" s="20">
        <f t="shared" si="268"/>
        <v>1194.4624999999999</v>
      </c>
      <c r="W224" s="21">
        <f t="shared" si="269"/>
        <v>817.6</v>
      </c>
    </row>
    <row r="225" spans="1:23" x14ac:dyDescent="0.25">
      <c r="A225" s="11"/>
      <c r="B225" s="4"/>
      <c r="C225" s="4"/>
      <c r="D225" s="4"/>
      <c r="E225" s="10"/>
      <c r="F225" s="10"/>
      <c r="G225" s="10"/>
      <c r="H225" s="10"/>
      <c r="I225" s="10"/>
      <c r="J225" s="13"/>
      <c r="K225" s="13"/>
      <c r="L225" s="13"/>
      <c r="M225" s="10"/>
      <c r="N225" s="9"/>
      <c r="O225" s="9"/>
      <c r="P225" s="9"/>
      <c r="Q225" s="9"/>
      <c r="R225" s="9"/>
    </row>
    <row r="226" spans="1:23" x14ac:dyDescent="0.25">
      <c r="A226" s="11">
        <v>43192</v>
      </c>
      <c r="B226" s="4" t="s">
        <v>17</v>
      </c>
      <c r="C226" s="4">
        <v>75131</v>
      </c>
      <c r="D226" s="4">
        <v>156</v>
      </c>
      <c r="E226" s="10" t="s">
        <v>40</v>
      </c>
      <c r="F226" s="10">
        <v>2</v>
      </c>
      <c r="G226" s="10" t="s">
        <v>21</v>
      </c>
      <c r="H226" s="10"/>
      <c r="I226" s="10"/>
      <c r="J226" s="13">
        <v>820</v>
      </c>
      <c r="K226" s="13">
        <v>980</v>
      </c>
      <c r="L226" s="13">
        <v>1050</v>
      </c>
      <c r="M226" s="10">
        <v>5.81</v>
      </c>
      <c r="N226" s="9">
        <v>3</v>
      </c>
      <c r="O226" s="9">
        <v>1.74</v>
      </c>
      <c r="P226" s="9" t="s">
        <v>73</v>
      </c>
      <c r="Q226" s="9" t="s">
        <v>72</v>
      </c>
      <c r="R226" s="9"/>
      <c r="S226">
        <f t="shared" ref="S226:S231" si="270">N226*O226*118</f>
        <v>615.95999999999992</v>
      </c>
      <c r="T226">
        <f t="shared" ref="T226:T231" si="271">N226*118</f>
        <v>354</v>
      </c>
      <c r="U226">
        <f t="shared" ref="U226:U231" si="272">N226*O226</f>
        <v>5.22</v>
      </c>
      <c r="V226" s="20">
        <f t="shared" ref="V226:V231" si="273">N226*O226*116.875</f>
        <v>610.08749999999998</v>
      </c>
      <c r="W226" s="21">
        <f t="shared" ref="W226:W231" si="274">N226*116.8</f>
        <v>350.4</v>
      </c>
    </row>
    <row r="227" spans="1:23" x14ac:dyDescent="0.25">
      <c r="A227" s="11">
        <v>43192</v>
      </c>
      <c r="B227" s="4" t="s">
        <v>17</v>
      </c>
      <c r="C227" s="4">
        <v>75131</v>
      </c>
      <c r="D227" s="4">
        <v>156</v>
      </c>
      <c r="E227" s="10" t="s">
        <v>40</v>
      </c>
      <c r="F227" s="10">
        <v>2</v>
      </c>
      <c r="G227" s="10" t="s">
        <v>21</v>
      </c>
      <c r="H227" s="10"/>
      <c r="I227" s="10"/>
      <c r="J227" s="13"/>
      <c r="K227" s="13"/>
      <c r="L227" s="13"/>
      <c r="M227" s="10">
        <v>5.81</v>
      </c>
      <c r="N227" s="9">
        <v>3</v>
      </c>
      <c r="O227" s="9">
        <v>4.84</v>
      </c>
      <c r="P227" s="9" t="s">
        <v>87</v>
      </c>
      <c r="Q227" s="9" t="s">
        <v>88</v>
      </c>
      <c r="R227" s="9"/>
      <c r="S227">
        <f t="shared" si="270"/>
        <v>1713.36</v>
      </c>
      <c r="T227">
        <f t="shared" si="271"/>
        <v>354</v>
      </c>
      <c r="U227">
        <f t="shared" si="272"/>
        <v>14.52</v>
      </c>
      <c r="V227" s="20">
        <f t="shared" si="273"/>
        <v>1697.0249999999999</v>
      </c>
      <c r="W227" s="21">
        <f t="shared" si="274"/>
        <v>350.4</v>
      </c>
    </row>
    <row r="228" spans="1:23" x14ac:dyDescent="0.25">
      <c r="A228" s="11">
        <v>43192</v>
      </c>
      <c r="B228" s="4" t="s">
        <v>17</v>
      </c>
      <c r="C228" s="4">
        <v>75131</v>
      </c>
      <c r="D228" s="4">
        <v>156</v>
      </c>
      <c r="E228" s="10" t="s">
        <v>40</v>
      </c>
      <c r="F228" s="10">
        <v>2</v>
      </c>
      <c r="G228" s="10" t="s">
        <v>21</v>
      </c>
      <c r="H228" s="10"/>
      <c r="I228" s="10"/>
      <c r="J228" s="13"/>
      <c r="K228" s="13"/>
      <c r="L228" s="13"/>
      <c r="M228" s="10">
        <v>5.81</v>
      </c>
      <c r="N228" s="9">
        <v>1</v>
      </c>
      <c r="O228" s="9">
        <v>2.77</v>
      </c>
      <c r="P228" s="9" t="s">
        <v>78</v>
      </c>
      <c r="Q228" s="9" t="s">
        <v>72</v>
      </c>
      <c r="R228" s="9"/>
      <c r="S228">
        <f t="shared" si="270"/>
        <v>326.86</v>
      </c>
      <c r="T228">
        <f t="shared" si="271"/>
        <v>118</v>
      </c>
      <c r="U228">
        <f t="shared" si="272"/>
        <v>2.77</v>
      </c>
      <c r="V228" s="20">
        <f t="shared" si="273"/>
        <v>323.74374999999998</v>
      </c>
      <c r="W228" s="21">
        <f t="shared" si="274"/>
        <v>116.8</v>
      </c>
    </row>
    <row r="229" spans="1:23" x14ac:dyDescent="0.25">
      <c r="A229" s="11">
        <v>43192</v>
      </c>
      <c r="B229" s="4" t="s">
        <v>17</v>
      </c>
      <c r="C229" s="4">
        <v>75131</v>
      </c>
      <c r="D229" s="4">
        <v>156</v>
      </c>
      <c r="E229" s="10" t="s">
        <v>40</v>
      </c>
      <c r="F229" s="10">
        <v>2</v>
      </c>
      <c r="G229" s="10" t="s">
        <v>21</v>
      </c>
      <c r="H229" s="10"/>
      <c r="I229" s="10"/>
      <c r="J229" s="13"/>
      <c r="K229" s="13"/>
      <c r="L229" s="13"/>
      <c r="M229" s="10">
        <v>5.81</v>
      </c>
      <c r="N229" s="9">
        <v>3</v>
      </c>
      <c r="O229" s="9">
        <v>1.83</v>
      </c>
      <c r="P229" s="9" t="s">
        <v>78</v>
      </c>
      <c r="Q229" s="9" t="s">
        <v>81</v>
      </c>
      <c r="R229" s="9"/>
      <c r="S229">
        <f t="shared" si="270"/>
        <v>647.82000000000005</v>
      </c>
      <c r="T229">
        <f t="shared" si="271"/>
        <v>354</v>
      </c>
      <c r="U229">
        <f t="shared" si="272"/>
        <v>5.49</v>
      </c>
      <c r="V229" s="20">
        <f t="shared" si="273"/>
        <v>641.64375000000007</v>
      </c>
      <c r="W229" s="21">
        <f t="shared" si="274"/>
        <v>350.4</v>
      </c>
    </row>
    <row r="230" spans="1:23" x14ac:dyDescent="0.25">
      <c r="A230" s="11">
        <v>43192</v>
      </c>
      <c r="B230" s="4" t="s">
        <v>17</v>
      </c>
      <c r="C230" s="4">
        <v>75131</v>
      </c>
      <c r="D230" s="4">
        <v>156</v>
      </c>
      <c r="E230" s="10" t="s">
        <v>40</v>
      </c>
      <c r="F230" s="10">
        <v>2</v>
      </c>
      <c r="G230" s="10" t="s">
        <v>21</v>
      </c>
      <c r="H230" s="10"/>
      <c r="I230" s="10"/>
      <c r="J230" s="13"/>
      <c r="K230" s="13"/>
      <c r="L230" s="13"/>
      <c r="M230" s="10">
        <v>5.81</v>
      </c>
      <c r="N230" s="9">
        <v>5</v>
      </c>
      <c r="O230" s="9">
        <v>2.15</v>
      </c>
      <c r="P230" s="9" t="s">
        <v>78</v>
      </c>
      <c r="Q230" s="9" t="s">
        <v>75</v>
      </c>
      <c r="R230" s="9"/>
      <c r="S230">
        <f t="shared" si="270"/>
        <v>1268.5</v>
      </c>
      <c r="T230">
        <f t="shared" si="271"/>
        <v>590</v>
      </c>
      <c r="U230">
        <f t="shared" si="272"/>
        <v>10.75</v>
      </c>
      <c r="V230" s="20">
        <f t="shared" si="273"/>
        <v>1256.40625</v>
      </c>
      <c r="W230" s="21">
        <f t="shared" si="274"/>
        <v>584</v>
      </c>
    </row>
    <row r="231" spans="1:23" x14ac:dyDescent="0.25">
      <c r="A231" s="24">
        <v>43192</v>
      </c>
      <c r="B231" s="27" t="s">
        <v>17</v>
      </c>
      <c r="C231" s="27">
        <v>75131</v>
      </c>
      <c r="D231" s="27">
        <v>156</v>
      </c>
      <c r="E231" s="25" t="s">
        <v>40</v>
      </c>
      <c r="F231" s="25">
        <v>2</v>
      </c>
      <c r="G231" s="25" t="s">
        <v>21</v>
      </c>
      <c r="H231" s="25"/>
      <c r="I231" s="25"/>
      <c r="J231" s="23"/>
      <c r="K231" s="23"/>
      <c r="L231" s="23"/>
      <c r="M231" s="25">
        <v>5.81</v>
      </c>
      <c r="N231" s="25">
        <v>3</v>
      </c>
      <c r="O231" s="25">
        <v>0.2</v>
      </c>
      <c r="P231" s="25" t="s">
        <v>78</v>
      </c>
      <c r="Q231" s="25" t="s">
        <v>100</v>
      </c>
      <c r="R231" s="9"/>
      <c r="S231">
        <f t="shared" si="270"/>
        <v>70.800000000000011</v>
      </c>
      <c r="T231">
        <f t="shared" si="271"/>
        <v>354</v>
      </c>
      <c r="U231">
        <f t="shared" si="272"/>
        <v>0.60000000000000009</v>
      </c>
      <c r="V231" s="20">
        <f t="shared" si="273"/>
        <v>70.125000000000014</v>
      </c>
      <c r="W231" s="21">
        <f t="shared" si="274"/>
        <v>350.4</v>
      </c>
    </row>
    <row r="232" spans="1:23" x14ac:dyDescent="0.25">
      <c r="A232" s="11"/>
      <c r="B232" s="10"/>
      <c r="C232" s="10"/>
      <c r="D232" s="10"/>
      <c r="E232" s="10"/>
      <c r="F232" s="10"/>
      <c r="G232" s="10"/>
      <c r="H232" s="10"/>
      <c r="I232" s="10"/>
      <c r="J232" s="13"/>
      <c r="K232" s="13"/>
      <c r="L232" s="13"/>
      <c r="M232" s="10"/>
      <c r="N232" s="9"/>
      <c r="O232" s="9"/>
      <c r="P232" s="9"/>
      <c r="Q232" s="9"/>
      <c r="R232" s="9"/>
    </row>
    <row r="233" spans="1:23" x14ac:dyDescent="0.25">
      <c r="A233" s="11">
        <v>43192</v>
      </c>
      <c r="B233" s="4" t="s">
        <v>17</v>
      </c>
      <c r="C233" s="4">
        <v>75131</v>
      </c>
      <c r="D233" s="4">
        <v>157</v>
      </c>
      <c r="E233" s="10" t="s">
        <v>41</v>
      </c>
      <c r="F233" s="10">
        <v>2</v>
      </c>
      <c r="G233" s="10" t="s">
        <v>21</v>
      </c>
      <c r="H233" s="10"/>
      <c r="I233" s="10"/>
      <c r="J233" s="13">
        <v>530</v>
      </c>
      <c r="K233" s="13">
        <v>1270</v>
      </c>
      <c r="L233" s="13">
        <v>1050</v>
      </c>
      <c r="M233" s="10">
        <v>5.81</v>
      </c>
      <c r="N233" s="9">
        <v>1</v>
      </c>
      <c r="O233" s="9">
        <v>4.84</v>
      </c>
      <c r="P233" s="9" t="s">
        <v>87</v>
      </c>
      <c r="Q233" s="9" t="s">
        <v>88</v>
      </c>
      <c r="R233" s="9"/>
      <c r="S233">
        <f t="shared" ref="S233:S239" si="275">N233*O233*118</f>
        <v>571.12</v>
      </c>
      <c r="T233">
        <f t="shared" ref="T233:T239" si="276">N233*118</f>
        <v>118</v>
      </c>
      <c r="U233">
        <f t="shared" ref="U233:U239" si="277">N233*O233</f>
        <v>4.84</v>
      </c>
      <c r="V233" s="20">
        <f t="shared" ref="V233:V239" si="278">N233*O233*116.875</f>
        <v>565.67499999999995</v>
      </c>
      <c r="W233" s="21">
        <f t="shared" ref="W233:W239" si="279">N233*116.8</f>
        <v>116.8</v>
      </c>
    </row>
    <row r="234" spans="1:23" x14ac:dyDescent="0.25">
      <c r="A234" s="11">
        <v>43192</v>
      </c>
      <c r="B234" s="4" t="s">
        <v>17</v>
      </c>
      <c r="C234" s="4">
        <v>75131</v>
      </c>
      <c r="D234" s="4">
        <v>157</v>
      </c>
      <c r="E234" s="10" t="s">
        <v>41</v>
      </c>
      <c r="F234" s="10">
        <v>2</v>
      </c>
      <c r="G234" s="10" t="s">
        <v>21</v>
      </c>
      <c r="H234" s="10"/>
      <c r="I234" s="10"/>
      <c r="J234" s="13"/>
      <c r="K234" s="13"/>
      <c r="L234" s="13"/>
      <c r="M234" s="10">
        <v>5.81</v>
      </c>
      <c r="N234" s="9">
        <v>1</v>
      </c>
      <c r="O234" s="9">
        <v>2.25</v>
      </c>
      <c r="P234" s="9" t="s">
        <v>77</v>
      </c>
      <c r="Q234" s="9" t="s">
        <v>79</v>
      </c>
      <c r="R234" s="9"/>
      <c r="S234">
        <f t="shared" si="275"/>
        <v>265.5</v>
      </c>
      <c r="T234">
        <f t="shared" si="276"/>
        <v>118</v>
      </c>
      <c r="U234">
        <f t="shared" si="277"/>
        <v>2.25</v>
      </c>
      <c r="V234" s="20">
        <f t="shared" si="278"/>
        <v>262.96875</v>
      </c>
      <c r="W234" s="21">
        <f t="shared" si="279"/>
        <v>116.8</v>
      </c>
    </row>
    <row r="235" spans="1:23" x14ac:dyDescent="0.25">
      <c r="A235" s="11">
        <v>43192</v>
      </c>
      <c r="B235" s="4" t="s">
        <v>17</v>
      </c>
      <c r="C235" s="4">
        <v>75131</v>
      </c>
      <c r="D235" s="4">
        <v>157</v>
      </c>
      <c r="E235" s="10" t="s">
        <v>41</v>
      </c>
      <c r="F235" s="10">
        <v>2</v>
      </c>
      <c r="G235" s="10" t="s">
        <v>21</v>
      </c>
      <c r="H235" s="10"/>
      <c r="I235" s="10"/>
      <c r="J235" s="13"/>
      <c r="K235" s="13"/>
      <c r="L235" s="13"/>
      <c r="M235" s="10">
        <v>5.81</v>
      </c>
      <c r="N235" s="9">
        <v>1</v>
      </c>
      <c r="O235" s="9">
        <v>2.16</v>
      </c>
      <c r="P235" s="9" t="s">
        <v>78</v>
      </c>
      <c r="Q235" s="9" t="s">
        <v>80</v>
      </c>
      <c r="R235" s="9"/>
      <c r="S235">
        <f t="shared" si="275"/>
        <v>254.88000000000002</v>
      </c>
      <c r="T235">
        <f t="shared" si="276"/>
        <v>118</v>
      </c>
      <c r="U235">
        <f t="shared" si="277"/>
        <v>2.16</v>
      </c>
      <c r="V235" s="20">
        <f t="shared" si="278"/>
        <v>252.45000000000002</v>
      </c>
      <c r="W235" s="21">
        <f t="shared" si="279"/>
        <v>116.8</v>
      </c>
    </row>
    <row r="236" spans="1:23" x14ac:dyDescent="0.25">
      <c r="A236" s="11">
        <v>43192</v>
      </c>
      <c r="B236" s="4" t="s">
        <v>17</v>
      </c>
      <c r="C236" s="4">
        <v>75131</v>
      </c>
      <c r="D236" s="4">
        <v>157</v>
      </c>
      <c r="E236" s="10" t="s">
        <v>41</v>
      </c>
      <c r="F236" s="10">
        <v>2</v>
      </c>
      <c r="G236" s="10" t="s">
        <v>21</v>
      </c>
      <c r="H236" s="10"/>
      <c r="I236" s="10"/>
      <c r="J236" s="13"/>
      <c r="K236" s="13"/>
      <c r="L236" s="13"/>
      <c r="M236" s="10">
        <v>5.81</v>
      </c>
      <c r="N236" s="9">
        <v>1</v>
      </c>
      <c r="O236" s="9">
        <v>2.77</v>
      </c>
      <c r="P236" s="9" t="s">
        <v>78</v>
      </c>
      <c r="Q236" s="9" t="s">
        <v>72</v>
      </c>
      <c r="R236" s="9"/>
      <c r="S236">
        <f t="shared" si="275"/>
        <v>326.86</v>
      </c>
      <c r="T236">
        <f t="shared" si="276"/>
        <v>118</v>
      </c>
      <c r="U236">
        <f t="shared" si="277"/>
        <v>2.77</v>
      </c>
      <c r="V236" s="20">
        <f t="shared" si="278"/>
        <v>323.74374999999998</v>
      </c>
      <c r="W236" s="21">
        <f t="shared" si="279"/>
        <v>116.8</v>
      </c>
    </row>
    <row r="237" spans="1:23" x14ac:dyDescent="0.25">
      <c r="A237" s="11">
        <v>43192</v>
      </c>
      <c r="B237" s="4" t="s">
        <v>17</v>
      </c>
      <c r="C237" s="4">
        <v>75131</v>
      </c>
      <c r="D237" s="4">
        <v>157</v>
      </c>
      <c r="E237" s="10" t="s">
        <v>41</v>
      </c>
      <c r="F237" s="10">
        <v>2</v>
      </c>
      <c r="G237" s="10" t="s">
        <v>21</v>
      </c>
      <c r="H237" s="10"/>
      <c r="I237" s="10"/>
      <c r="J237" s="13"/>
      <c r="K237" s="13"/>
      <c r="L237" s="13"/>
      <c r="M237" s="10">
        <v>5.81</v>
      </c>
      <c r="N237" s="9">
        <v>5</v>
      </c>
      <c r="O237" s="9">
        <v>1.83</v>
      </c>
      <c r="P237" s="9" t="s">
        <v>78</v>
      </c>
      <c r="Q237" s="9" t="s">
        <v>81</v>
      </c>
      <c r="R237" s="9"/>
      <c r="S237">
        <f t="shared" si="275"/>
        <v>1079.7</v>
      </c>
      <c r="T237">
        <f t="shared" si="276"/>
        <v>590</v>
      </c>
      <c r="U237">
        <f t="shared" si="277"/>
        <v>9.15</v>
      </c>
      <c r="V237" s="20">
        <f t="shared" si="278"/>
        <v>1069.40625</v>
      </c>
      <c r="W237" s="21">
        <f t="shared" si="279"/>
        <v>584</v>
      </c>
    </row>
    <row r="238" spans="1:23" x14ac:dyDescent="0.25">
      <c r="A238" s="11">
        <v>43192</v>
      </c>
      <c r="B238" s="4" t="s">
        <v>17</v>
      </c>
      <c r="C238" s="4">
        <v>75131</v>
      </c>
      <c r="D238" s="4">
        <v>157</v>
      </c>
      <c r="E238" s="10" t="s">
        <v>41</v>
      </c>
      <c r="F238" s="10">
        <v>2</v>
      </c>
      <c r="G238" s="10" t="s">
        <v>21</v>
      </c>
      <c r="H238" s="10"/>
      <c r="I238" s="10"/>
      <c r="J238" s="13"/>
      <c r="K238" s="13"/>
      <c r="L238" s="13"/>
      <c r="M238" s="10">
        <v>5.81</v>
      </c>
      <c r="N238" s="9">
        <v>8</v>
      </c>
      <c r="O238" s="9">
        <v>2.15</v>
      </c>
      <c r="P238" s="9" t="s">
        <v>78</v>
      </c>
      <c r="Q238" s="9" t="s">
        <v>75</v>
      </c>
      <c r="R238" s="9"/>
      <c r="S238">
        <f t="shared" si="275"/>
        <v>2029.6</v>
      </c>
      <c r="T238">
        <f t="shared" si="276"/>
        <v>944</v>
      </c>
      <c r="U238">
        <f t="shared" si="277"/>
        <v>17.2</v>
      </c>
      <c r="V238" s="20">
        <f t="shared" si="278"/>
        <v>2010.25</v>
      </c>
      <c r="W238" s="21">
        <f t="shared" si="279"/>
        <v>934.4</v>
      </c>
    </row>
    <row r="239" spans="1:23" x14ac:dyDescent="0.25">
      <c r="A239" s="24">
        <v>43192</v>
      </c>
      <c r="B239" s="27" t="s">
        <v>17</v>
      </c>
      <c r="C239" s="27">
        <v>75131</v>
      </c>
      <c r="D239" s="27">
        <v>157</v>
      </c>
      <c r="E239" s="25" t="s">
        <v>41</v>
      </c>
      <c r="F239" s="25">
        <v>2</v>
      </c>
      <c r="G239" s="25" t="s">
        <v>21</v>
      </c>
      <c r="H239" s="25"/>
      <c r="I239" s="25"/>
      <c r="J239" s="23"/>
      <c r="K239" s="23"/>
      <c r="L239" s="23"/>
      <c r="M239" s="25">
        <v>5.81</v>
      </c>
      <c r="N239" s="25">
        <v>5</v>
      </c>
      <c r="O239" s="25">
        <v>0.2</v>
      </c>
      <c r="P239" s="25" t="s">
        <v>78</v>
      </c>
      <c r="Q239" s="25" t="s">
        <v>100</v>
      </c>
      <c r="R239" s="9"/>
      <c r="S239">
        <f t="shared" si="275"/>
        <v>118</v>
      </c>
      <c r="T239">
        <f t="shared" si="276"/>
        <v>590</v>
      </c>
      <c r="U239">
        <f t="shared" si="277"/>
        <v>1</v>
      </c>
      <c r="V239" s="20">
        <f t="shared" si="278"/>
        <v>116.875</v>
      </c>
      <c r="W239" s="21">
        <f t="shared" si="279"/>
        <v>584</v>
      </c>
    </row>
    <row r="240" spans="1:23" x14ac:dyDescent="0.25">
      <c r="A240" s="11"/>
      <c r="B240" s="4"/>
      <c r="C240" s="4"/>
      <c r="D240" s="4"/>
      <c r="E240" s="10"/>
      <c r="F240" s="10"/>
      <c r="G240" s="10"/>
      <c r="H240" s="10"/>
      <c r="I240" s="10"/>
      <c r="J240" s="13"/>
      <c r="K240" s="13"/>
      <c r="L240" s="13"/>
      <c r="M240" s="10"/>
      <c r="N240" s="9"/>
      <c r="O240" s="9"/>
      <c r="P240" s="9"/>
      <c r="Q240" s="9"/>
      <c r="R240" s="9"/>
    </row>
    <row r="241" spans="1:23" x14ac:dyDescent="0.25">
      <c r="A241" s="11">
        <v>43192</v>
      </c>
      <c r="B241" s="10" t="s">
        <v>16</v>
      </c>
      <c r="C241" s="10">
        <v>785</v>
      </c>
      <c r="D241" s="10">
        <v>167</v>
      </c>
      <c r="E241" s="10" t="s">
        <v>42</v>
      </c>
      <c r="F241" s="10">
        <v>2</v>
      </c>
      <c r="G241" s="10" t="s">
        <v>21</v>
      </c>
      <c r="H241" s="10"/>
      <c r="I241" s="10"/>
      <c r="J241" s="13">
        <v>700</v>
      </c>
      <c r="K241" s="13">
        <v>1700</v>
      </c>
      <c r="L241" s="13">
        <v>1150</v>
      </c>
      <c r="M241" s="10">
        <v>5.38</v>
      </c>
      <c r="N241" s="9">
        <v>1</v>
      </c>
      <c r="O241" s="9">
        <v>1.74</v>
      </c>
      <c r="P241" s="9" t="s">
        <v>73</v>
      </c>
      <c r="Q241" s="9" t="s">
        <v>72</v>
      </c>
      <c r="R241" s="9"/>
      <c r="S241">
        <f t="shared" ref="S241:S244" si="280">N:N*O:O*125</f>
        <v>217.5</v>
      </c>
      <c r="T241">
        <f t="shared" ref="T241:T244" si="281">N241*125</f>
        <v>125</v>
      </c>
      <c r="U241">
        <f t="shared" ref="U241:U244" si="282">N241*O241</f>
        <v>1.74</v>
      </c>
      <c r="V241" s="20">
        <f t="shared" ref="V241:V244" si="283">N241*O241*123.78</f>
        <v>215.37719999999999</v>
      </c>
      <c r="W241" s="21">
        <f t="shared" ref="W241:W244" si="284">N241*123.7</f>
        <v>123.7</v>
      </c>
    </row>
    <row r="242" spans="1:23" x14ac:dyDescent="0.25">
      <c r="A242" s="11">
        <v>43192</v>
      </c>
      <c r="B242" s="10" t="s">
        <v>16</v>
      </c>
      <c r="C242" s="10">
        <v>785</v>
      </c>
      <c r="D242" s="10">
        <v>167</v>
      </c>
      <c r="E242" s="10" t="s">
        <v>42</v>
      </c>
      <c r="F242" s="10">
        <v>2</v>
      </c>
      <c r="G242" s="10" t="s">
        <v>21</v>
      </c>
      <c r="H242" s="10"/>
      <c r="I242" s="10"/>
      <c r="J242" s="13"/>
      <c r="K242" s="13"/>
      <c r="L242" s="13"/>
      <c r="M242" s="10">
        <v>5.38</v>
      </c>
      <c r="N242" s="9">
        <v>3</v>
      </c>
      <c r="O242" s="9">
        <v>1.65</v>
      </c>
      <c r="P242" s="9" t="s">
        <v>73</v>
      </c>
      <c r="Q242" s="9" t="s">
        <v>79</v>
      </c>
      <c r="R242" s="9"/>
      <c r="S242">
        <f t="shared" si="280"/>
        <v>618.74999999999989</v>
      </c>
      <c r="T242">
        <f t="shared" si="281"/>
        <v>375</v>
      </c>
      <c r="U242">
        <f t="shared" si="282"/>
        <v>4.9499999999999993</v>
      </c>
      <c r="V242" s="20">
        <f t="shared" si="283"/>
        <v>612.7109999999999</v>
      </c>
      <c r="W242" s="21">
        <f t="shared" si="284"/>
        <v>371.1</v>
      </c>
    </row>
    <row r="243" spans="1:23" x14ac:dyDescent="0.25">
      <c r="A243" s="24">
        <v>43192</v>
      </c>
      <c r="B243" s="25" t="s">
        <v>16</v>
      </c>
      <c r="C243" s="25">
        <v>785</v>
      </c>
      <c r="D243" s="25">
        <v>167</v>
      </c>
      <c r="E243" s="25" t="s">
        <v>42</v>
      </c>
      <c r="F243" s="25">
        <v>2</v>
      </c>
      <c r="G243" s="25" t="s">
        <v>21</v>
      </c>
      <c r="H243" s="25"/>
      <c r="I243" s="25"/>
      <c r="J243" s="23"/>
      <c r="K243" s="23"/>
      <c r="L243" s="23"/>
      <c r="M243" s="25">
        <v>5.38</v>
      </c>
      <c r="N243" s="25">
        <v>9</v>
      </c>
      <c r="O243" s="25">
        <v>4.3</v>
      </c>
      <c r="P243" s="25" t="s">
        <v>77</v>
      </c>
      <c r="Q243" s="25" t="s">
        <v>100</v>
      </c>
      <c r="R243" s="9"/>
      <c r="S243">
        <f t="shared" si="280"/>
        <v>4837.4999999999991</v>
      </c>
      <c r="T243">
        <f t="shared" si="281"/>
        <v>1125</v>
      </c>
      <c r="U243">
        <f t="shared" si="282"/>
        <v>38.699999999999996</v>
      </c>
      <c r="V243" s="20">
        <f t="shared" si="283"/>
        <v>4790.2859999999991</v>
      </c>
      <c r="W243" s="21">
        <f t="shared" si="284"/>
        <v>1113.3</v>
      </c>
    </row>
    <row r="244" spans="1:23" x14ac:dyDescent="0.25">
      <c r="A244" s="24">
        <v>43192</v>
      </c>
      <c r="B244" s="25" t="s">
        <v>16</v>
      </c>
      <c r="C244" s="25">
        <v>785</v>
      </c>
      <c r="D244" s="25">
        <v>167</v>
      </c>
      <c r="E244" s="25" t="s">
        <v>42</v>
      </c>
      <c r="F244" s="25">
        <v>2</v>
      </c>
      <c r="G244" s="25" t="s">
        <v>21</v>
      </c>
      <c r="H244" s="25"/>
      <c r="I244" s="25"/>
      <c r="J244" s="23"/>
      <c r="K244" s="23"/>
      <c r="L244" s="23"/>
      <c r="M244" s="25">
        <v>5.38</v>
      </c>
      <c r="N244" s="25">
        <v>4</v>
      </c>
      <c r="O244" s="25">
        <v>4.3</v>
      </c>
      <c r="P244" s="25" t="s">
        <v>77</v>
      </c>
      <c r="Q244" s="25" t="s">
        <v>100</v>
      </c>
      <c r="R244" s="9"/>
      <c r="S244">
        <f t="shared" si="280"/>
        <v>2150</v>
      </c>
      <c r="T244">
        <f t="shared" si="281"/>
        <v>500</v>
      </c>
      <c r="U244">
        <f t="shared" si="282"/>
        <v>17.2</v>
      </c>
      <c r="V244" s="20">
        <f t="shared" si="283"/>
        <v>2129.0160000000001</v>
      </c>
      <c r="W244" s="21">
        <f t="shared" si="284"/>
        <v>494.8</v>
      </c>
    </row>
    <row r="245" spans="1:23" x14ac:dyDescent="0.25">
      <c r="A245" s="11"/>
      <c r="B245" s="10"/>
      <c r="C245" s="10"/>
      <c r="D245" s="10"/>
      <c r="E245" s="10"/>
      <c r="F245" s="10"/>
      <c r="G245" s="10"/>
      <c r="H245" s="10"/>
      <c r="I245" s="10"/>
      <c r="J245" s="13"/>
      <c r="K245" s="13"/>
      <c r="L245" s="13"/>
      <c r="M245" s="10"/>
      <c r="N245" s="9"/>
      <c r="O245" s="9"/>
      <c r="P245" s="9"/>
      <c r="Q245" s="9"/>
      <c r="R245" s="9"/>
    </row>
    <row r="246" spans="1:23" x14ac:dyDescent="0.25">
      <c r="A246" s="11">
        <v>43192</v>
      </c>
      <c r="B246" s="10" t="s">
        <v>16</v>
      </c>
      <c r="C246" s="10">
        <v>785</v>
      </c>
      <c r="D246" s="10">
        <v>168</v>
      </c>
      <c r="E246" s="10" t="s">
        <v>43</v>
      </c>
      <c r="F246" s="10">
        <v>2</v>
      </c>
      <c r="G246" s="10" t="s">
        <v>21</v>
      </c>
      <c r="H246" s="10"/>
      <c r="I246" s="10"/>
      <c r="J246" s="13">
        <v>900</v>
      </c>
      <c r="K246" s="13">
        <v>1500</v>
      </c>
      <c r="L246" s="13">
        <v>1700</v>
      </c>
      <c r="M246" s="10">
        <v>5.38</v>
      </c>
      <c r="N246" s="9">
        <v>16</v>
      </c>
      <c r="O246" s="9">
        <v>2.25</v>
      </c>
      <c r="P246" s="9" t="s">
        <v>77</v>
      </c>
      <c r="Q246" s="9" t="s">
        <v>79</v>
      </c>
      <c r="R246" s="9"/>
      <c r="S246">
        <f t="shared" ref="S246:S248" si="285">N:N*O:O*125</f>
        <v>4500</v>
      </c>
      <c r="T246">
        <f t="shared" ref="T246:T248" si="286">N246*125</f>
        <v>2000</v>
      </c>
      <c r="U246">
        <f t="shared" ref="U246:U248" si="287">N246*O246</f>
        <v>36</v>
      </c>
      <c r="V246" s="20">
        <f t="shared" ref="V246:V248" si="288">N246*O246*123.78</f>
        <v>4456.08</v>
      </c>
      <c r="W246" s="21">
        <f t="shared" ref="W246:W248" si="289">N246*123.7</f>
        <v>1979.2</v>
      </c>
    </row>
    <row r="247" spans="1:23" x14ac:dyDescent="0.25">
      <c r="A247" s="11">
        <v>43192</v>
      </c>
      <c r="B247" s="10" t="s">
        <v>16</v>
      </c>
      <c r="C247" s="10">
        <v>785</v>
      </c>
      <c r="D247" s="10">
        <v>168</v>
      </c>
      <c r="E247" s="10" t="s">
        <v>43</v>
      </c>
      <c r="F247" s="10">
        <v>2</v>
      </c>
      <c r="G247" s="10" t="s">
        <v>21</v>
      </c>
      <c r="H247" s="10"/>
      <c r="I247" s="10"/>
      <c r="J247" s="13"/>
      <c r="K247" s="13"/>
      <c r="L247" s="13"/>
      <c r="M247" s="10">
        <v>5.38</v>
      </c>
      <c r="N247" s="9">
        <v>3</v>
      </c>
      <c r="O247" s="9">
        <v>2.25</v>
      </c>
      <c r="P247" s="9" t="s">
        <v>77</v>
      </c>
      <c r="Q247" s="9" t="s">
        <v>79</v>
      </c>
      <c r="R247" s="9"/>
      <c r="S247">
        <f t="shared" si="285"/>
        <v>843.75</v>
      </c>
      <c r="T247">
        <f t="shared" si="286"/>
        <v>375</v>
      </c>
      <c r="U247">
        <f t="shared" si="287"/>
        <v>6.75</v>
      </c>
      <c r="V247" s="20">
        <f t="shared" si="288"/>
        <v>835.51499999999999</v>
      </c>
      <c r="W247" s="21">
        <f t="shared" si="289"/>
        <v>371.1</v>
      </c>
    </row>
    <row r="248" spans="1:23" x14ac:dyDescent="0.25">
      <c r="A248" s="24">
        <v>43192</v>
      </c>
      <c r="B248" s="25" t="s">
        <v>16</v>
      </c>
      <c r="C248" s="25">
        <v>785</v>
      </c>
      <c r="D248" s="25">
        <v>168</v>
      </c>
      <c r="E248" s="25" t="s">
        <v>43</v>
      </c>
      <c r="F248" s="25">
        <v>2</v>
      </c>
      <c r="G248" s="25" t="s">
        <v>21</v>
      </c>
      <c r="H248" s="25"/>
      <c r="I248" s="25"/>
      <c r="J248" s="23"/>
      <c r="K248" s="23"/>
      <c r="L248" s="23"/>
      <c r="M248" s="25">
        <v>5.38</v>
      </c>
      <c r="N248" s="25">
        <v>1</v>
      </c>
      <c r="O248" s="25">
        <v>0.7</v>
      </c>
      <c r="P248" s="25" t="s">
        <v>77</v>
      </c>
      <c r="Q248" s="25" t="s">
        <v>100</v>
      </c>
      <c r="R248" s="9"/>
      <c r="S248">
        <f t="shared" si="285"/>
        <v>87.5</v>
      </c>
      <c r="T248">
        <f t="shared" si="286"/>
        <v>125</v>
      </c>
      <c r="U248">
        <f t="shared" si="287"/>
        <v>0.7</v>
      </c>
      <c r="V248" s="20">
        <f t="shared" si="288"/>
        <v>86.646000000000001</v>
      </c>
      <c r="W248" s="21">
        <f t="shared" si="289"/>
        <v>123.7</v>
      </c>
    </row>
    <row r="249" spans="1:23" x14ac:dyDescent="0.25">
      <c r="A249" s="11"/>
      <c r="B249" s="4"/>
      <c r="C249" s="4"/>
      <c r="D249" s="4"/>
      <c r="E249" s="10"/>
      <c r="F249" s="10"/>
      <c r="G249" s="10"/>
      <c r="H249" s="10"/>
      <c r="I249" s="10"/>
      <c r="J249" s="13"/>
      <c r="K249" s="13"/>
      <c r="L249" s="13"/>
      <c r="M249" s="10"/>
      <c r="N249" s="9"/>
      <c r="O249" s="9"/>
      <c r="P249" s="9"/>
      <c r="Q249" s="9"/>
      <c r="R249" s="9"/>
    </row>
    <row r="250" spans="1:23" x14ac:dyDescent="0.25">
      <c r="A250" s="11">
        <v>43192</v>
      </c>
      <c r="B250" s="10" t="s">
        <v>16</v>
      </c>
      <c r="C250" s="10">
        <v>785</v>
      </c>
      <c r="D250" s="10">
        <v>169</v>
      </c>
      <c r="E250" s="10" t="s">
        <v>44</v>
      </c>
      <c r="F250" s="10">
        <v>2</v>
      </c>
      <c r="G250" s="10" t="s">
        <v>21</v>
      </c>
      <c r="H250" s="10"/>
      <c r="I250" s="10"/>
      <c r="J250" s="13">
        <v>1000</v>
      </c>
      <c r="K250" s="13">
        <v>1400</v>
      </c>
      <c r="L250" s="13">
        <v>2000</v>
      </c>
      <c r="M250" s="10">
        <v>5.38</v>
      </c>
      <c r="N250" s="9">
        <v>17</v>
      </c>
      <c r="O250" s="9">
        <v>2.25</v>
      </c>
      <c r="P250" s="9" t="s">
        <v>77</v>
      </c>
      <c r="Q250" s="9" t="s">
        <v>79</v>
      </c>
      <c r="R250" s="9"/>
      <c r="S250">
        <f t="shared" ref="S250:S252" si="290">N:N*O:O*125</f>
        <v>4781.25</v>
      </c>
      <c r="T250">
        <f t="shared" ref="T250:T252" si="291">N250*125</f>
        <v>2125</v>
      </c>
      <c r="U250">
        <f t="shared" ref="U250:U252" si="292">N250*O250</f>
        <v>38.25</v>
      </c>
      <c r="V250" s="20">
        <f t="shared" ref="V250:V252" si="293">N250*O250*123.78</f>
        <v>4734.585</v>
      </c>
      <c r="W250" s="21">
        <f t="shared" ref="W250:W252" si="294">N250*123.7</f>
        <v>2102.9</v>
      </c>
    </row>
    <row r="251" spans="1:23" x14ac:dyDescent="0.25">
      <c r="A251" s="11">
        <v>43192</v>
      </c>
      <c r="B251" s="10" t="s">
        <v>16</v>
      </c>
      <c r="C251" s="10">
        <v>785</v>
      </c>
      <c r="D251" s="10">
        <v>169</v>
      </c>
      <c r="E251" s="10" t="s">
        <v>44</v>
      </c>
      <c r="F251" s="10">
        <v>2</v>
      </c>
      <c r="G251" s="10" t="s">
        <v>21</v>
      </c>
      <c r="H251" s="10"/>
      <c r="I251" s="10"/>
      <c r="J251" s="13"/>
      <c r="K251" s="13"/>
      <c r="L251" s="13"/>
      <c r="M251" s="10">
        <v>5.38</v>
      </c>
      <c r="N251" s="9">
        <v>4</v>
      </c>
      <c r="O251" s="9">
        <v>2.25</v>
      </c>
      <c r="P251" s="9" t="s">
        <v>77</v>
      </c>
      <c r="Q251" s="9" t="s">
        <v>79</v>
      </c>
      <c r="R251" s="9"/>
      <c r="S251">
        <f t="shared" si="290"/>
        <v>1125</v>
      </c>
      <c r="T251">
        <f t="shared" si="291"/>
        <v>500</v>
      </c>
      <c r="U251">
        <f t="shared" si="292"/>
        <v>9</v>
      </c>
      <c r="V251" s="20">
        <f t="shared" si="293"/>
        <v>1114.02</v>
      </c>
      <c r="W251" s="21">
        <f t="shared" si="294"/>
        <v>494.8</v>
      </c>
    </row>
    <row r="252" spans="1:23" x14ac:dyDescent="0.25">
      <c r="A252" s="24">
        <v>43192</v>
      </c>
      <c r="B252" s="25" t="s">
        <v>16</v>
      </c>
      <c r="C252" s="25">
        <v>785</v>
      </c>
      <c r="D252" s="25">
        <v>169</v>
      </c>
      <c r="E252" s="25" t="s">
        <v>44</v>
      </c>
      <c r="F252" s="25">
        <v>2</v>
      </c>
      <c r="G252" s="25" t="s">
        <v>21</v>
      </c>
      <c r="H252" s="25"/>
      <c r="I252" s="25"/>
      <c r="J252" s="23"/>
      <c r="K252" s="23"/>
      <c r="L252" s="23"/>
      <c r="M252" s="25">
        <v>5.38</v>
      </c>
      <c r="N252" s="25">
        <v>4</v>
      </c>
      <c r="O252" s="25">
        <v>4.3</v>
      </c>
      <c r="P252" s="25" t="s">
        <v>77</v>
      </c>
      <c r="Q252" s="25" t="s">
        <v>100</v>
      </c>
      <c r="R252" s="9"/>
      <c r="S252">
        <f t="shared" si="290"/>
        <v>2150</v>
      </c>
      <c r="T252">
        <f t="shared" si="291"/>
        <v>500</v>
      </c>
      <c r="U252">
        <f t="shared" si="292"/>
        <v>17.2</v>
      </c>
      <c r="V252" s="20">
        <f t="shared" si="293"/>
        <v>2129.0160000000001</v>
      </c>
      <c r="W252" s="21">
        <f t="shared" si="294"/>
        <v>494.8</v>
      </c>
    </row>
    <row r="253" spans="1:23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16"/>
      <c r="K253" s="16"/>
      <c r="L253" s="16"/>
      <c r="M253" s="9"/>
      <c r="N253" s="9"/>
      <c r="O253" s="9"/>
      <c r="P253" s="9"/>
      <c r="Q253" s="9"/>
      <c r="R253" s="9"/>
    </row>
    <row r="254" spans="1:23" x14ac:dyDescent="0.25">
      <c r="A254" s="11">
        <v>43192</v>
      </c>
      <c r="B254" s="10" t="s">
        <v>16</v>
      </c>
      <c r="C254" s="4">
        <v>777</v>
      </c>
      <c r="D254" s="4">
        <v>17</v>
      </c>
      <c r="E254" s="10" t="s">
        <v>69</v>
      </c>
      <c r="F254" s="10">
        <v>3</v>
      </c>
      <c r="G254" s="10" t="s">
        <v>70</v>
      </c>
      <c r="H254" s="10"/>
      <c r="I254" s="10"/>
      <c r="J254" s="23">
        <v>690</v>
      </c>
      <c r="K254" s="23">
        <v>760</v>
      </c>
      <c r="L254" s="23">
        <v>1070</v>
      </c>
      <c r="M254" s="10">
        <v>4.2</v>
      </c>
      <c r="N254" s="9">
        <v>1</v>
      </c>
      <c r="O254" s="9">
        <v>2.77</v>
      </c>
      <c r="P254" s="9" t="s">
        <v>78</v>
      </c>
      <c r="Q254" s="9" t="s">
        <v>72</v>
      </c>
      <c r="R254" s="9"/>
      <c r="S254">
        <f t="shared" ref="S254:S257" si="295">N:N*O:O*80.6</f>
        <v>223.26199999999997</v>
      </c>
      <c r="T254">
        <f t="shared" ref="T254:T257" si="296">N254*80.6</f>
        <v>80.599999999999994</v>
      </c>
      <c r="U254">
        <f t="shared" ref="U254:U257" si="297">N254*O254</f>
        <v>2.77</v>
      </c>
      <c r="V254" s="20">
        <f t="shared" ref="V254:V257" si="298">N254*O254*79.68</f>
        <v>220.71360000000001</v>
      </c>
      <c r="W254" s="21">
        <f t="shared" ref="W254:W257" si="299">N254*79.68</f>
        <v>79.680000000000007</v>
      </c>
    </row>
    <row r="255" spans="1:23" x14ac:dyDescent="0.25">
      <c r="A255" s="11">
        <v>43192</v>
      </c>
      <c r="B255" s="10" t="s">
        <v>16</v>
      </c>
      <c r="C255" s="4">
        <v>777</v>
      </c>
      <c r="D255" s="4">
        <v>17</v>
      </c>
      <c r="E255" s="10" t="s">
        <v>69</v>
      </c>
      <c r="F255" s="10">
        <v>3</v>
      </c>
      <c r="G255" s="10" t="s">
        <v>70</v>
      </c>
      <c r="H255" s="10"/>
      <c r="I255" s="10"/>
      <c r="J255" s="13"/>
      <c r="K255" s="13"/>
      <c r="L255" s="13"/>
      <c r="M255" s="10">
        <v>4.2</v>
      </c>
      <c r="N255" s="9">
        <v>4</v>
      </c>
      <c r="O255" s="9">
        <v>1.83</v>
      </c>
      <c r="P255" s="9" t="s">
        <v>78</v>
      </c>
      <c r="Q255" s="9" t="s">
        <v>81</v>
      </c>
      <c r="R255" s="9"/>
      <c r="S255">
        <f t="shared" si="295"/>
        <v>589.99199999999996</v>
      </c>
      <c r="T255">
        <f t="shared" si="296"/>
        <v>322.39999999999998</v>
      </c>
      <c r="U255">
        <f t="shared" si="297"/>
        <v>7.32</v>
      </c>
      <c r="V255" s="20">
        <f t="shared" si="298"/>
        <v>583.25760000000002</v>
      </c>
      <c r="W255" s="21">
        <f t="shared" si="299"/>
        <v>318.72000000000003</v>
      </c>
    </row>
    <row r="256" spans="1:23" x14ac:dyDescent="0.25">
      <c r="A256" s="11">
        <v>43192</v>
      </c>
      <c r="B256" s="10" t="s">
        <v>16</v>
      </c>
      <c r="C256" s="4">
        <v>777</v>
      </c>
      <c r="D256" s="4">
        <v>17</v>
      </c>
      <c r="E256" s="10" t="s">
        <v>69</v>
      </c>
      <c r="F256" s="10">
        <v>3</v>
      </c>
      <c r="G256" s="10" t="s">
        <v>70</v>
      </c>
      <c r="H256" s="10"/>
      <c r="I256" s="10"/>
      <c r="J256" s="13"/>
      <c r="K256" s="13"/>
      <c r="L256" s="13"/>
      <c r="M256" s="10">
        <v>4.2</v>
      </c>
      <c r="N256" s="9">
        <v>1</v>
      </c>
      <c r="O256" s="9">
        <v>2.15</v>
      </c>
      <c r="P256" s="9" t="s">
        <v>78</v>
      </c>
      <c r="Q256" s="9" t="s">
        <v>75</v>
      </c>
      <c r="R256" s="9"/>
      <c r="S256">
        <f t="shared" si="295"/>
        <v>173.29</v>
      </c>
      <c r="T256">
        <f t="shared" si="296"/>
        <v>80.599999999999994</v>
      </c>
      <c r="U256">
        <f t="shared" si="297"/>
        <v>2.15</v>
      </c>
      <c r="V256" s="20">
        <f t="shared" si="298"/>
        <v>171.31200000000001</v>
      </c>
      <c r="W256" s="21">
        <f t="shared" si="299"/>
        <v>79.680000000000007</v>
      </c>
    </row>
    <row r="257" spans="1:23" x14ac:dyDescent="0.25">
      <c r="A257" s="11">
        <v>43192</v>
      </c>
      <c r="B257" s="10" t="s">
        <v>16</v>
      </c>
      <c r="C257" s="4">
        <v>777</v>
      </c>
      <c r="D257" s="4">
        <v>17</v>
      </c>
      <c r="E257" s="10" t="s">
        <v>69</v>
      </c>
      <c r="F257" s="10">
        <v>3</v>
      </c>
      <c r="G257" s="10" t="s">
        <v>70</v>
      </c>
      <c r="H257" s="10"/>
      <c r="I257" s="10"/>
      <c r="J257" s="13"/>
      <c r="K257" s="13"/>
      <c r="L257" s="13"/>
      <c r="M257" s="10">
        <v>4.2</v>
      </c>
      <c r="N257" s="9">
        <v>12</v>
      </c>
      <c r="O257" s="9">
        <v>2.79</v>
      </c>
      <c r="P257" s="9" t="s">
        <v>78</v>
      </c>
      <c r="Q257" s="9" t="s">
        <v>76</v>
      </c>
      <c r="R257" s="9"/>
      <c r="S257">
        <f t="shared" si="295"/>
        <v>2698.4880000000003</v>
      </c>
      <c r="T257">
        <f t="shared" si="296"/>
        <v>967.19999999999993</v>
      </c>
      <c r="U257">
        <f t="shared" si="297"/>
        <v>33.480000000000004</v>
      </c>
      <c r="V257" s="20">
        <f t="shared" si="298"/>
        <v>2667.6864000000005</v>
      </c>
      <c r="W257" s="21">
        <f t="shared" si="299"/>
        <v>956.16000000000008</v>
      </c>
    </row>
    <row r="258" spans="1:23" x14ac:dyDescent="0.25">
      <c r="A258" s="11"/>
      <c r="B258" s="10"/>
      <c r="C258" s="4"/>
      <c r="D258" s="4"/>
      <c r="E258" s="10"/>
      <c r="F258" s="10"/>
      <c r="G258" s="10"/>
      <c r="H258" s="10"/>
      <c r="I258" s="10"/>
      <c r="J258" s="13"/>
      <c r="K258" s="13"/>
      <c r="L258" s="13"/>
      <c r="M258" s="10"/>
      <c r="N258" s="9"/>
      <c r="O258" s="9"/>
      <c r="P258" s="9"/>
      <c r="Q258" s="9"/>
      <c r="R258" s="9"/>
    </row>
    <row r="259" spans="1:23" x14ac:dyDescent="0.25">
      <c r="A259" s="11">
        <v>43192</v>
      </c>
      <c r="B259" s="10" t="s">
        <v>16</v>
      </c>
      <c r="C259" s="4">
        <v>777</v>
      </c>
      <c r="D259" s="4">
        <v>18</v>
      </c>
      <c r="E259" s="10" t="s">
        <v>59</v>
      </c>
      <c r="F259" s="10">
        <v>3</v>
      </c>
      <c r="G259" s="10" t="s">
        <v>70</v>
      </c>
      <c r="H259" s="10"/>
      <c r="I259" s="10"/>
      <c r="J259" s="13">
        <v>690</v>
      </c>
      <c r="K259" s="23">
        <v>700</v>
      </c>
      <c r="L259" s="23">
        <v>940</v>
      </c>
      <c r="M259" s="10">
        <v>4.2</v>
      </c>
      <c r="N259" s="9">
        <v>4</v>
      </c>
      <c r="O259" s="9">
        <v>1.83</v>
      </c>
      <c r="P259" s="9" t="s">
        <v>78</v>
      </c>
      <c r="Q259" s="9" t="s">
        <v>81</v>
      </c>
      <c r="R259" s="9"/>
      <c r="S259">
        <f t="shared" ref="S259:S261" si="300">N:N*O:O*80.6</f>
        <v>589.99199999999996</v>
      </c>
      <c r="T259">
        <f t="shared" ref="T259:T261" si="301">N259*80.6</f>
        <v>322.39999999999998</v>
      </c>
      <c r="U259">
        <f t="shared" ref="U259:U261" si="302">N259*O259</f>
        <v>7.32</v>
      </c>
      <c r="V259" s="20">
        <f t="shared" ref="V259:V261" si="303">N259*O259*79.68</f>
        <v>583.25760000000002</v>
      </c>
      <c r="W259" s="21">
        <f t="shared" ref="W259:W261" si="304">N259*79.68</f>
        <v>318.72000000000003</v>
      </c>
    </row>
    <row r="260" spans="1:23" x14ac:dyDescent="0.25">
      <c r="A260" s="11">
        <v>43192</v>
      </c>
      <c r="B260" s="10" t="s">
        <v>16</v>
      </c>
      <c r="C260" s="4">
        <v>777</v>
      </c>
      <c r="D260" s="4">
        <v>18</v>
      </c>
      <c r="E260" s="10" t="s">
        <v>59</v>
      </c>
      <c r="F260" s="10">
        <v>3</v>
      </c>
      <c r="G260" s="10" t="s">
        <v>70</v>
      </c>
      <c r="H260" s="10"/>
      <c r="I260" s="10"/>
      <c r="J260" s="13"/>
      <c r="K260" s="13"/>
      <c r="L260" s="13"/>
      <c r="M260" s="10">
        <v>4.2</v>
      </c>
      <c r="N260" s="9">
        <v>1</v>
      </c>
      <c r="O260" s="9">
        <v>2.15</v>
      </c>
      <c r="P260" s="9" t="s">
        <v>78</v>
      </c>
      <c r="Q260" s="9" t="s">
        <v>75</v>
      </c>
      <c r="R260" s="9"/>
      <c r="S260">
        <f t="shared" si="300"/>
        <v>173.29</v>
      </c>
      <c r="T260">
        <f t="shared" si="301"/>
        <v>80.599999999999994</v>
      </c>
      <c r="U260">
        <f t="shared" si="302"/>
        <v>2.15</v>
      </c>
      <c r="V260" s="20">
        <f t="shared" si="303"/>
        <v>171.31200000000001</v>
      </c>
      <c r="W260" s="21">
        <f t="shared" si="304"/>
        <v>79.680000000000007</v>
      </c>
    </row>
    <row r="261" spans="1:23" x14ac:dyDescent="0.25">
      <c r="A261" s="11">
        <v>43192</v>
      </c>
      <c r="B261" s="10" t="s">
        <v>16</v>
      </c>
      <c r="C261" s="4">
        <v>777</v>
      </c>
      <c r="D261" s="4">
        <v>18</v>
      </c>
      <c r="E261" s="10" t="s">
        <v>59</v>
      </c>
      <c r="F261" s="10">
        <v>3</v>
      </c>
      <c r="G261" s="10" t="s">
        <v>70</v>
      </c>
      <c r="H261" s="10"/>
      <c r="I261" s="10"/>
      <c r="J261" s="13"/>
      <c r="K261" s="13"/>
      <c r="L261" s="13"/>
      <c r="M261" s="10">
        <v>4.2</v>
      </c>
      <c r="N261" s="9">
        <v>13</v>
      </c>
      <c r="O261" s="9">
        <v>2.79</v>
      </c>
      <c r="P261" s="9" t="s">
        <v>78</v>
      </c>
      <c r="Q261" s="9" t="s">
        <v>76</v>
      </c>
      <c r="R261" s="9"/>
      <c r="S261">
        <f t="shared" si="300"/>
        <v>2923.3620000000001</v>
      </c>
      <c r="T261">
        <f t="shared" si="301"/>
        <v>1047.8</v>
      </c>
      <c r="U261">
        <f t="shared" si="302"/>
        <v>36.270000000000003</v>
      </c>
      <c r="V261" s="20">
        <f t="shared" si="303"/>
        <v>2889.9936000000007</v>
      </c>
      <c r="W261" s="21">
        <f t="shared" si="304"/>
        <v>1035.8400000000001</v>
      </c>
    </row>
    <row r="262" spans="1:23" x14ac:dyDescent="0.25">
      <c r="A262" s="11"/>
      <c r="B262" s="4"/>
      <c r="C262" s="4"/>
      <c r="D262" s="4"/>
      <c r="E262" s="10"/>
      <c r="F262" s="10"/>
      <c r="G262" s="10"/>
      <c r="H262" s="10"/>
      <c r="I262" s="10"/>
      <c r="J262" s="13"/>
      <c r="K262" s="13"/>
      <c r="L262" s="13"/>
      <c r="M262" s="10"/>
      <c r="N262" s="9"/>
      <c r="O262" s="9"/>
      <c r="P262" s="9"/>
      <c r="Q262" s="9"/>
      <c r="R262" s="9"/>
    </row>
    <row r="263" spans="1:23" x14ac:dyDescent="0.25">
      <c r="A263" s="11">
        <v>43192</v>
      </c>
      <c r="B263" s="10" t="s">
        <v>16</v>
      </c>
      <c r="C263" s="4">
        <v>777</v>
      </c>
      <c r="D263" s="4">
        <v>19</v>
      </c>
      <c r="E263" s="10" t="s">
        <v>60</v>
      </c>
      <c r="F263" s="10">
        <v>3</v>
      </c>
      <c r="G263" s="10" t="s">
        <v>70</v>
      </c>
      <c r="H263" s="10"/>
      <c r="I263" s="10"/>
      <c r="J263" s="13">
        <v>590</v>
      </c>
      <c r="K263" s="23">
        <v>750</v>
      </c>
      <c r="L263" s="13">
        <v>900</v>
      </c>
      <c r="M263" s="10">
        <v>4.2</v>
      </c>
      <c r="N263" s="9">
        <v>2</v>
      </c>
      <c r="O263" s="9">
        <v>2.02</v>
      </c>
      <c r="P263" s="9" t="s">
        <v>73</v>
      </c>
      <c r="Q263" s="9" t="s">
        <v>72</v>
      </c>
      <c r="R263" s="9"/>
      <c r="S263">
        <f t="shared" ref="S263:S265" si="305">N:N*O:O*80.6</f>
        <v>325.62399999999997</v>
      </c>
      <c r="T263">
        <f t="shared" ref="T263:T265" si="306">N263*80.6</f>
        <v>161.19999999999999</v>
      </c>
      <c r="U263">
        <f t="shared" ref="U263:U265" si="307">N263*O263</f>
        <v>4.04</v>
      </c>
      <c r="V263" s="20">
        <f t="shared" ref="V263:V265" si="308">N263*O263*79.68</f>
        <v>321.90720000000005</v>
      </c>
      <c r="W263" s="21">
        <f t="shared" ref="W263:W265" si="309">N263*79.68</f>
        <v>159.36000000000001</v>
      </c>
    </row>
    <row r="264" spans="1:23" x14ac:dyDescent="0.25">
      <c r="A264" s="11">
        <v>43192</v>
      </c>
      <c r="B264" s="10" t="s">
        <v>16</v>
      </c>
      <c r="C264" s="4">
        <v>777</v>
      </c>
      <c r="D264" s="4">
        <v>19</v>
      </c>
      <c r="E264" s="10" t="s">
        <v>60</v>
      </c>
      <c r="F264" s="10">
        <v>3</v>
      </c>
      <c r="G264" s="10" t="s">
        <v>70</v>
      </c>
      <c r="H264" s="10"/>
      <c r="I264" s="10"/>
      <c r="J264" s="13"/>
      <c r="K264" s="13"/>
      <c r="L264" s="13"/>
      <c r="M264" s="10">
        <v>4.2</v>
      </c>
      <c r="N264" s="9">
        <v>21</v>
      </c>
      <c r="O264" s="9">
        <v>2.0299999999999998</v>
      </c>
      <c r="P264" s="9" t="s">
        <v>73</v>
      </c>
      <c r="Q264" s="9" t="s">
        <v>76</v>
      </c>
      <c r="R264" s="9"/>
      <c r="S264">
        <f t="shared" si="305"/>
        <v>3435.9779999999996</v>
      </c>
      <c r="T264">
        <f t="shared" si="306"/>
        <v>1692.6</v>
      </c>
      <c r="U264">
        <f t="shared" si="307"/>
        <v>42.629999999999995</v>
      </c>
      <c r="V264" s="20">
        <f t="shared" si="308"/>
        <v>3396.7583999999997</v>
      </c>
      <c r="W264" s="21">
        <f t="shared" si="309"/>
        <v>1673.2800000000002</v>
      </c>
    </row>
    <row r="265" spans="1:23" x14ac:dyDescent="0.25">
      <c r="A265" s="24">
        <v>43192</v>
      </c>
      <c r="B265" s="25" t="s">
        <v>16</v>
      </c>
      <c r="C265" s="27">
        <v>777</v>
      </c>
      <c r="D265" s="27">
        <v>19</v>
      </c>
      <c r="E265" s="25" t="s">
        <v>60</v>
      </c>
      <c r="F265" s="25">
        <v>3</v>
      </c>
      <c r="G265" s="25" t="s">
        <v>70</v>
      </c>
      <c r="H265" s="25"/>
      <c r="I265" s="25"/>
      <c r="J265" s="23"/>
      <c r="K265" s="23"/>
      <c r="L265" s="23"/>
      <c r="M265" s="25">
        <v>4.2</v>
      </c>
      <c r="N265" s="25">
        <v>1</v>
      </c>
      <c r="O265" s="25">
        <v>2.9</v>
      </c>
      <c r="P265" s="25" t="s">
        <v>94</v>
      </c>
      <c r="Q265" s="25" t="s">
        <v>100</v>
      </c>
      <c r="R265" s="9"/>
      <c r="S265">
        <f t="shared" si="305"/>
        <v>233.73999999999998</v>
      </c>
      <c r="T265">
        <f t="shared" si="306"/>
        <v>80.599999999999994</v>
      </c>
      <c r="U265">
        <f t="shared" si="307"/>
        <v>2.9</v>
      </c>
      <c r="V265" s="20">
        <f t="shared" si="308"/>
        <v>231.072</v>
      </c>
      <c r="W265" s="21">
        <f t="shared" si="309"/>
        <v>79.680000000000007</v>
      </c>
    </row>
    <row r="266" spans="1:23" x14ac:dyDescent="0.25">
      <c r="A266" s="11"/>
      <c r="B266" s="10"/>
      <c r="C266" s="4"/>
      <c r="D266" s="4"/>
      <c r="E266" s="10"/>
      <c r="F266" s="10"/>
      <c r="G266" s="9"/>
      <c r="H266" s="10"/>
      <c r="I266" s="10"/>
      <c r="J266" s="13"/>
      <c r="K266" s="13"/>
      <c r="L266" s="13"/>
      <c r="M266" s="10"/>
      <c r="N266" s="9"/>
      <c r="O266" s="9"/>
      <c r="P266" s="9"/>
      <c r="Q266" s="9"/>
      <c r="R266" s="9"/>
    </row>
    <row r="267" spans="1:23" x14ac:dyDescent="0.25">
      <c r="A267" s="11">
        <v>43192</v>
      </c>
      <c r="B267" s="10" t="s">
        <v>16</v>
      </c>
      <c r="C267" s="4">
        <v>777</v>
      </c>
      <c r="D267" s="4">
        <v>20</v>
      </c>
      <c r="E267" s="10" t="s">
        <v>61</v>
      </c>
      <c r="F267" s="10">
        <v>3</v>
      </c>
      <c r="G267" s="10" t="s">
        <v>70</v>
      </c>
      <c r="H267" s="10"/>
      <c r="I267" s="10"/>
      <c r="J267" s="13">
        <v>570</v>
      </c>
      <c r="K267" s="23">
        <v>1260</v>
      </c>
      <c r="L267" s="13">
        <v>1080</v>
      </c>
      <c r="M267" s="10">
        <v>4.2</v>
      </c>
      <c r="N267" s="9">
        <v>3</v>
      </c>
      <c r="O267" s="9">
        <v>2.02</v>
      </c>
      <c r="P267" s="9" t="s">
        <v>73</v>
      </c>
      <c r="Q267" s="9" t="s">
        <v>72</v>
      </c>
      <c r="R267" s="9"/>
      <c r="S267">
        <f t="shared" ref="S267:S268" si="310">N:N*O:O*80.6</f>
        <v>488.43599999999998</v>
      </c>
      <c r="T267">
        <f t="shared" ref="T267:T268" si="311">N267*80.6</f>
        <v>241.79999999999998</v>
      </c>
      <c r="U267">
        <f t="shared" ref="U267:U268" si="312">N267*O267</f>
        <v>6.0600000000000005</v>
      </c>
      <c r="V267" s="20">
        <f t="shared" ref="V267:V268" si="313">N267*O267*79.68</f>
        <v>482.8608000000001</v>
      </c>
      <c r="W267" s="21">
        <f t="shared" ref="W267:W268" si="314">N267*79.68</f>
        <v>239.04000000000002</v>
      </c>
    </row>
    <row r="268" spans="1:23" x14ac:dyDescent="0.25">
      <c r="A268" s="11">
        <v>43192</v>
      </c>
      <c r="B268" s="10" t="s">
        <v>16</v>
      </c>
      <c r="C268" s="4">
        <v>777</v>
      </c>
      <c r="D268" s="4">
        <v>20</v>
      </c>
      <c r="E268" s="10" t="s">
        <v>61</v>
      </c>
      <c r="F268" s="10">
        <v>3</v>
      </c>
      <c r="G268" s="10" t="s">
        <v>70</v>
      </c>
      <c r="H268" s="10"/>
      <c r="I268" s="10"/>
      <c r="J268" s="13"/>
      <c r="K268" s="13"/>
      <c r="L268" s="13"/>
      <c r="M268" s="10">
        <v>4.2</v>
      </c>
      <c r="N268" s="9">
        <v>22</v>
      </c>
      <c r="O268" s="9">
        <v>2.0299999999999998</v>
      </c>
      <c r="P268" s="9" t="s">
        <v>73</v>
      </c>
      <c r="Q268" s="9" t="s">
        <v>76</v>
      </c>
      <c r="R268" s="9"/>
      <c r="S268">
        <f t="shared" si="310"/>
        <v>3599.5959999999995</v>
      </c>
      <c r="T268">
        <f t="shared" si="311"/>
        <v>1773.1999999999998</v>
      </c>
      <c r="U268">
        <f t="shared" si="312"/>
        <v>44.66</v>
      </c>
      <c r="V268" s="20">
        <f t="shared" si="313"/>
        <v>3558.5088000000001</v>
      </c>
      <c r="W268" s="21">
        <f t="shared" si="314"/>
        <v>1752.96</v>
      </c>
    </row>
    <row r="269" spans="1:23" x14ac:dyDescent="0.25">
      <c r="A269" s="11"/>
      <c r="B269" s="10"/>
      <c r="C269" s="4"/>
      <c r="D269" s="4"/>
      <c r="E269" s="10"/>
      <c r="F269" s="10"/>
      <c r="G269" s="10"/>
      <c r="H269" s="10"/>
      <c r="I269" s="10"/>
      <c r="J269" s="13"/>
      <c r="K269" s="13"/>
      <c r="L269" s="13"/>
      <c r="M269" s="10"/>
      <c r="N269" s="9"/>
      <c r="O269" s="9"/>
      <c r="P269" s="9"/>
      <c r="Q269" s="9"/>
      <c r="R269" s="9"/>
    </row>
    <row r="270" spans="1:23" x14ac:dyDescent="0.25">
      <c r="A270" s="11">
        <v>43192</v>
      </c>
      <c r="B270" s="4" t="s">
        <v>17</v>
      </c>
      <c r="C270" s="4">
        <v>75131</v>
      </c>
      <c r="D270" s="4">
        <v>152</v>
      </c>
      <c r="E270" s="10" t="s">
        <v>62</v>
      </c>
      <c r="F270" s="10">
        <v>3</v>
      </c>
      <c r="G270" s="10" t="s">
        <v>70</v>
      </c>
      <c r="H270" s="10"/>
      <c r="I270" s="10"/>
      <c r="J270" s="13">
        <v>150</v>
      </c>
      <c r="K270" s="13">
        <v>1340</v>
      </c>
      <c r="L270" s="13">
        <v>1640</v>
      </c>
      <c r="M270" s="10">
        <v>5.81</v>
      </c>
      <c r="N270" s="9">
        <v>19</v>
      </c>
      <c r="O270" s="9">
        <v>1.74</v>
      </c>
      <c r="P270" s="9" t="s">
        <v>73</v>
      </c>
      <c r="Q270" s="9" t="s">
        <v>72</v>
      </c>
      <c r="R270" s="9"/>
      <c r="S270">
        <f t="shared" ref="S270:S271" si="315">N270*O270*118</f>
        <v>3901.0800000000004</v>
      </c>
      <c r="T270">
        <f t="shared" ref="T270:T271" si="316">N270*118</f>
        <v>2242</v>
      </c>
      <c r="U270">
        <f t="shared" ref="U270:U271" si="317">N270*O270</f>
        <v>33.06</v>
      </c>
      <c r="V270" s="20">
        <f t="shared" ref="V270:V271" si="318">N270*O270*116.875</f>
        <v>3863.8875000000003</v>
      </c>
      <c r="W270" s="21">
        <f t="shared" ref="W270:W271" si="319">N270*116.8</f>
        <v>2219.1999999999998</v>
      </c>
    </row>
    <row r="271" spans="1:23" x14ac:dyDescent="0.25">
      <c r="A271" s="11">
        <v>43192</v>
      </c>
      <c r="B271" s="4" t="s">
        <v>17</v>
      </c>
      <c r="C271" s="4">
        <v>75131</v>
      </c>
      <c r="D271" s="4">
        <v>152</v>
      </c>
      <c r="E271" s="10" t="s">
        <v>62</v>
      </c>
      <c r="F271" s="10">
        <v>3</v>
      </c>
      <c r="G271" s="10" t="s">
        <v>70</v>
      </c>
      <c r="H271" s="10"/>
      <c r="I271" s="10"/>
      <c r="J271" s="13"/>
      <c r="K271" s="13"/>
      <c r="L271" s="13"/>
      <c r="M271" s="10">
        <v>5.81</v>
      </c>
      <c r="N271" s="9">
        <v>1</v>
      </c>
      <c r="O271" s="9">
        <v>2.02</v>
      </c>
      <c r="P271" s="9" t="s">
        <v>73</v>
      </c>
      <c r="Q271" s="9" t="s">
        <v>72</v>
      </c>
      <c r="R271" s="9"/>
      <c r="S271">
        <f t="shared" si="315"/>
        <v>238.36</v>
      </c>
      <c r="T271">
        <f t="shared" si="316"/>
        <v>118</v>
      </c>
      <c r="U271">
        <f t="shared" si="317"/>
        <v>2.02</v>
      </c>
      <c r="V271" s="20">
        <f t="shared" si="318"/>
        <v>236.08750000000001</v>
      </c>
      <c r="W271" s="21">
        <f t="shared" si="319"/>
        <v>116.8</v>
      </c>
    </row>
    <row r="272" spans="1:23" x14ac:dyDescent="0.25">
      <c r="A272" s="11"/>
      <c r="B272" s="4"/>
      <c r="C272" s="4"/>
      <c r="D272" s="4"/>
      <c r="E272" s="10"/>
      <c r="F272" s="10"/>
      <c r="G272" s="10"/>
      <c r="H272" s="10"/>
      <c r="I272" s="10"/>
      <c r="J272" s="13"/>
      <c r="K272" s="13"/>
      <c r="L272" s="13"/>
      <c r="M272" s="10"/>
      <c r="N272" s="9"/>
      <c r="O272" s="9"/>
      <c r="P272" s="9"/>
      <c r="Q272" s="9"/>
      <c r="R272" s="9"/>
    </row>
    <row r="273" spans="1:23" x14ac:dyDescent="0.25">
      <c r="A273" s="11">
        <v>43192</v>
      </c>
      <c r="B273" s="4" t="s">
        <v>17</v>
      </c>
      <c r="C273" s="4">
        <v>75131</v>
      </c>
      <c r="D273" s="4">
        <v>153</v>
      </c>
      <c r="E273" s="10"/>
      <c r="F273" s="10">
        <v>3</v>
      </c>
      <c r="G273" s="10" t="s">
        <v>70</v>
      </c>
      <c r="H273" s="10"/>
      <c r="I273" s="10"/>
      <c r="J273" s="17"/>
      <c r="K273" s="17"/>
      <c r="L273" s="17"/>
      <c r="M273" s="10">
        <v>5.81</v>
      </c>
      <c r="N273" s="9"/>
      <c r="O273" s="9"/>
      <c r="P273" s="9"/>
      <c r="Q273" s="9"/>
      <c r="R273" s="9"/>
      <c r="S273">
        <f t="shared" ref="S273" si="320">N273*O273*118</f>
        <v>0</v>
      </c>
      <c r="T273">
        <f t="shared" ref="T273" si="321">N273*118</f>
        <v>0</v>
      </c>
      <c r="U273">
        <f t="shared" ref="U273" si="322">N273*O273</f>
        <v>0</v>
      </c>
      <c r="V273" s="20">
        <f t="shared" ref="V273" si="323">N273*O273*116.875</f>
        <v>0</v>
      </c>
      <c r="W273" s="21">
        <f t="shared" ref="W273" si="324">N273*116.8</f>
        <v>0</v>
      </c>
    </row>
    <row r="274" spans="1:23" x14ac:dyDescent="0.25">
      <c r="A274" s="11"/>
      <c r="B274" s="4"/>
      <c r="C274" s="4"/>
      <c r="D274" s="4"/>
      <c r="E274" s="10"/>
      <c r="F274" s="10"/>
      <c r="G274" s="10"/>
      <c r="H274" s="10"/>
      <c r="I274" s="10"/>
      <c r="J274" s="13"/>
      <c r="K274" s="13"/>
      <c r="L274" s="13"/>
      <c r="M274" s="10"/>
      <c r="N274" s="9"/>
      <c r="O274" s="9"/>
      <c r="P274" s="9"/>
      <c r="Q274" s="9"/>
      <c r="R274" s="9"/>
    </row>
    <row r="275" spans="1:23" x14ac:dyDescent="0.25">
      <c r="A275" s="11">
        <v>43192</v>
      </c>
      <c r="B275" s="4" t="s">
        <v>17</v>
      </c>
      <c r="C275" s="4">
        <v>75131</v>
      </c>
      <c r="D275" s="4">
        <v>155</v>
      </c>
      <c r="E275" s="10" t="s">
        <v>63</v>
      </c>
      <c r="F275" s="10">
        <v>3</v>
      </c>
      <c r="G275" s="10" t="s">
        <v>70</v>
      </c>
      <c r="H275" s="10"/>
      <c r="I275" s="10"/>
      <c r="J275" s="13">
        <v>1040</v>
      </c>
      <c r="K275" s="13">
        <v>1050</v>
      </c>
      <c r="L275" s="13">
        <v>1350</v>
      </c>
      <c r="M275" s="10">
        <v>5.81</v>
      </c>
      <c r="N275" s="9">
        <v>1</v>
      </c>
      <c r="O275" s="9">
        <v>1.74</v>
      </c>
      <c r="P275" s="9" t="s">
        <v>73</v>
      </c>
      <c r="Q275" s="9" t="s">
        <v>72</v>
      </c>
      <c r="R275" s="9"/>
      <c r="S275">
        <f t="shared" ref="S275:S277" si="325">N275*O275*118</f>
        <v>205.32</v>
      </c>
      <c r="T275">
        <f t="shared" ref="T275:T277" si="326">N275*118</f>
        <v>118</v>
      </c>
      <c r="U275">
        <f t="shared" ref="U275:U277" si="327">N275*O275</f>
        <v>1.74</v>
      </c>
      <c r="V275" s="20">
        <f t="shared" ref="V275:V277" si="328">N275*O275*116.875</f>
        <v>203.36250000000001</v>
      </c>
      <c r="W275" s="21">
        <f t="shared" ref="W275:W277" si="329">N275*116.8</f>
        <v>116.8</v>
      </c>
    </row>
    <row r="276" spans="1:23" x14ac:dyDescent="0.25">
      <c r="A276" s="11">
        <v>43192</v>
      </c>
      <c r="B276" s="4" t="s">
        <v>17</v>
      </c>
      <c r="C276" s="4">
        <v>75131</v>
      </c>
      <c r="D276" s="4">
        <v>155</v>
      </c>
      <c r="E276" s="10" t="s">
        <v>63</v>
      </c>
      <c r="F276" s="10">
        <v>3</v>
      </c>
      <c r="G276" s="10" t="s">
        <v>70</v>
      </c>
      <c r="H276" s="10"/>
      <c r="I276" s="10"/>
      <c r="J276" s="13"/>
      <c r="K276" s="13"/>
      <c r="L276" s="13"/>
      <c r="M276" s="10">
        <v>5.81</v>
      </c>
      <c r="N276" s="9">
        <v>5</v>
      </c>
      <c r="O276" s="9">
        <v>2.2599999999999998</v>
      </c>
      <c r="P276" s="9" t="s">
        <v>77</v>
      </c>
      <c r="Q276" s="9" t="s">
        <v>79</v>
      </c>
      <c r="R276" s="9"/>
      <c r="S276">
        <f t="shared" si="325"/>
        <v>1333.3999999999999</v>
      </c>
      <c r="T276">
        <f t="shared" si="326"/>
        <v>590</v>
      </c>
      <c r="U276">
        <f t="shared" si="327"/>
        <v>11.299999999999999</v>
      </c>
      <c r="V276" s="20">
        <f t="shared" si="328"/>
        <v>1320.6874999999998</v>
      </c>
      <c r="W276" s="21">
        <f t="shared" si="329"/>
        <v>584</v>
      </c>
    </row>
    <row r="277" spans="1:23" x14ac:dyDescent="0.25">
      <c r="A277" s="11">
        <v>43192</v>
      </c>
      <c r="B277" s="4" t="s">
        <v>17</v>
      </c>
      <c r="C277" s="4">
        <v>75131</v>
      </c>
      <c r="D277" s="4">
        <v>155</v>
      </c>
      <c r="E277" s="10" t="s">
        <v>63</v>
      </c>
      <c r="F277" s="10">
        <v>3</v>
      </c>
      <c r="G277" s="10" t="s">
        <v>70</v>
      </c>
      <c r="H277" s="10"/>
      <c r="I277" s="10"/>
      <c r="J277" s="13"/>
      <c r="K277" s="13"/>
      <c r="L277" s="13"/>
      <c r="M277" s="10">
        <v>5.81</v>
      </c>
      <c r="N277" s="9">
        <v>15</v>
      </c>
      <c r="O277" s="9">
        <v>2.2599999999999998</v>
      </c>
      <c r="P277" s="9" t="s">
        <v>77</v>
      </c>
      <c r="Q277" s="9" t="s">
        <v>79</v>
      </c>
      <c r="R277" s="9"/>
      <c r="S277">
        <f t="shared" si="325"/>
        <v>4000.2</v>
      </c>
      <c r="T277">
        <f t="shared" si="326"/>
        <v>1770</v>
      </c>
      <c r="U277">
        <f t="shared" si="327"/>
        <v>33.9</v>
      </c>
      <c r="V277" s="20">
        <f t="shared" si="328"/>
        <v>3962.0625</v>
      </c>
      <c r="W277" s="21">
        <f t="shared" si="329"/>
        <v>1752</v>
      </c>
    </row>
    <row r="278" spans="1:23" x14ac:dyDescent="0.25">
      <c r="A278" s="11"/>
      <c r="B278" s="4"/>
      <c r="C278" s="4"/>
      <c r="D278" s="4"/>
      <c r="E278" s="10"/>
      <c r="F278" s="10"/>
      <c r="G278" s="9"/>
      <c r="H278" s="10"/>
      <c r="I278" s="10"/>
      <c r="J278" s="13"/>
      <c r="K278" s="13"/>
      <c r="L278" s="13"/>
      <c r="M278" s="10"/>
      <c r="N278" s="9"/>
      <c r="O278" s="9"/>
      <c r="P278" s="9"/>
      <c r="Q278" s="9"/>
      <c r="R278" s="9"/>
    </row>
    <row r="279" spans="1:23" x14ac:dyDescent="0.25">
      <c r="A279" s="11">
        <v>43192</v>
      </c>
      <c r="B279" s="4" t="s">
        <v>17</v>
      </c>
      <c r="C279" s="4">
        <v>75131</v>
      </c>
      <c r="D279" s="4">
        <v>156</v>
      </c>
      <c r="E279" s="10" t="s">
        <v>64</v>
      </c>
      <c r="F279" s="10">
        <v>3</v>
      </c>
      <c r="G279" s="10" t="s">
        <v>70</v>
      </c>
      <c r="H279" s="10"/>
      <c r="I279" s="10"/>
      <c r="J279" s="13">
        <v>1050</v>
      </c>
      <c r="K279" s="13">
        <v>1180</v>
      </c>
      <c r="L279" s="13">
        <v>1480</v>
      </c>
      <c r="M279" s="10">
        <v>5.81</v>
      </c>
      <c r="N279" s="9">
        <v>1</v>
      </c>
      <c r="O279" s="9">
        <v>2.2599999999999998</v>
      </c>
      <c r="P279" s="9" t="s">
        <v>77</v>
      </c>
      <c r="Q279" s="9" t="s">
        <v>79</v>
      </c>
      <c r="R279" s="9"/>
      <c r="S279">
        <f t="shared" ref="S279:S281" si="330">N279*O279*118</f>
        <v>266.67999999999995</v>
      </c>
      <c r="T279">
        <f t="shared" ref="T279:T281" si="331">N279*118</f>
        <v>118</v>
      </c>
      <c r="U279">
        <f t="shared" ref="U279:U281" si="332">N279*O279</f>
        <v>2.2599999999999998</v>
      </c>
      <c r="V279" s="20">
        <f t="shared" ref="V279:V281" si="333">N279*O279*116.875</f>
        <v>264.13749999999999</v>
      </c>
      <c r="W279" s="21">
        <f t="shared" ref="W279:W281" si="334">N279*116.8</f>
        <v>116.8</v>
      </c>
    </row>
    <row r="280" spans="1:23" x14ac:dyDescent="0.25">
      <c r="A280" s="11">
        <v>43192</v>
      </c>
      <c r="B280" s="4" t="s">
        <v>17</v>
      </c>
      <c r="C280" s="4">
        <v>75131</v>
      </c>
      <c r="D280" s="4">
        <v>156</v>
      </c>
      <c r="E280" s="10" t="s">
        <v>64</v>
      </c>
      <c r="F280" s="10">
        <v>3</v>
      </c>
      <c r="G280" s="10" t="s">
        <v>70</v>
      </c>
      <c r="H280" s="10"/>
      <c r="I280" s="10"/>
      <c r="J280" s="13"/>
      <c r="K280" s="13"/>
      <c r="L280" s="13"/>
      <c r="M280" s="10">
        <v>5.81</v>
      </c>
      <c r="N280" s="9">
        <v>22</v>
      </c>
      <c r="O280" s="9">
        <v>2.2599999999999998</v>
      </c>
      <c r="P280" s="9" t="s">
        <v>77</v>
      </c>
      <c r="Q280" s="9" t="s">
        <v>79</v>
      </c>
      <c r="R280" s="9"/>
      <c r="S280">
        <f t="shared" si="330"/>
        <v>5866.96</v>
      </c>
      <c r="T280">
        <f t="shared" si="331"/>
        <v>2596</v>
      </c>
      <c r="U280">
        <f t="shared" si="332"/>
        <v>49.72</v>
      </c>
      <c r="V280" s="20">
        <f t="shared" si="333"/>
        <v>5811.0249999999996</v>
      </c>
      <c r="W280" s="21">
        <f t="shared" si="334"/>
        <v>2569.6</v>
      </c>
    </row>
    <row r="281" spans="1:23" x14ac:dyDescent="0.25">
      <c r="A281" s="11">
        <v>43192</v>
      </c>
      <c r="B281" s="4" t="s">
        <v>17</v>
      </c>
      <c r="C281" s="4">
        <v>75131</v>
      </c>
      <c r="D281" s="4">
        <v>156</v>
      </c>
      <c r="E281" s="10" t="s">
        <v>64</v>
      </c>
      <c r="F281" s="10">
        <v>3</v>
      </c>
      <c r="G281" s="10" t="s">
        <v>70</v>
      </c>
      <c r="H281" s="10"/>
      <c r="I281" s="10"/>
      <c r="J281" s="13"/>
      <c r="K281" s="13"/>
      <c r="L281" s="13"/>
      <c r="M281" s="10">
        <v>5.81</v>
      </c>
      <c r="N281" s="9">
        <v>1</v>
      </c>
      <c r="O281" s="9">
        <v>2.77</v>
      </c>
      <c r="P281" s="9" t="s">
        <v>78</v>
      </c>
      <c r="Q281" s="9" t="s">
        <v>72</v>
      </c>
      <c r="R281" s="9"/>
      <c r="S281">
        <f t="shared" si="330"/>
        <v>326.86</v>
      </c>
      <c r="T281">
        <f t="shared" si="331"/>
        <v>118</v>
      </c>
      <c r="U281">
        <f t="shared" si="332"/>
        <v>2.77</v>
      </c>
      <c r="V281" s="20">
        <f t="shared" si="333"/>
        <v>323.74374999999998</v>
      </c>
      <c r="W281" s="21">
        <f t="shared" si="334"/>
        <v>116.8</v>
      </c>
    </row>
    <row r="282" spans="1:23" x14ac:dyDescent="0.25">
      <c r="A282" s="11"/>
      <c r="B282" s="4"/>
      <c r="C282" s="4"/>
      <c r="D282" s="4"/>
      <c r="E282" s="10"/>
      <c r="F282" s="10"/>
      <c r="G282" s="10"/>
      <c r="H282" s="10"/>
      <c r="I282" s="10"/>
      <c r="J282" s="13"/>
      <c r="K282" s="13"/>
      <c r="L282" s="13"/>
      <c r="M282" s="10"/>
      <c r="N282" s="9"/>
      <c r="O282" s="9"/>
      <c r="P282" s="9"/>
      <c r="Q282" s="9"/>
      <c r="R282" s="9"/>
    </row>
    <row r="283" spans="1:23" x14ac:dyDescent="0.25">
      <c r="A283" s="11">
        <v>43192</v>
      </c>
      <c r="B283" s="4" t="s">
        <v>17</v>
      </c>
      <c r="C283" s="4">
        <v>75131</v>
      </c>
      <c r="D283" s="4">
        <v>157</v>
      </c>
      <c r="E283" s="10" t="s">
        <v>65</v>
      </c>
      <c r="F283" s="10">
        <v>3</v>
      </c>
      <c r="G283" s="10" t="s">
        <v>70</v>
      </c>
      <c r="H283" s="10"/>
      <c r="I283" s="10"/>
      <c r="J283" s="13">
        <v>1050</v>
      </c>
      <c r="K283" s="13">
        <v>1050</v>
      </c>
      <c r="L283" s="13">
        <v>1470</v>
      </c>
      <c r="M283" s="10">
        <v>5.81</v>
      </c>
      <c r="N283" s="9">
        <v>1</v>
      </c>
      <c r="O283" s="9">
        <v>2.02</v>
      </c>
      <c r="P283" s="9" t="s">
        <v>73</v>
      </c>
      <c r="Q283" s="9" t="s">
        <v>72</v>
      </c>
      <c r="R283" s="9"/>
      <c r="S283">
        <f t="shared" ref="S283:S285" si="335">N283*O283*118</f>
        <v>238.36</v>
      </c>
      <c r="T283">
        <f t="shared" ref="T283:T285" si="336">N283*118</f>
        <v>118</v>
      </c>
      <c r="U283">
        <f t="shared" ref="U283:U285" si="337">N283*O283</f>
        <v>2.02</v>
      </c>
      <c r="V283" s="20">
        <f t="shared" ref="V283:V285" si="338">N283*O283*116.875</f>
        <v>236.08750000000001</v>
      </c>
      <c r="W283" s="21">
        <f t="shared" ref="W283:W285" si="339">N283*116.8</f>
        <v>116.8</v>
      </c>
    </row>
    <row r="284" spans="1:23" x14ac:dyDescent="0.25">
      <c r="A284" s="11">
        <v>43192</v>
      </c>
      <c r="B284" s="4" t="s">
        <v>17</v>
      </c>
      <c r="C284" s="4">
        <v>75131</v>
      </c>
      <c r="D284" s="4">
        <v>157</v>
      </c>
      <c r="E284" s="10" t="s">
        <v>65</v>
      </c>
      <c r="F284" s="10">
        <v>3</v>
      </c>
      <c r="G284" s="10" t="s">
        <v>70</v>
      </c>
      <c r="H284" s="10"/>
      <c r="I284" s="10"/>
      <c r="J284" s="13"/>
      <c r="K284" s="13"/>
      <c r="L284" s="13"/>
      <c r="M284" s="10">
        <v>5.81</v>
      </c>
      <c r="N284" s="9">
        <v>18</v>
      </c>
      <c r="O284" s="9">
        <v>2.2599999999999998</v>
      </c>
      <c r="P284" s="9" t="s">
        <v>77</v>
      </c>
      <c r="Q284" s="9" t="s">
        <v>79</v>
      </c>
      <c r="R284" s="9"/>
      <c r="S284">
        <f t="shared" si="335"/>
        <v>4800.2399999999989</v>
      </c>
      <c r="T284">
        <f t="shared" si="336"/>
        <v>2124</v>
      </c>
      <c r="U284">
        <f t="shared" si="337"/>
        <v>40.679999999999993</v>
      </c>
      <c r="V284" s="20">
        <f t="shared" si="338"/>
        <v>4754.4749999999995</v>
      </c>
      <c r="W284" s="21">
        <f t="shared" si="339"/>
        <v>2102.4</v>
      </c>
    </row>
    <row r="285" spans="1:23" x14ac:dyDescent="0.25">
      <c r="A285" s="11">
        <v>43192</v>
      </c>
      <c r="B285" s="4" t="s">
        <v>17</v>
      </c>
      <c r="C285" s="4">
        <v>75131</v>
      </c>
      <c r="D285" s="4">
        <v>157</v>
      </c>
      <c r="E285" s="10" t="s">
        <v>65</v>
      </c>
      <c r="F285" s="10">
        <v>3</v>
      </c>
      <c r="G285" s="10" t="s">
        <v>70</v>
      </c>
      <c r="H285" s="10"/>
      <c r="I285" s="10"/>
      <c r="J285" s="13"/>
      <c r="K285" s="13"/>
      <c r="L285" s="13"/>
      <c r="M285" s="10">
        <v>5.81</v>
      </c>
      <c r="N285" s="9">
        <v>2</v>
      </c>
      <c r="O285" s="9">
        <v>2.2599999999999998</v>
      </c>
      <c r="P285" s="9" t="s">
        <v>77</v>
      </c>
      <c r="Q285" s="9" t="s">
        <v>79</v>
      </c>
      <c r="R285" s="9"/>
      <c r="S285">
        <f t="shared" si="335"/>
        <v>533.3599999999999</v>
      </c>
      <c r="T285">
        <f t="shared" si="336"/>
        <v>236</v>
      </c>
      <c r="U285">
        <f t="shared" si="337"/>
        <v>4.5199999999999996</v>
      </c>
      <c r="V285" s="20">
        <f t="shared" si="338"/>
        <v>528.27499999999998</v>
      </c>
      <c r="W285" s="21">
        <f t="shared" si="339"/>
        <v>233.6</v>
      </c>
    </row>
    <row r="286" spans="1:23" x14ac:dyDescent="0.25">
      <c r="A286" s="11"/>
      <c r="B286" s="4"/>
      <c r="C286" s="4"/>
      <c r="D286" s="4"/>
      <c r="E286" s="10"/>
      <c r="F286" s="10"/>
      <c r="G286" s="10"/>
      <c r="H286" s="10"/>
      <c r="I286" s="10"/>
      <c r="J286" s="13"/>
      <c r="K286" s="13"/>
      <c r="L286" s="13"/>
      <c r="M286" s="10"/>
      <c r="N286" s="9"/>
      <c r="O286" s="9"/>
      <c r="P286" s="9"/>
      <c r="Q286" s="9"/>
      <c r="R286" s="9"/>
    </row>
    <row r="287" spans="1:23" x14ac:dyDescent="0.25">
      <c r="A287" s="11">
        <v>43192</v>
      </c>
      <c r="B287" s="10" t="s">
        <v>16</v>
      </c>
      <c r="C287" s="10">
        <v>785</v>
      </c>
      <c r="D287" s="10">
        <v>167</v>
      </c>
      <c r="E287" s="10" t="s">
        <v>66</v>
      </c>
      <c r="F287" s="10">
        <v>3</v>
      </c>
      <c r="G287" s="10" t="s">
        <v>70</v>
      </c>
      <c r="H287" s="10"/>
      <c r="I287" s="10"/>
      <c r="J287" s="13">
        <v>1150</v>
      </c>
      <c r="K287" s="13">
        <v>700</v>
      </c>
      <c r="L287" s="13">
        <v>1600</v>
      </c>
      <c r="M287" s="10">
        <v>5.38</v>
      </c>
      <c r="N287" s="9">
        <v>14</v>
      </c>
      <c r="O287" s="9">
        <v>2.2599999999999998</v>
      </c>
      <c r="P287" s="9" t="s">
        <v>77</v>
      </c>
      <c r="Q287" s="9" t="s">
        <v>79</v>
      </c>
      <c r="R287" s="9"/>
      <c r="S287">
        <f t="shared" ref="S287:S289" si="340">N:N*O:O*125</f>
        <v>3954.9999999999995</v>
      </c>
      <c r="T287">
        <f t="shared" ref="T287:T289" si="341">N287*125</f>
        <v>1750</v>
      </c>
      <c r="U287">
        <f t="shared" ref="U287:U289" si="342">N287*O287</f>
        <v>31.639999999999997</v>
      </c>
      <c r="V287" s="20">
        <f t="shared" ref="V287:V289" si="343">N287*O287*123.78</f>
        <v>3916.3991999999998</v>
      </c>
      <c r="W287" s="21">
        <f t="shared" ref="W287:W289" si="344">N287*123.7</f>
        <v>1731.8</v>
      </c>
    </row>
    <row r="288" spans="1:23" x14ac:dyDescent="0.25">
      <c r="A288" s="11">
        <v>43192</v>
      </c>
      <c r="B288" s="10" t="s">
        <v>16</v>
      </c>
      <c r="C288" s="10">
        <v>785</v>
      </c>
      <c r="D288" s="10">
        <v>167</v>
      </c>
      <c r="E288" s="10" t="s">
        <v>66</v>
      </c>
      <c r="F288" s="10">
        <v>3</v>
      </c>
      <c r="G288" s="10" t="s">
        <v>70</v>
      </c>
      <c r="H288" s="10"/>
      <c r="I288" s="10"/>
      <c r="J288" s="13"/>
      <c r="K288" s="13"/>
      <c r="L288" s="13"/>
      <c r="M288" s="10">
        <v>5.38</v>
      </c>
      <c r="N288" s="9">
        <v>10</v>
      </c>
      <c r="O288" s="9">
        <v>2.2599999999999998</v>
      </c>
      <c r="P288" s="9" t="s">
        <v>77</v>
      </c>
      <c r="Q288" s="9" t="s">
        <v>79</v>
      </c>
      <c r="R288" s="9"/>
      <c r="S288">
        <f t="shared" si="340"/>
        <v>2824.9999999999995</v>
      </c>
      <c r="T288">
        <f t="shared" si="341"/>
        <v>1250</v>
      </c>
      <c r="U288">
        <f t="shared" si="342"/>
        <v>22.599999999999998</v>
      </c>
      <c r="V288" s="20">
        <f t="shared" si="343"/>
        <v>2797.4279999999999</v>
      </c>
      <c r="W288" s="21">
        <f t="shared" si="344"/>
        <v>1237</v>
      </c>
    </row>
    <row r="289" spans="1:23" x14ac:dyDescent="0.25">
      <c r="A289" s="11">
        <v>43192</v>
      </c>
      <c r="B289" s="10" t="s">
        <v>16</v>
      </c>
      <c r="C289" s="10">
        <v>785</v>
      </c>
      <c r="D289" s="10">
        <v>167</v>
      </c>
      <c r="E289" s="10" t="s">
        <v>66</v>
      </c>
      <c r="F289" s="10">
        <v>3</v>
      </c>
      <c r="G289" s="10" t="s">
        <v>70</v>
      </c>
      <c r="H289" s="10"/>
      <c r="I289" s="10"/>
      <c r="J289" s="13"/>
      <c r="K289" s="13"/>
      <c r="L289" s="13"/>
      <c r="M289" s="10">
        <v>5.38</v>
      </c>
      <c r="N289" s="9">
        <v>1</v>
      </c>
      <c r="O289" s="9">
        <v>2.77</v>
      </c>
      <c r="P289" s="9" t="s">
        <v>78</v>
      </c>
      <c r="Q289" s="9" t="s">
        <v>72</v>
      </c>
      <c r="R289" s="9"/>
      <c r="S289">
        <f t="shared" si="340"/>
        <v>346.25</v>
      </c>
      <c r="T289">
        <f t="shared" si="341"/>
        <v>125</v>
      </c>
      <c r="U289">
        <f t="shared" si="342"/>
        <v>2.77</v>
      </c>
      <c r="V289" s="20">
        <f t="shared" si="343"/>
        <v>342.87060000000002</v>
      </c>
      <c r="W289" s="21">
        <f t="shared" si="344"/>
        <v>123.7</v>
      </c>
    </row>
    <row r="290" spans="1:23" x14ac:dyDescent="0.25">
      <c r="A290" s="11"/>
      <c r="B290" s="10"/>
      <c r="C290" s="10"/>
      <c r="D290" s="10"/>
      <c r="E290" s="10"/>
      <c r="F290" s="10"/>
      <c r="G290" s="10"/>
      <c r="H290" s="10"/>
      <c r="I290" s="10"/>
      <c r="J290" s="13"/>
      <c r="K290" s="13"/>
      <c r="L290" s="13"/>
      <c r="M290" s="10"/>
      <c r="N290" s="9"/>
      <c r="O290" s="9"/>
      <c r="P290" s="9"/>
      <c r="Q290" s="9"/>
      <c r="R290" s="9"/>
    </row>
    <row r="291" spans="1:23" x14ac:dyDescent="0.25">
      <c r="A291" s="11">
        <v>43192</v>
      </c>
      <c r="B291" s="10" t="s">
        <v>16</v>
      </c>
      <c r="C291" s="10">
        <v>785</v>
      </c>
      <c r="D291" s="10">
        <v>168</v>
      </c>
      <c r="E291" s="10" t="s">
        <v>67</v>
      </c>
      <c r="F291" s="10">
        <v>3</v>
      </c>
      <c r="G291" s="10" t="s">
        <v>70</v>
      </c>
      <c r="H291" s="10"/>
      <c r="I291" s="10"/>
      <c r="J291" s="13">
        <v>1700</v>
      </c>
      <c r="K291" s="13">
        <v>400</v>
      </c>
      <c r="L291" s="13">
        <v>1800</v>
      </c>
      <c r="M291" s="10">
        <v>5.38</v>
      </c>
      <c r="N291" s="9">
        <v>9</v>
      </c>
      <c r="O291" s="9">
        <v>4.84</v>
      </c>
      <c r="P291" s="9" t="s">
        <v>87</v>
      </c>
      <c r="Q291" s="9" t="s">
        <v>88</v>
      </c>
      <c r="R291" s="9"/>
      <c r="S291">
        <f>N:N*O:O*125</f>
        <v>5445</v>
      </c>
      <c r="T291">
        <f t="shared" ref="T291" si="345">N291*125</f>
        <v>1125</v>
      </c>
      <c r="U291">
        <f t="shared" ref="U291" si="346">N291*O291</f>
        <v>43.56</v>
      </c>
      <c r="V291" s="20">
        <f>N291*O291*123.78</f>
        <v>5391.8568000000005</v>
      </c>
      <c r="W291" s="21">
        <f>N291*123.7</f>
        <v>1113.3</v>
      </c>
    </row>
    <row r="292" spans="1:23" x14ac:dyDescent="0.25">
      <c r="A292" s="11"/>
      <c r="B292" s="4"/>
      <c r="C292" s="4"/>
      <c r="D292" s="4"/>
      <c r="E292" s="10"/>
      <c r="F292" s="10"/>
      <c r="G292" s="10"/>
      <c r="H292" s="10"/>
      <c r="I292" s="10"/>
      <c r="J292" s="13"/>
      <c r="K292" s="13"/>
      <c r="L292" s="13"/>
      <c r="M292" s="10"/>
      <c r="N292" s="9"/>
      <c r="O292" s="9"/>
      <c r="P292" s="9"/>
      <c r="Q292" s="9"/>
      <c r="R292" s="9"/>
    </row>
    <row r="293" spans="1:23" x14ac:dyDescent="0.25">
      <c r="A293" s="11">
        <v>43192</v>
      </c>
      <c r="B293" s="10" t="s">
        <v>16</v>
      </c>
      <c r="C293" s="10">
        <v>785</v>
      </c>
      <c r="D293" s="10">
        <v>169</v>
      </c>
      <c r="E293" s="10" t="s">
        <v>55</v>
      </c>
      <c r="F293" s="10">
        <v>3</v>
      </c>
      <c r="G293" s="10" t="s">
        <v>70</v>
      </c>
      <c r="H293" s="10"/>
      <c r="I293" s="10"/>
      <c r="J293" s="13">
        <v>2000</v>
      </c>
      <c r="K293" s="13">
        <v>600</v>
      </c>
      <c r="L293" s="13">
        <v>1750</v>
      </c>
      <c r="M293" s="10">
        <v>5.38</v>
      </c>
      <c r="N293" s="9">
        <v>10</v>
      </c>
      <c r="O293" s="9">
        <v>4.84</v>
      </c>
      <c r="P293" s="9" t="s">
        <v>87</v>
      </c>
      <c r="Q293" s="9" t="s">
        <v>88</v>
      </c>
      <c r="R293" s="9"/>
      <c r="S293">
        <f t="shared" ref="S293:S294" si="347">N:N*O:O*125</f>
        <v>6050</v>
      </c>
      <c r="T293">
        <f t="shared" ref="T293:T294" si="348">N293*125</f>
        <v>1250</v>
      </c>
      <c r="U293">
        <f t="shared" ref="U293:U294" si="349">N293*O293</f>
        <v>48.4</v>
      </c>
      <c r="V293" s="20">
        <f t="shared" ref="V293:V294" si="350">N293*O293*123.78</f>
        <v>5990.9520000000002</v>
      </c>
      <c r="W293" s="21">
        <f t="shared" ref="W293:W294" si="351">N293*123.7</f>
        <v>1237</v>
      </c>
    </row>
    <row r="294" spans="1:23" x14ac:dyDescent="0.25">
      <c r="A294" s="11">
        <v>43192</v>
      </c>
      <c r="B294" s="10" t="s">
        <v>16</v>
      </c>
      <c r="C294" s="10">
        <v>785</v>
      </c>
      <c r="D294" s="10">
        <v>169</v>
      </c>
      <c r="E294" s="10" t="s">
        <v>55</v>
      </c>
      <c r="F294" s="10">
        <v>3</v>
      </c>
      <c r="G294" s="10" t="s">
        <v>70</v>
      </c>
      <c r="H294" s="10"/>
      <c r="I294" s="10"/>
      <c r="J294" s="13"/>
      <c r="K294" s="13"/>
      <c r="L294" s="13"/>
      <c r="M294" s="10">
        <v>5.38</v>
      </c>
      <c r="N294" s="9">
        <v>1</v>
      </c>
      <c r="O294" s="9">
        <v>1.74</v>
      </c>
      <c r="P294" s="9" t="s">
        <v>73</v>
      </c>
      <c r="Q294" s="9" t="s">
        <v>72</v>
      </c>
      <c r="R294" s="9"/>
      <c r="S294">
        <f t="shared" si="347"/>
        <v>217.5</v>
      </c>
      <c r="T294">
        <f t="shared" si="348"/>
        <v>125</v>
      </c>
      <c r="U294">
        <f t="shared" si="349"/>
        <v>1.74</v>
      </c>
      <c r="V294" s="20">
        <f t="shared" si="350"/>
        <v>215.37719999999999</v>
      </c>
      <c r="W294" s="21">
        <f t="shared" si="351"/>
        <v>123.7</v>
      </c>
    </row>
    <row r="295" spans="1:23" x14ac:dyDescent="0.25">
      <c r="A295" s="11"/>
      <c r="B295" s="9"/>
      <c r="C295" s="9"/>
      <c r="D295" s="9"/>
      <c r="E295" s="9"/>
      <c r="F295" s="9"/>
      <c r="G295" s="9"/>
      <c r="H295" s="9"/>
      <c r="I295" s="9"/>
      <c r="J295" s="16"/>
      <c r="K295" s="16"/>
      <c r="L295" s="16"/>
      <c r="M295" s="9"/>
      <c r="N295" s="9"/>
      <c r="O295" s="9"/>
      <c r="P295" s="9"/>
      <c r="Q295" s="9"/>
      <c r="R295" s="9"/>
    </row>
    <row r="296" spans="1:23" x14ac:dyDescent="0.25">
      <c r="A296" s="11">
        <v>43193</v>
      </c>
      <c r="B296" s="10" t="s">
        <v>16</v>
      </c>
      <c r="C296" s="4">
        <v>777</v>
      </c>
      <c r="D296" s="4">
        <v>17</v>
      </c>
      <c r="E296" s="10" t="s">
        <v>56</v>
      </c>
      <c r="F296" s="10">
        <v>1</v>
      </c>
      <c r="G296" s="10" t="s">
        <v>23</v>
      </c>
      <c r="H296" s="10"/>
      <c r="I296" s="10"/>
      <c r="J296" s="13">
        <v>1070</v>
      </c>
      <c r="K296" s="13"/>
      <c r="L296" s="13">
        <v>750</v>
      </c>
      <c r="M296" s="10">
        <v>4.2</v>
      </c>
      <c r="N296" s="9">
        <v>1</v>
      </c>
      <c r="O296" s="9">
        <v>2.77</v>
      </c>
      <c r="P296" s="9" t="s">
        <v>78</v>
      </c>
      <c r="Q296" s="9" t="s">
        <v>72</v>
      </c>
      <c r="R296" s="9"/>
      <c r="S296">
        <f t="shared" ref="S296:S298" si="352">N:N*O:O*80.6</f>
        <v>223.26199999999997</v>
      </c>
      <c r="T296">
        <f t="shared" ref="T296:T298" si="353">N296*80.6</f>
        <v>80.599999999999994</v>
      </c>
      <c r="U296">
        <f t="shared" ref="U296:U298" si="354">N296*O296</f>
        <v>2.77</v>
      </c>
      <c r="V296" s="20">
        <f t="shared" ref="V296:V298" si="355">N296*O296*79.68</f>
        <v>220.71360000000001</v>
      </c>
      <c r="W296" s="21">
        <f t="shared" ref="W296:W298" si="356">N296*79.68</f>
        <v>79.680000000000007</v>
      </c>
    </row>
    <row r="297" spans="1:23" x14ac:dyDescent="0.25">
      <c r="A297" s="11">
        <v>43193</v>
      </c>
      <c r="B297" s="10" t="s">
        <v>16</v>
      </c>
      <c r="C297" s="4">
        <v>777</v>
      </c>
      <c r="D297" s="4">
        <v>17</v>
      </c>
      <c r="E297" s="10" t="s">
        <v>56</v>
      </c>
      <c r="F297" s="10">
        <v>1</v>
      </c>
      <c r="G297" s="10" t="s">
        <v>23</v>
      </c>
      <c r="H297" s="10"/>
      <c r="I297" s="10"/>
      <c r="J297" s="13"/>
      <c r="K297" s="13"/>
      <c r="L297" s="13"/>
      <c r="M297" s="10">
        <v>4.2</v>
      </c>
      <c r="N297" s="9">
        <v>19</v>
      </c>
      <c r="O297" s="9">
        <v>2.0299999999999998</v>
      </c>
      <c r="P297" s="9" t="s">
        <v>73</v>
      </c>
      <c r="Q297" s="9" t="s">
        <v>76</v>
      </c>
      <c r="R297" s="9"/>
      <c r="S297">
        <f t="shared" si="352"/>
        <v>3108.7419999999993</v>
      </c>
      <c r="T297">
        <f t="shared" si="353"/>
        <v>1531.3999999999999</v>
      </c>
      <c r="U297">
        <f t="shared" si="354"/>
        <v>38.569999999999993</v>
      </c>
      <c r="V297" s="20">
        <f t="shared" si="355"/>
        <v>3073.2575999999999</v>
      </c>
      <c r="W297" s="21">
        <f t="shared" si="356"/>
        <v>1513.92</v>
      </c>
    </row>
    <row r="298" spans="1:23" x14ac:dyDescent="0.25">
      <c r="A298" s="11">
        <v>43193</v>
      </c>
      <c r="B298" s="10" t="s">
        <v>16</v>
      </c>
      <c r="C298" s="4">
        <v>777</v>
      </c>
      <c r="D298" s="4">
        <v>17</v>
      </c>
      <c r="E298" s="10" t="s">
        <v>56</v>
      </c>
      <c r="F298" s="10">
        <v>1</v>
      </c>
      <c r="G298" s="10" t="s">
        <v>23</v>
      </c>
      <c r="H298" s="10"/>
      <c r="I298" s="10"/>
      <c r="J298" s="13"/>
      <c r="K298" s="13"/>
      <c r="L298" s="13"/>
      <c r="M298" s="10">
        <v>4.2</v>
      </c>
      <c r="N298" s="9">
        <v>3</v>
      </c>
      <c r="O298" s="9">
        <v>2.79</v>
      </c>
      <c r="P298" s="9" t="s">
        <v>78</v>
      </c>
      <c r="Q298" s="9" t="s">
        <v>76</v>
      </c>
      <c r="R298" s="9"/>
      <c r="S298">
        <f t="shared" si="352"/>
        <v>674.62200000000007</v>
      </c>
      <c r="T298">
        <f t="shared" si="353"/>
        <v>241.79999999999998</v>
      </c>
      <c r="U298">
        <f t="shared" si="354"/>
        <v>8.370000000000001</v>
      </c>
      <c r="V298" s="20">
        <f t="shared" si="355"/>
        <v>666.92160000000013</v>
      </c>
      <c r="W298" s="21">
        <f t="shared" si="356"/>
        <v>239.04000000000002</v>
      </c>
    </row>
    <row r="299" spans="1:23" x14ac:dyDescent="0.25">
      <c r="A299" s="11"/>
      <c r="B299" s="10"/>
      <c r="C299" s="4"/>
      <c r="D299" s="4"/>
      <c r="E299" s="10"/>
      <c r="F299" s="10"/>
      <c r="G299" s="10"/>
      <c r="H299" s="10"/>
      <c r="I299" s="10"/>
      <c r="J299" s="13"/>
      <c r="K299" s="13"/>
      <c r="L299" s="13"/>
      <c r="M299" s="10"/>
      <c r="N299" s="9"/>
      <c r="O299" s="9"/>
      <c r="P299" s="9"/>
      <c r="Q299" s="9"/>
      <c r="R299" s="9"/>
    </row>
    <row r="300" spans="1:23" x14ac:dyDescent="0.25">
      <c r="A300" s="11">
        <v>43193</v>
      </c>
      <c r="B300" s="10" t="s">
        <v>16</v>
      </c>
      <c r="C300" s="4">
        <v>777</v>
      </c>
      <c r="D300" s="4">
        <v>18</v>
      </c>
      <c r="E300" s="10" t="s">
        <v>26</v>
      </c>
      <c r="F300" s="10">
        <v>1</v>
      </c>
      <c r="G300" s="10" t="s">
        <v>23</v>
      </c>
      <c r="H300" s="10"/>
      <c r="I300" s="10"/>
      <c r="J300" s="23">
        <v>940</v>
      </c>
      <c r="K300" s="13"/>
      <c r="L300" s="23">
        <v>600</v>
      </c>
      <c r="M300" s="10">
        <v>4.2</v>
      </c>
      <c r="N300" s="9">
        <v>1</v>
      </c>
      <c r="O300" s="9">
        <v>1.74</v>
      </c>
      <c r="P300" s="9" t="s">
        <v>73</v>
      </c>
      <c r="Q300" s="9" t="s">
        <v>72</v>
      </c>
      <c r="R300" s="9"/>
      <c r="S300">
        <f t="shared" ref="S300:S303" si="357">N:N*O:O*80.6</f>
        <v>140.244</v>
      </c>
      <c r="T300">
        <f t="shared" ref="T300:T303" si="358">N300*80.6</f>
        <v>80.599999999999994</v>
      </c>
      <c r="U300">
        <f t="shared" ref="U300:U303" si="359">N300*O300</f>
        <v>1.74</v>
      </c>
      <c r="V300" s="20">
        <f t="shared" ref="V300:V303" si="360">N300*O300*79.68</f>
        <v>138.64320000000001</v>
      </c>
      <c r="W300" s="21">
        <f t="shared" ref="W300:W303" si="361">N300*79.68</f>
        <v>79.680000000000007</v>
      </c>
    </row>
    <row r="301" spans="1:23" x14ac:dyDescent="0.25">
      <c r="A301" s="11">
        <v>43193</v>
      </c>
      <c r="B301" s="10" t="s">
        <v>16</v>
      </c>
      <c r="C301" s="4">
        <v>777</v>
      </c>
      <c r="D301" s="4">
        <v>18</v>
      </c>
      <c r="E301" s="10" t="s">
        <v>26</v>
      </c>
      <c r="F301" s="10">
        <v>1</v>
      </c>
      <c r="G301" s="10" t="s">
        <v>23</v>
      </c>
      <c r="H301" s="10"/>
      <c r="I301" s="10"/>
      <c r="J301" s="13"/>
      <c r="K301" s="13"/>
      <c r="L301" s="13"/>
      <c r="M301" s="10">
        <v>4.2</v>
      </c>
      <c r="N301" s="9">
        <v>1</v>
      </c>
      <c r="O301" s="9">
        <v>2.2599999999999998</v>
      </c>
      <c r="P301" s="9" t="s">
        <v>77</v>
      </c>
      <c r="Q301" s="9" t="s">
        <v>79</v>
      </c>
      <c r="R301" s="9"/>
      <c r="S301">
        <f t="shared" si="357"/>
        <v>182.15599999999998</v>
      </c>
      <c r="T301">
        <f t="shared" si="358"/>
        <v>80.599999999999994</v>
      </c>
      <c r="U301">
        <f t="shared" si="359"/>
        <v>2.2599999999999998</v>
      </c>
      <c r="V301" s="20">
        <f t="shared" si="360"/>
        <v>180.07679999999999</v>
      </c>
      <c r="W301" s="21">
        <f t="shared" si="361"/>
        <v>79.680000000000007</v>
      </c>
    </row>
    <row r="302" spans="1:23" x14ac:dyDescent="0.25">
      <c r="A302" s="11">
        <v>43193</v>
      </c>
      <c r="B302" s="10" t="s">
        <v>16</v>
      </c>
      <c r="C302" s="4">
        <v>777</v>
      </c>
      <c r="D302" s="4">
        <v>18</v>
      </c>
      <c r="E302" s="10" t="s">
        <v>26</v>
      </c>
      <c r="F302" s="10">
        <v>1</v>
      </c>
      <c r="G302" s="10" t="s">
        <v>23</v>
      </c>
      <c r="H302" s="10"/>
      <c r="I302" s="10"/>
      <c r="J302" s="13"/>
      <c r="K302" s="13"/>
      <c r="L302" s="13"/>
      <c r="M302" s="10">
        <v>4.2</v>
      </c>
      <c r="N302" s="9">
        <v>18</v>
      </c>
      <c r="O302" s="9">
        <v>2.0299999999999998</v>
      </c>
      <c r="P302" s="9" t="s">
        <v>73</v>
      </c>
      <c r="Q302" s="9" t="s">
        <v>76</v>
      </c>
      <c r="R302" s="9"/>
      <c r="S302">
        <f t="shared" si="357"/>
        <v>2945.1239999999998</v>
      </c>
      <c r="T302">
        <f t="shared" si="358"/>
        <v>1450.8</v>
      </c>
      <c r="U302">
        <f t="shared" si="359"/>
        <v>36.54</v>
      </c>
      <c r="V302" s="20">
        <f t="shared" si="360"/>
        <v>2911.5072</v>
      </c>
      <c r="W302" s="21">
        <f t="shared" si="361"/>
        <v>1434.2400000000002</v>
      </c>
    </row>
    <row r="303" spans="1:23" x14ac:dyDescent="0.25">
      <c r="A303" s="11">
        <v>43193</v>
      </c>
      <c r="B303" s="10" t="s">
        <v>16</v>
      </c>
      <c r="C303" s="4">
        <v>777</v>
      </c>
      <c r="D303" s="4">
        <v>18</v>
      </c>
      <c r="E303" s="10" t="s">
        <v>26</v>
      </c>
      <c r="F303" s="10">
        <v>1</v>
      </c>
      <c r="G303" s="10" t="s">
        <v>23</v>
      </c>
      <c r="H303" s="10"/>
      <c r="I303" s="10"/>
      <c r="J303" s="13"/>
      <c r="K303" s="13"/>
      <c r="L303" s="13"/>
      <c r="M303" s="10">
        <v>4.2</v>
      </c>
      <c r="N303" s="9">
        <v>3</v>
      </c>
      <c r="O303" s="9">
        <v>2.79</v>
      </c>
      <c r="P303" s="9" t="s">
        <v>78</v>
      </c>
      <c r="Q303" s="9" t="s">
        <v>76</v>
      </c>
      <c r="R303" s="9"/>
      <c r="S303">
        <f t="shared" si="357"/>
        <v>674.62200000000007</v>
      </c>
      <c r="T303">
        <f t="shared" si="358"/>
        <v>241.79999999999998</v>
      </c>
      <c r="U303">
        <f t="shared" si="359"/>
        <v>8.370000000000001</v>
      </c>
      <c r="V303" s="20">
        <f t="shared" si="360"/>
        <v>666.92160000000013</v>
      </c>
      <c r="W303" s="21">
        <f t="shared" si="361"/>
        <v>239.04000000000002</v>
      </c>
    </row>
    <row r="304" spans="1:23" x14ac:dyDescent="0.25">
      <c r="A304" s="11"/>
      <c r="B304" s="4"/>
      <c r="C304" s="4"/>
      <c r="D304" s="4"/>
      <c r="E304" s="10"/>
      <c r="F304" s="10"/>
      <c r="G304" s="10"/>
      <c r="H304" s="10"/>
      <c r="I304" s="10"/>
      <c r="J304" s="13"/>
      <c r="K304" s="13"/>
      <c r="L304" s="13"/>
      <c r="M304" s="10"/>
      <c r="N304" s="9"/>
      <c r="O304" s="9"/>
      <c r="P304" s="9"/>
      <c r="Q304" s="9"/>
      <c r="R304" s="9"/>
    </row>
    <row r="305" spans="1:23" x14ac:dyDescent="0.25">
      <c r="A305" s="11">
        <v>43193</v>
      </c>
      <c r="B305" s="10" t="s">
        <v>16</v>
      </c>
      <c r="C305" s="4">
        <v>777</v>
      </c>
      <c r="D305" s="4">
        <v>19</v>
      </c>
      <c r="E305" s="10" t="s">
        <v>57</v>
      </c>
      <c r="F305" s="10">
        <v>1</v>
      </c>
      <c r="G305" s="10" t="s">
        <v>23</v>
      </c>
      <c r="H305" s="10"/>
      <c r="I305" s="10"/>
      <c r="J305" s="13">
        <v>900</v>
      </c>
      <c r="K305" s="13"/>
      <c r="L305" s="13">
        <v>650</v>
      </c>
      <c r="M305" s="10">
        <v>4.2</v>
      </c>
      <c r="N305" s="9">
        <v>1</v>
      </c>
      <c r="O305" s="9">
        <v>2.77</v>
      </c>
      <c r="P305" s="9" t="s">
        <v>78</v>
      </c>
      <c r="Q305" s="9" t="s">
        <v>72</v>
      </c>
      <c r="R305" s="9"/>
      <c r="S305">
        <f t="shared" ref="S305:S308" si="362">N:N*O:O*80.6</f>
        <v>223.26199999999997</v>
      </c>
      <c r="T305">
        <f t="shared" ref="T305:T308" si="363">N305*80.6</f>
        <v>80.599999999999994</v>
      </c>
      <c r="U305">
        <f t="shared" ref="U305:U308" si="364">N305*O305</f>
        <v>2.77</v>
      </c>
      <c r="V305" s="20">
        <f t="shared" ref="V305:V308" si="365">N305*O305*79.68</f>
        <v>220.71360000000001</v>
      </c>
      <c r="W305" s="21">
        <f t="shared" ref="W305:W308" si="366">N305*79.68</f>
        <v>79.680000000000007</v>
      </c>
    </row>
    <row r="306" spans="1:23" x14ac:dyDescent="0.25">
      <c r="A306" s="11">
        <v>43193</v>
      </c>
      <c r="B306" s="10" t="s">
        <v>16</v>
      </c>
      <c r="C306" s="4">
        <v>777</v>
      </c>
      <c r="D306" s="4">
        <v>19</v>
      </c>
      <c r="E306" s="10" t="s">
        <v>57</v>
      </c>
      <c r="F306" s="10">
        <v>1</v>
      </c>
      <c r="G306" s="10" t="s">
        <v>23</v>
      </c>
      <c r="H306" s="10"/>
      <c r="I306" s="10"/>
      <c r="J306" s="13"/>
      <c r="K306" s="13"/>
      <c r="L306" s="13"/>
      <c r="M306" s="10">
        <v>4.2</v>
      </c>
      <c r="N306" s="9">
        <v>1</v>
      </c>
      <c r="O306" s="9">
        <v>2.2599999999999998</v>
      </c>
      <c r="P306" s="9" t="s">
        <v>77</v>
      </c>
      <c r="Q306" s="9" t="s">
        <v>79</v>
      </c>
      <c r="R306" s="9"/>
      <c r="S306">
        <f t="shared" si="362"/>
        <v>182.15599999999998</v>
      </c>
      <c r="T306">
        <f t="shared" si="363"/>
        <v>80.599999999999994</v>
      </c>
      <c r="U306">
        <f t="shared" si="364"/>
        <v>2.2599999999999998</v>
      </c>
      <c r="V306" s="20">
        <f t="shared" si="365"/>
        <v>180.07679999999999</v>
      </c>
      <c r="W306" s="21">
        <f t="shared" si="366"/>
        <v>79.680000000000007</v>
      </c>
    </row>
    <row r="307" spans="1:23" x14ac:dyDescent="0.25">
      <c r="A307" s="11">
        <v>43193</v>
      </c>
      <c r="B307" s="10" t="s">
        <v>16</v>
      </c>
      <c r="C307" s="4">
        <v>777</v>
      </c>
      <c r="D307" s="4">
        <v>19</v>
      </c>
      <c r="E307" s="10" t="s">
        <v>57</v>
      </c>
      <c r="F307" s="10">
        <v>1</v>
      </c>
      <c r="G307" s="10" t="s">
        <v>23</v>
      </c>
      <c r="H307" s="10"/>
      <c r="I307" s="10"/>
      <c r="J307" s="13"/>
      <c r="K307" s="13"/>
      <c r="L307" s="13"/>
      <c r="M307" s="10">
        <v>4.2</v>
      </c>
      <c r="N307" s="9">
        <v>9</v>
      </c>
      <c r="O307" s="9">
        <v>2.0299999999999998</v>
      </c>
      <c r="P307" s="9" t="s">
        <v>73</v>
      </c>
      <c r="Q307" s="9" t="s">
        <v>76</v>
      </c>
      <c r="R307" s="9"/>
      <c r="S307">
        <f t="shared" si="362"/>
        <v>1472.5619999999999</v>
      </c>
      <c r="T307">
        <f t="shared" si="363"/>
        <v>725.4</v>
      </c>
      <c r="U307">
        <f t="shared" si="364"/>
        <v>18.27</v>
      </c>
      <c r="V307" s="20">
        <f t="shared" si="365"/>
        <v>1455.7536</v>
      </c>
      <c r="W307" s="21">
        <f t="shared" si="366"/>
        <v>717.12000000000012</v>
      </c>
    </row>
    <row r="308" spans="1:23" x14ac:dyDescent="0.25">
      <c r="A308" s="11">
        <v>43193</v>
      </c>
      <c r="B308" s="10" t="s">
        <v>16</v>
      </c>
      <c r="C308" s="4">
        <v>777</v>
      </c>
      <c r="D308" s="4">
        <v>19</v>
      </c>
      <c r="E308" s="10" t="s">
        <v>57</v>
      </c>
      <c r="F308" s="10">
        <v>1</v>
      </c>
      <c r="G308" s="10" t="s">
        <v>23</v>
      </c>
      <c r="H308" s="10"/>
      <c r="I308" s="10"/>
      <c r="J308" s="13"/>
      <c r="K308" s="13"/>
      <c r="L308" s="13"/>
      <c r="M308" s="10">
        <v>4.2</v>
      </c>
      <c r="N308" s="9">
        <v>3</v>
      </c>
      <c r="O308" s="9">
        <v>2.79</v>
      </c>
      <c r="P308" s="9" t="s">
        <v>78</v>
      </c>
      <c r="Q308" s="9" t="s">
        <v>76</v>
      </c>
      <c r="R308" s="9"/>
      <c r="S308">
        <f t="shared" si="362"/>
        <v>674.62200000000007</v>
      </c>
      <c r="T308">
        <f t="shared" si="363"/>
        <v>241.79999999999998</v>
      </c>
      <c r="U308">
        <f t="shared" si="364"/>
        <v>8.370000000000001</v>
      </c>
      <c r="V308" s="20">
        <f t="shared" si="365"/>
        <v>666.92160000000013</v>
      </c>
      <c r="W308" s="21">
        <f t="shared" si="366"/>
        <v>239.04000000000002</v>
      </c>
    </row>
    <row r="309" spans="1:23" x14ac:dyDescent="0.25">
      <c r="A309" s="11"/>
      <c r="B309" s="10"/>
      <c r="C309" s="4"/>
      <c r="D309" s="4"/>
      <c r="E309" s="10"/>
      <c r="F309" s="10"/>
      <c r="G309" s="10"/>
      <c r="H309" s="10"/>
      <c r="I309" s="10"/>
      <c r="J309" s="13"/>
      <c r="K309" s="13"/>
      <c r="L309" s="13"/>
      <c r="M309" s="10"/>
      <c r="N309" s="9"/>
      <c r="O309" s="9"/>
      <c r="P309" s="9"/>
      <c r="Q309" s="9"/>
      <c r="R309" s="9"/>
    </row>
    <row r="310" spans="1:23" x14ac:dyDescent="0.25">
      <c r="A310" s="11">
        <v>43193</v>
      </c>
      <c r="B310" s="10" t="s">
        <v>16</v>
      </c>
      <c r="C310" s="4">
        <v>777</v>
      </c>
      <c r="D310" s="4">
        <v>20</v>
      </c>
      <c r="E310" s="10" t="s">
        <v>58</v>
      </c>
      <c r="F310" s="10">
        <v>1</v>
      </c>
      <c r="G310" s="10" t="s">
        <v>23</v>
      </c>
      <c r="H310" s="10"/>
      <c r="I310" s="10"/>
      <c r="J310" s="13">
        <v>1080</v>
      </c>
      <c r="K310" s="13"/>
      <c r="L310" s="13">
        <v>700</v>
      </c>
      <c r="M310" s="10">
        <v>4.2</v>
      </c>
      <c r="N310" s="9">
        <v>1</v>
      </c>
      <c r="O310" s="9">
        <v>2.77</v>
      </c>
      <c r="P310" s="9" t="s">
        <v>78</v>
      </c>
      <c r="Q310" s="9" t="s">
        <v>72</v>
      </c>
      <c r="R310" s="9"/>
      <c r="S310">
        <f t="shared" ref="S310:S313" si="367">N:N*O:O*80.6</f>
        <v>223.26199999999997</v>
      </c>
      <c r="T310">
        <f t="shared" ref="T310:T313" si="368">N310*80.6</f>
        <v>80.599999999999994</v>
      </c>
      <c r="U310">
        <f t="shared" ref="U310:U313" si="369">N310*O310</f>
        <v>2.77</v>
      </c>
      <c r="V310" s="20">
        <f t="shared" ref="V310:V313" si="370">N310*O310*79.68</f>
        <v>220.71360000000001</v>
      </c>
      <c r="W310" s="21">
        <f t="shared" ref="W310:W313" si="371">N310*79.68</f>
        <v>79.680000000000007</v>
      </c>
    </row>
    <row r="311" spans="1:23" x14ac:dyDescent="0.25">
      <c r="A311" s="11">
        <v>43193</v>
      </c>
      <c r="B311" s="10" t="s">
        <v>16</v>
      </c>
      <c r="C311" s="4">
        <v>777</v>
      </c>
      <c r="D311" s="4">
        <v>20</v>
      </c>
      <c r="E311" s="10" t="s">
        <v>58</v>
      </c>
      <c r="F311" s="10">
        <v>1</v>
      </c>
      <c r="G311" s="10" t="s">
        <v>23</v>
      </c>
      <c r="H311" s="10"/>
      <c r="I311" s="10"/>
      <c r="J311" s="13"/>
      <c r="K311" s="13"/>
      <c r="L311" s="13"/>
      <c r="M311" s="10">
        <v>4.2</v>
      </c>
      <c r="N311" s="9">
        <v>1</v>
      </c>
      <c r="O311" s="9">
        <v>4.84</v>
      </c>
      <c r="P311" s="9" t="s">
        <v>87</v>
      </c>
      <c r="Q311" s="9" t="s">
        <v>88</v>
      </c>
      <c r="R311" s="9"/>
      <c r="S311">
        <f t="shared" si="367"/>
        <v>390.10399999999998</v>
      </c>
      <c r="T311">
        <f t="shared" si="368"/>
        <v>80.599999999999994</v>
      </c>
      <c r="U311">
        <f t="shared" si="369"/>
        <v>4.84</v>
      </c>
      <c r="V311" s="20">
        <f t="shared" si="370"/>
        <v>385.65120000000002</v>
      </c>
      <c r="W311" s="21">
        <f t="shared" si="371"/>
        <v>79.680000000000007</v>
      </c>
    </row>
    <row r="312" spans="1:23" x14ac:dyDescent="0.25">
      <c r="A312" s="11">
        <v>43193</v>
      </c>
      <c r="B312" s="10" t="s">
        <v>16</v>
      </c>
      <c r="C312" s="4">
        <v>777</v>
      </c>
      <c r="D312" s="4">
        <v>20</v>
      </c>
      <c r="E312" s="10" t="s">
        <v>58</v>
      </c>
      <c r="F312" s="10">
        <v>1</v>
      </c>
      <c r="G312" s="10" t="s">
        <v>23</v>
      </c>
      <c r="H312" s="10"/>
      <c r="I312" s="10"/>
      <c r="J312" s="13"/>
      <c r="K312" s="13"/>
      <c r="L312" s="13"/>
      <c r="M312" s="10">
        <v>4.2</v>
      </c>
      <c r="N312" s="9">
        <v>17</v>
      </c>
      <c r="O312" s="9">
        <v>2.0299999999999998</v>
      </c>
      <c r="P312" s="9" t="s">
        <v>73</v>
      </c>
      <c r="Q312" s="9" t="s">
        <v>76</v>
      </c>
      <c r="R312" s="9"/>
      <c r="S312">
        <f t="shared" si="367"/>
        <v>2781.5059999999999</v>
      </c>
      <c r="T312">
        <f t="shared" si="368"/>
        <v>1370.1999999999998</v>
      </c>
      <c r="U312">
        <f t="shared" si="369"/>
        <v>34.51</v>
      </c>
      <c r="V312" s="20">
        <f t="shared" si="370"/>
        <v>2749.7568000000001</v>
      </c>
      <c r="W312" s="21">
        <f t="shared" si="371"/>
        <v>1354.5600000000002</v>
      </c>
    </row>
    <row r="313" spans="1:23" x14ac:dyDescent="0.25">
      <c r="A313" s="11">
        <v>43193</v>
      </c>
      <c r="B313" s="10" t="s">
        <v>16</v>
      </c>
      <c r="C313" s="4">
        <v>777</v>
      </c>
      <c r="D313" s="4">
        <v>20</v>
      </c>
      <c r="E313" s="10" t="s">
        <v>58</v>
      </c>
      <c r="F313" s="10">
        <v>1</v>
      </c>
      <c r="G313" s="10" t="s">
        <v>23</v>
      </c>
      <c r="H313" s="10"/>
      <c r="I313" s="10"/>
      <c r="J313" s="13"/>
      <c r="K313" s="13"/>
      <c r="L313" s="13"/>
      <c r="M313" s="10">
        <v>4.2</v>
      </c>
      <c r="N313" s="9">
        <v>3</v>
      </c>
      <c r="O313" s="9">
        <v>2.79</v>
      </c>
      <c r="P313" s="9" t="s">
        <v>78</v>
      </c>
      <c r="Q313" s="9" t="s">
        <v>76</v>
      </c>
      <c r="R313" s="9"/>
      <c r="S313">
        <f t="shared" si="367"/>
        <v>674.62200000000007</v>
      </c>
      <c r="T313">
        <f t="shared" si="368"/>
        <v>241.79999999999998</v>
      </c>
      <c r="U313">
        <f t="shared" si="369"/>
        <v>8.370000000000001</v>
      </c>
      <c r="V313" s="20">
        <f t="shared" si="370"/>
        <v>666.92160000000013</v>
      </c>
      <c r="W313" s="21">
        <f t="shared" si="371"/>
        <v>239.04000000000002</v>
      </c>
    </row>
    <row r="314" spans="1:23" x14ac:dyDescent="0.25">
      <c r="A314" s="11"/>
      <c r="B314" s="10"/>
      <c r="C314" s="4"/>
      <c r="D314" s="4"/>
      <c r="E314" s="10"/>
      <c r="F314" s="10"/>
      <c r="G314" s="10"/>
      <c r="H314" s="10"/>
      <c r="I314" s="10"/>
      <c r="J314" s="13"/>
      <c r="K314" s="13"/>
      <c r="L314" s="13"/>
      <c r="M314" s="10"/>
      <c r="N314" s="9"/>
      <c r="O314" s="9"/>
      <c r="P314" s="9"/>
      <c r="Q314" s="9"/>
      <c r="R314" s="9"/>
    </row>
    <row r="315" spans="1:23" x14ac:dyDescent="0.25">
      <c r="A315" s="11">
        <v>43193</v>
      </c>
      <c r="B315" s="4" t="s">
        <v>17</v>
      </c>
      <c r="C315" s="4">
        <v>75131</v>
      </c>
      <c r="D315" s="4">
        <v>152</v>
      </c>
      <c r="E315" s="10" t="s">
        <v>28</v>
      </c>
      <c r="F315" s="10">
        <v>1</v>
      </c>
      <c r="G315" s="10" t="s">
        <v>23</v>
      </c>
      <c r="H315" s="10"/>
      <c r="I315" s="10"/>
      <c r="J315" s="13">
        <v>1640</v>
      </c>
      <c r="K315" s="13"/>
      <c r="L315" s="13">
        <v>880</v>
      </c>
      <c r="M315" s="10">
        <v>5.81</v>
      </c>
      <c r="N315" s="9">
        <v>1</v>
      </c>
      <c r="O315" s="9">
        <v>2.77</v>
      </c>
      <c r="P315" s="9" t="s">
        <v>78</v>
      </c>
      <c r="Q315" s="9" t="s">
        <v>72</v>
      </c>
      <c r="R315" s="9"/>
      <c r="S315">
        <f t="shared" ref="S315:S317" si="372">N315*O315*118</f>
        <v>326.86</v>
      </c>
      <c r="T315">
        <f t="shared" ref="T315:T317" si="373">N315*118</f>
        <v>118</v>
      </c>
      <c r="U315">
        <f t="shared" ref="U315:U317" si="374">N315*O315</f>
        <v>2.77</v>
      </c>
      <c r="V315" s="20">
        <f t="shared" ref="V315:V317" si="375">N315*O315*116.875</f>
        <v>323.74374999999998</v>
      </c>
      <c r="W315" s="21">
        <f t="shared" ref="W315:W317" si="376">N315*116.8</f>
        <v>116.8</v>
      </c>
    </row>
    <row r="316" spans="1:23" x14ac:dyDescent="0.25">
      <c r="A316" s="11">
        <v>43193</v>
      </c>
      <c r="B316" s="4" t="s">
        <v>17</v>
      </c>
      <c r="C316" s="4">
        <v>75131</v>
      </c>
      <c r="D316" s="4">
        <v>152</v>
      </c>
      <c r="E316" s="10" t="s">
        <v>28</v>
      </c>
      <c r="F316" s="10">
        <v>1</v>
      </c>
      <c r="G316" s="10" t="s">
        <v>23</v>
      </c>
      <c r="H316" s="10"/>
      <c r="I316" s="10"/>
      <c r="J316" s="13"/>
      <c r="K316" s="13"/>
      <c r="L316" s="13"/>
      <c r="M316" s="10">
        <v>5.81</v>
      </c>
      <c r="N316" s="9">
        <v>1</v>
      </c>
      <c r="O316" s="9">
        <v>4.84</v>
      </c>
      <c r="P316" s="9" t="s">
        <v>87</v>
      </c>
      <c r="Q316" s="9" t="s">
        <v>88</v>
      </c>
      <c r="R316" s="9"/>
      <c r="S316">
        <f t="shared" si="372"/>
        <v>571.12</v>
      </c>
      <c r="T316">
        <f t="shared" si="373"/>
        <v>118</v>
      </c>
      <c r="U316">
        <f t="shared" si="374"/>
        <v>4.84</v>
      </c>
      <c r="V316" s="20">
        <f t="shared" si="375"/>
        <v>565.67499999999995</v>
      </c>
      <c r="W316" s="21">
        <f t="shared" si="376"/>
        <v>116.8</v>
      </c>
    </row>
    <row r="317" spans="1:23" x14ac:dyDescent="0.25">
      <c r="A317" s="11">
        <v>43193</v>
      </c>
      <c r="B317" s="4" t="s">
        <v>17</v>
      </c>
      <c r="C317" s="4">
        <v>75131</v>
      </c>
      <c r="D317" s="4">
        <v>152</v>
      </c>
      <c r="E317" s="10" t="s">
        <v>28</v>
      </c>
      <c r="F317" s="10">
        <v>1</v>
      </c>
      <c r="G317" s="10" t="s">
        <v>23</v>
      </c>
      <c r="H317" s="10"/>
      <c r="I317" s="10"/>
      <c r="J317" s="13"/>
      <c r="K317" s="13"/>
      <c r="L317" s="13"/>
      <c r="M317" s="10">
        <v>5.81</v>
      </c>
      <c r="N317" s="9">
        <v>19</v>
      </c>
      <c r="O317" s="9">
        <v>2.2599999999999998</v>
      </c>
      <c r="P317" s="9" t="s">
        <v>77</v>
      </c>
      <c r="Q317" s="9" t="s">
        <v>79</v>
      </c>
      <c r="R317" s="9"/>
      <c r="S317">
        <f t="shared" si="372"/>
        <v>5066.92</v>
      </c>
      <c r="T317">
        <f t="shared" si="373"/>
        <v>2242</v>
      </c>
      <c r="U317">
        <f t="shared" si="374"/>
        <v>42.94</v>
      </c>
      <c r="V317" s="20">
        <f t="shared" si="375"/>
        <v>5018.6125000000002</v>
      </c>
      <c r="W317" s="21">
        <f t="shared" si="376"/>
        <v>2219.1999999999998</v>
      </c>
    </row>
    <row r="318" spans="1:23" x14ac:dyDescent="0.25">
      <c r="A318" s="11"/>
      <c r="B318" s="4"/>
      <c r="C318" s="4"/>
      <c r="D318" s="4"/>
      <c r="E318" s="10"/>
      <c r="F318" s="10"/>
      <c r="G318" s="10"/>
      <c r="H318" s="10"/>
      <c r="I318" s="10"/>
      <c r="J318" s="13"/>
      <c r="K318" s="13"/>
      <c r="L318" s="13"/>
      <c r="M318" s="10"/>
      <c r="N318" s="9"/>
      <c r="O318" s="9"/>
      <c r="P318" s="9"/>
      <c r="Q318" s="9"/>
      <c r="R318" s="9"/>
    </row>
    <row r="319" spans="1:23" x14ac:dyDescent="0.25">
      <c r="A319" s="11">
        <v>43193</v>
      </c>
      <c r="B319" s="4" t="s">
        <v>17</v>
      </c>
      <c r="C319" s="4">
        <v>75131</v>
      </c>
      <c r="D319" s="4">
        <v>153</v>
      </c>
      <c r="E319" s="10"/>
      <c r="F319" s="10">
        <v>1</v>
      </c>
      <c r="G319" s="10" t="s">
        <v>23</v>
      </c>
      <c r="H319" s="10"/>
      <c r="I319" s="10"/>
      <c r="J319" s="17"/>
      <c r="K319" s="17"/>
      <c r="L319" s="17"/>
      <c r="M319" s="10">
        <v>5.81</v>
      </c>
      <c r="N319" s="9"/>
      <c r="O319" s="9"/>
      <c r="P319" s="9"/>
      <c r="Q319" s="9"/>
      <c r="R319" s="9"/>
      <c r="S319">
        <f t="shared" ref="S319" si="377">N319*O319*118</f>
        <v>0</v>
      </c>
      <c r="T319">
        <f t="shared" ref="T319" si="378">N319*118</f>
        <v>0</v>
      </c>
      <c r="U319">
        <f t="shared" ref="U319" si="379">N319*O319</f>
        <v>0</v>
      </c>
      <c r="V319" s="20">
        <f t="shared" ref="V319" si="380">N319*O319*116.875</f>
        <v>0</v>
      </c>
      <c r="W319" s="21">
        <f t="shared" ref="W319" si="381">N319*116.8</f>
        <v>0</v>
      </c>
    </row>
    <row r="320" spans="1:23" x14ac:dyDescent="0.25">
      <c r="A320" s="11"/>
      <c r="B320" s="4"/>
      <c r="C320" s="4"/>
      <c r="D320" s="4"/>
      <c r="E320" s="10"/>
      <c r="F320" s="10"/>
      <c r="G320" s="10"/>
      <c r="H320" s="10"/>
      <c r="I320" s="10"/>
      <c r="J320" s="13"/>
      <c r="K320" s="13"/>
      <c r="L320" s="13"/>
      <c r="M320" s="10"/>
      <c r="N320" s="9"/>
      <c r="O320" s="9"/>
      <c r="P320" s="9"/>
      <c r="Q320" s="9"/>
      <c r="R320" s="9"/>
    </row>
    <row r="321" spans="1:23" x14ac:dyDescent="0.25">
      <c r="A321" s="11">
        <v>43193</v>
      </c>
      <c r="B321" s="4" t="s">
        <v>17</v>
      </c>
      <c r="C321" s="4">
        <v>75131</v>
      </c>
      <c r="D321" s="4">
        <v>155</v>
      </c>
      <c r="E321" s="10" t="s">
        <v>29</v>
      </c>
      <c r="F321" s="10">
        <v>1</v>
      </c>
      <c r="G321" s="10" t="s">
        <v>23</v>
      </c>
      <c r="H321" s="10"/>
      <c r="I321" s="10"/>
      <c r="J321" s="13">
        <v>1350</v>
      </c>
      <c r="K321" s="13"/>
      <c r="L321" s="13">
        <v>680</v>
      </c>
      <c r="M321" s="10">
        <v>5.81</v>
      </c>
      <c r="N321" s="9">
        <v>1</v>
      </c>
      <c r="O321" s="9">
        <v>1.74</v>
      </c>
      <c r="P321" s="9" t="s">
        <v>73</v>
      </c>
      <c r="Q321" s="9" t="s">
        <v>72</v>
      </c>
      <c r="R321" s="9"/>
      <c r="S321">
        <f t="shared" ref="S321:S323" si="382">N321*O321*118</f>
        <v>205.32</v>
      </c>
      <c r="T321">
        <f t="shared" ref="T321:T323" si="383">N321*118</f>
        <v>118</v>
      </c>
      <c r="U321">
        <f t="shared" ref="U321:U323" si="384">N321*O321</f>
        <v>1.74</v>
      </c>
      <c r="V321" s="20">
        <f t="shared" ref="V321:V323" si="385">N321*O321*116.875</f>
        <v>203.36250000000001</v>
      </c>
      <c r="W321" s="21">
        <f t="shared" ref="W321:W323" si="386">N321*116.8</f>
        <v>116.8</v>
      </c>
    </row>
    <row r="322" spans="1:23" x14ac:dyDescent="0.25">
      <c r="A322" s="11">
        <v>43193</v>
      </c>
      <c r="B322" s="4" t="s">
        <v>17</v>
      </c>
      <c r="C322" s="4">
        <v>75131</v>
      </c>
      <c r="D322" s="4">
        <v>155</v>
      </c>
      <c r="E322" s="10" t="s">
        <v>29</v>
      </c>
      <c r="F322" s="10">
        <v>1</v>
      </c>
      <c r="G322" s="10" t="s">
        <v>23</v>
      </c>
      <c r="H322" s="10"/>
      <c r="I322" s="10"/>
      <c r="J322" s="13"/>
      <c r="K322" s="13"/>
      <c r="L322" s="13"/>
      <c r="M322" s="10">
        <v>5.81</v>
      </c>
      <c r="N322" s="9">
        <v>12</v>
      </c>
      <c r="O322" s="9">
        <v>2.2599999999999998</v>
      </c>
      <c r="P322" s="9" t="s">
        <v>77</v>
      </c>
      <c r="Q322" s="9" t="s">
        <v>79</v>
      </c>
      <c r="R322" s="9"/>
      <c r="S322">
        <f t="shared" si="382"/>
        <v>3200.16</v>
      </c>
      <c r="T322">
        <f t="shared" si="383"/>
        <v>1416</v>
      </c>
      <c r="U322">
        <f t="shared" si="384"/>
        <v>27.119999999999997</v>
      </c>
      <c r="V322" s="20">
        <f t="shared" si="385"/>
        <v>3169.6499999999996</v>
      </c>
      <c r="W322" s="21">
        <f t="shared" si="386"/>
        <v>1401.6</v>
      </c>
    </row>
    <row r="323" spans="1:23" x14ac:dyDescent="0.25">
      <c r="A323" s="11">
        <v>43193</v>
      </c>
      <c r="B323" s="4" t="s">
        <v>17</v>
      </c>
      <c r="C323" s="4">
        <v>75131</v>
      </c>
      <c r="D323" s="4">
        <v>155</v>
      </c>
      <c r="E323" s="10" t="s">
        <v>29</v>
      </c>
      <c r="F323" s="10">
        <v>1</v>
      </c>
      <c r="G323" s="10" t="s">
        <v>23</v>
      </c>
      <c r="H323" s="10"/>
      <c r="I323" s="10"/>
      <c r="J323" s="13"/>
      <c r="K323" s="13"/>
      <c r="L323" s="13"/>
      <c r="M323" s="10">
        <v>5.81</v>
      </c>
      <c r="N323" s="9">
        <v>7</v>
      </c>
      <c r="O323" s="9">
        <v>1.9</v>
      </c>
      <c r="P323" s="9" t="s">
        <v>77</v>
      </c>
      <c r="Q323" s="9" t="s">
        <v>80</v>
      </c>
      <c r="R323" s="9"/>
      <c r="S323">
        <f t="shared" si="382"/>
        <v>1569.3999999999999</v>
      </c>
      <c r="T323">
        <f t="shared" si="383"/>
        <v>826</v>
      </c>
      <c r="U323">
        <f t="shared" si="384"/>
        <v>13.299999999999999</v>
      </c>
      <c r="V323" s="20">
        <f t="shared" si="385"/>
        <v>1554.4374999999998</v>
      </c>
      <c r="W323" s="21">
        <f t="shared" si="386"/>
        <v>817.6</v>
      </c>
    </row>
    <row r="324" spans="1:23" x14ac:dyDescent="0.25">
      <c r="A324" s="11"/>
      <c r="B324" s="4"/>
      <c r="C324" s="4"/>
      <c r="D324" s="4"/>
      <c r="E324" s="10"/>
      <c r="F324" s="10"/>
      <c r="G324" s="10"/>
      <c r="H324" s="10"/>
      <c r="I324" s="10"/>
      <c r="J324" s="13"/>
      <c r="K324" s="13"/>
      <c r="L324" s="13"/>
      <c r="M324" s="10"/>
      <c r="N324" s="9"/>
      <c r="O324" s="9"/>
      <c r="P324" s="9"/>
      <c r="Q324" s="9"/>
      <c r="R324" s="9"/>
    </row>
    <row r="325" spans="1:23" x14ac:dyDescent="0.25">
      <c r="A325" s="11">
        <v>43193</v>
      </c>
      <c r="B325" s="4" t="s">
        <v>17</v>
      </c>
      <c r="C325" s="4">
        <v>75131</v>
      </c>
      <c r="D325" s="4">
        <v>156</v>
      </c>
      <c r="E325" s="10" t="s">
        <v>30</v>
      </c>
      <c r="F325" s="10">
        <v>1</v>
      </c>
      <c r="G325" s="10" t="s">
        <v>23</v>
      </c>
      <c r="H325" s="10"/>
      <c r="I325" s="10"/>
      <c r="J325" s="13">
        <v>1480</v>
      </c>
      <c r="K325" s="13"/>
      <c r="L325" s="13">
        <v>600</v>
      </c>
      <c r="M325" s="10">
        <v>5.81</v>
      </c>
      <c r="N325" s="9">
        <v>1</v>
      </c>
      <c r="O325" s="9">
        <v>2.77</v>
      </c>
      <c r="P325" s="9" t="s">
        <v>78</v>
      </c>
      <c r="Q325" s="9" t="s">
        <v>72</v>
      </c>
      <c r="R325" s="9"/>
      <c r="S325">
        <f t="shared" ref="S325:S327" si="387">N325*O325*118</f>
        <v>326.86</v>
      </c>
      <c r="T325">
        <f t="shared" ref="T325:T327" si="388">N325*118</f>
        <v>118</v>
      </c>
      <c r="U325">
        <f t="shared" ref="U325:U327" si="389">N325*O325</f>
        <v>2.77</v>
      </c>
      <c r="V325" s="20">
        <f t="shared" ref="V325:V327" si="390">N325*O325*116.875</f>
        <v>323.74374999999998</v>
      </c>
      <c r="W325" s="21">
        <f t="shared" ref="W325:W327" si="391">N325*116.8</f>
        <v>116.8</v>
      </c>
    </row>
    <row r="326" spans="1:23" x14ac:dyDescent="0.25">
      <c r="A326" s="11">
        <v>43193</v>
      </c>
      <c r="B326" s="4" t="s">
        <v>17</v>
      </c>
      <c r="C326" s="4">
        <v>75131</v>
      </c>
      <c r="D326" s="4">
        <v>156</v>
      </c>
      <c r="E326" s="10" t="s">
        <v>30</v>
      </c>
      <c r="F326" s="10">
        <v>1</v>
      </c>
      <c r="G326" s="10" t="s">
        <v>23</v>
      </c>
      <c r="H326" s="10"/>
      <c r="I326" s="10"/>
      <c r="J326" s="13"/>
      <c r="K326" s="13"/>
      <c r="L326" s="13"/>
      <c r="M326" s="10">
        <v>5.81</v>
      </c>
      <c r="N326" s="9">
        <v>1</v>
      </c>
      <c r="O326" s="9">
        <v>4.84</v>
      </c>
      <c r="P326" s="9" t="s">
        <v>87</v>
      </c>
      <c r="Q326" s="9" t="s">
        <v>88</v>
      </c>
      <c r="R326" s="9"/>
      <c r="S326">
        <f t="shared" si="387"/>
        <v>571.12</v>
      </c>
      <c r="T326">
        <f t="shared" si="388"/>
        <v>118</v>
      </c>
      <c r="U326">
        <f t="shared" si="389"/>
        <v>4.84</v>
      </c>
      <c r="V326" s="20">
        <f t="shared" si="390"/>
        <v>565.67499999999995</v>
      </c>
      <c r="W326" s="21">
        <f t="shared" si="391"/>
        <v>116.8</v>
      </c>
    </row>
    <row r="327" spans="1:23" x14ac:dyDescent="0.25">
      <c r="A327" s="11">
        <v>43193</v>
      </c>
      <c r="B327" s="4" t="s">
        <v>17</v>
      </c>
      <c r="C327" s="4">
        <v>75131</v>
      </c>
      <c r="D327" s="4">
        <v>156</v>
      </c>
      <c r="E327" s="10" t="s">
        <v>30</v>
      </c>
      <c r="F327" s="10">
        <v>1</v>
      </c>
      <c r="G327" s="10" t="s">
        <v>23</v>
      </c>
      <c r="H327" s="10"/>
      <c r="I327" s="10"/>
      <c r="J327" s="13"/>
      <c r="K327" s="13"/>
      <c r="L327" s="13"/>
      <c r="M327" s="10">
        <v>5.81</v>
      </c>
      <c r="N327" s="9">
        <v>20</v>
      </c>
      <c r="O327" s="9">
        <v>2.2599999999999998</v>
      </c>
      <c r="P327" s="9" t="s">
        <v>77</v>
      </c>
      <c r="Q327" s="9" t="s">
        <v>79</v>
      </c>
      <c r="R327" s="9"/>
      <c r="S327">
        <f t="shared" si="387"/>
        <v>5333.5999999999995</v>
      </c>
      <c r="T327">
        <f t="shared" si="388"/>
        <v>2360</v>
      </c>
      <c r="U327">
        <f t="shared" si="389"/>
        <v>45.199999999999996</v>
      </c>
      <c r="V327" s="20">
        <f t="shared" si="390"/>
        <v>5282.7499999999991</v>
      </c>
      <c r="W327" s="21">
        <f t="shared" si="391"/>
        <v>2336</v>
      </c>
    </row>
    <row r="328" spans="1:23" x14ac:dyDescent="0.25">
      <c r="A328" s="11"/>
      <c r="B328" s="4"/>
      <c r="C328" s="4"/>
      <c r="D328" s="4"/>
      <c r="E328" s="10"/>
      <c r="F328" s="10"/>
      <c r="G328" s="10"/>
      <c r="H328" s="10"/>
      <c r="I328" s="10"/>
      <c r="J328" s="13"/>
      <c r="K328" s="13"/>
      <c r="L328" s="13"/>
      <c r="M328" s="10"/>
      <c r="N328" s="9"/>
      <c r="O328" s="9"/>
      <c r="P328" s="9"/>
      <c r="Q328" s="9"/>
      <c r="R328" s="9"/>
    </row>
    <row r="329" spans="1:23" x14ac:dyDescent="0.25">
      <c r="A329" s="11">
        <v>43193</v>
      </c>
      <c r="B329" s="4" t="s">
        <v>17</v>
      </c>
      <c r="C329" s="4">
        <v>75131</v>
      </c>
      <c r="D329" s="4">
        <v>157</v>
      </c>
      <c r="E329" s="10" t="s">
        <v>31</v>
      </c>
      <c r="F329" s="10">
        <v>1</v>
      </c>
      <c r="G329" s="10" t="s">
        <v>23</v>
      </c>
      <c r="H329" s="10"/>
      <c r="I329" s="10"/>
      <c r="J329" s="13">
        <v>1470</v>
      </c>
      <c r="K329" s="13"/>
      <c r="L329" s="13">
        <v>600</v>
      </c>
      <c r="M329" s="10">
        <v>5.81</v>
      </c>
      <c r="N329" s="9">
        <v>1</v>
      </c>
      <c r="O329" s="9">
        <v>2.77</v>
      </c>
      <c r="P329" s="9" t="s">
        <v>78</v>
      </c>
      <c r="Q329" s="9" t="s">
        <v>72</v>
      </c>
      <c r="R329" s="9"/>
      <c r="S329">
        <f t="shared" ref="S329:S332" si="392">N329*O329*118</f>
        <v>326.86</v>
      </c>
      <c r="T329">
        <f t="shared" ref="T329:T332" si="393">N329*118</f>
        <v>118</v>
      </c>
      <c r="U329">
        <f t="shared" ref="U329:U332" si="394">N329*O329</f>
        <v>2.77</v>
      </c>
      <c r="V329" s="20">
        <f t="shared" ref="V329:V332" si="395">N329*O329*116.875</f>
        <v>323.74374999999998</v>
      </c>
      <c r="W329" s="21">
        <f t="shared" ref="W329:W332" si="396">N329*116.8</f>
        <v>116.8</v>
      </c>
    </row>
    <row r="330" spans="1:23" x14ac:dyDescent="0.25">
      <c r="A330" s="11">
        <v>43193</v>
      </c>
      <c r="B330" s="4" t="s">
        <v>17</v>
      </c>
      <c r="C330" s="4">
        <v>75131</v>
      </c>
      <c r="D330" s="4">
        <v>157</v>
      </c>
      <c r="E330" s="10" t="s">
        <v>31</v>
      </c>
      <c r="F330" s="10">
        <v>1</v>
      </c>
      <c r="G330" s="10" t="s">
        <v>23</v>
      </c>
      <c r="H330" s="10"/>
      <c r="I330" s="10"/>
      <c r="J330" s="13"/>
      <c r="K330" s="13"/>
      <c r="L330" s="13"/>
      <c r="M330" s="10">
        <v>5.81</v>
      </c>
      <c r="N330" s="9">
        <v>3</v>
      </c>
      <c r="O330" s="9">
        <v>4.84</v>
      </c>
      <c r="P330" s="9" t="s">
        <v>87</v>
      </c>
      <c r="Q330" s="9" t="s">
        <v>88</v>
      </c>
      <c r="R330" s="9"/>
      <c r="S330">
        <f t="shared" si="392"/>
        <v>1713.36</v>
      </c>
      <c r="T330">
        <f t="shared" si="393"/>
        <v>354</v>
      </c>
      <c r="U330">
        <f t="shared" si="394"/>
        <v>14.52</v>
      </c>
      <c r="V330" s="20">
        <f t="shared" si="395"/>
        <v>1697.0249999999999</v>
      </c>
      <c r="W330" s="21">
        <f t="shared" si="396"/>
        <v>350.4</v>
      </c>
    </row>
    <row r="331" spans="1:23" x14ac:dyDescent="0.25">
      <c r="A331" s="11">
        <v>43193</v>
      </c>
      <c r="B331" s="4" t="s">
        <v>17</v>
      </c>
      <c r="C331" s="4">
        <v>75131</v>
      </c>
      <c r="D331" s="4">
        <v>157</v>
      </c>
      <c r="E331" s="10" t="s">
        <v>31</v>
      </c>
      <c r="F331" s="10">
        <v>1</v>
      </c>
      <c r="G331" s="10" t="s">
        <v>23</v>
      </c>
      <c r="H331" s="10"/>
      <c r="I331" s="10"/>
      <c r="J331" s="13"/>
      <c r="K331" s="13"/>
      <c r="L331" s="13"/>
      <c r="M331" s="10">
        <v>5.81</v>
      </c>
      <c r="N331" s="9">
        <v>13</v>
      </c>
      <c r="O331" s="9">
        <v>1.33</v>
      </c>
      <c r="P331" s="9" t="s">
        <v>77</v>
      </c>
      <c r="Q331" s="9" t="s">
        <v>79</v>
      </c>
      <c r="R331" s="9"/>
      <c r="S331">
        <f t="shared" si="392"/>
        <v>2040.2199999999998</v>
      </c>
      <c r="T331">
        <f t="shared" si="393"/>
        <v>1534</v>
      </c>
      <c r="U331">
        <f t="shared" si="394"/>
        <v>17.29</v>
      </c>
      <c r="V331" s="20">
        <f t="shared" si="395"/>
        <v>2020.76875</v>
      </c>
      <c r="W331" s="21">
        <f t="shared" si="396"/>
        <v>1518.3999999999999</v>
      </c>
    </row>
    <row r="332" spans="1:23" x14ac:dyDescent="0.25">
      <c r="A332" s="11">
        <v>43193</v>
      </c>
      <c r="B332" s="4" t="s">
        <v>17</v>
      </c>
      <c r="C332" s="4">
        <v>75131</v>
      </c>
      <c r="D332" s="4">
        <v>157</v>
      </c>
      <c r="E332" s="10" t="s">
        <v>31</v>
      </c>
      <c r="F332" s="10">
        <v>1</v>
      </c>
      <c r="G332" s="10" t="s">
        <v>23</v>
      </c>
      <c r="H332" s="10"/>
      <c r="I332" s="10"/>
      <c r="J332" s="13"/>
      <c r="K332" s="13"/>
      <c r="L332" s="13"/>
      <c r="M332" s="10">
        <v>5.81</v>
      </c>
      <c r="N332" s="9">
        <v>8</v>
      </c>
      <c r="O332" s="9">
        <v>1.27</v>
      </c>
      <c r="P332" s="9" t="s">
        <v>71</v>
      </c>
      <c r="Q332" s="9" t="s">
        <v>80</v>
      </c>
      <c r="R332" s="9"/>
      <c r="S332">
        <f t="shared" si="392"/>
        <v>1198.8800000000001</v>
      </c>
      <c r="T332">
        <f t="shared" si="393"/>
        <v>944</v>
      </c>
      <c r="U332">
        <f t="shared" si="394"/>
        <v>10.16</v>
      </c>
      <c r="V332" s="20">
        <f t="shared" si="395"/>
        <v>1187.45</v>
      </c>
      <c r="W332" s="21">
        <f t="shared" si="396"/>
        <v>934.4</v>
      </c>
    </row>
    <row r="333" spans="1:23" x14ac:dyDescent="0.25">
      <c r="A333" s="11"/>
      <c r="B333" s="4"/>
      <c r="C333" s="4"/>
      <c r="D333" s="4"/>
      <c r="E333" s="10"/>
      <c r="F333" s="10"/>
      <c r="G333" s="10"/>
      <c r="H333" s="10"/>
      <c r="I333" s="10"/>
      <c r="J333" s="13"/>
      <c r="K333" s="13"/>
      <c r="L333" s="13"/>
      <c r="M333" s="10"/>
      <c r="N333" s="9"/>
      <c r="O333" s="9"/>
      <c r="P333" s="9"/>
      <c r="Q333" s="9"/>
      <c r="R333" s="9"/>
    </row>
    <row r="334" spans="1:23" x14ac:dyDescent="0.25">
      <c r="A334" s="11">
        <v>43193</v>
      </c>
      <c r="B334" s="10" t="s">
        <v>16</v>
      </c>
      <c r="C334" s="10">
        <v>785</v>
      </c>
      <c r="D334" s="10">
        <v>167</v>
      </c>
      <c r="E334" s="10" t="s">
        <v>32</v>
      </c>
      <c r="F334" s="10">
        <v>1</v>
      </c>
      <c r="G334" s="10" t="s">
        <v>23</v>
      </c>
      <c r="H334" s="10"/>
      <c r="I334" s="10"/>
      <c r="J334" s="13">
        <v>1600</v>
      </c>
      <c r="K334" s="13"/>
      <c r="L334" s="13">
        <v>750</v>
      </c>
      <c r="M334" s="10">
        <v>5.38</v>
      </c>
      <c r="N334" s="9">
        <v>1</v>
      </c>
      <c r="O334" s="9">
        <v>2.77</v>
      </c>
      <c r="P334" s="9" t="s">
        <v>78</v>
      </c>
      <c r="Q334" s="9" t="s">
        <v>72</v>
      </c>
      <c r="R334" s="9"/>
      <c r="S334">
        <f t="shared" ref="S334:S336" si="397">N:N*O:O*125</f>
        <v>346.25</v>
      </c>
      <c r="T334">
        <f t="shared" ref="T334:T336" si="398">N334*125</f>
        <v>125</v>
      </c>
      <c r="U334">
        <f t="shared" ref="U334:U336" si="399">N334*O334</f>
        <v>2.77</v>
      </c>
      <c r="V334" s="20">
        <f t="shared" ref="V334:V336" si="400">N334*O334*123.78</f>
        <v>342.87060000000002</v>
      </c>
      <c r="W334" s="21">
        <f t="shared" ref="W334:W336" si="401">N334*123.7</f>
        <v>123.7</v>
      </c>
    </row>
    <row r="335" spans="1:23" x14ac:dyDescent="0.25">
      <c r="A335" s="11">
        <v>43193</v>
      </c>
      <c r="B335" s="10" t="s">
        <v>16</v>
      </c>
      <c r="C335" s="10">
        <v>785</v>
      </c>
      <c r="D335" s="10">
        <v>167</v>
      </c>
      <c r="E335" s="10" t="s">
        <v>32</v>
      </c>
      <c r="F335" s="10">
        <v>1</v>
      </c>
      <c r="G335" s="10" t="s">
        <v>23</v>
      </c>
      <c r="H335" s="10"/>
      <c r="I335" s="10"/>
      <c r="J335" s="13"/>
      <c r="K335" s="13"/>
      <c r="L335" s="13"/>
      <c r="M335" s="10">
        <v>5.38</v>
      </c>
      <c r="N335" s="9">
        <v>1</v>
      </c>
      <c r="O335" s="9">
        <v>4.84</v>
      </c>
      <c r="P335" s="9" t="s">
        <v>87</v>
      </c>
      <c r="Q335" s="9" t="s">
        <v>88</v>
      </c>
      <c r="R335" s="9"/>
      <c r="S335">
        <f t="shared" si="397"/>
        <v>605</v>
      </c>
      <c r="T335">
        <f t="shared" si="398"/>
        <v>125</v>
      </c>
      <c r="U335">
        <f t="shared" si="399"/>
        <v>4.84</v>
      </c>
      <c r="V335" s="20">
        <f t="shared" si="400"/>
        <v>599.09519999999998</v>
      </c>
      <c r="W335" s="21">
        <f t="shared" si="401"/>
        <v>123.7</v>
      </c>
    </row>
    <row r="336" spans="1:23" x14ac:dyDescent="0.25">
      <c r="A336" s="11">
        <v>43193</v>
      </c>
      <c r="B336" s="10" t="s">
        <v>16</v>
      </c>
      <c r="C336" s="10">
        <v>785</v>
      </c>
      <c r="D336" s="10">
        <v>167</v>
      </c>
      <c r="E336" s="10" t="s">
        <v>32</v>
      </c>
      <c r="F336" s="10">
        <v>1</v>
      </c>
      <c r="G336" s="10" t="s">
        <v>23</v>
      </c>
      <c r="H336" s="10"/>
      <c r="I336" s="10"/>
      <c r="J336" s="13"/>
      <c r="K336" s="13"/>
      <c r="L336" s="13"/>
      <c r="M336" s="10">
        <v>5.38</v>
      </c>
      <c r="N336" s="9">
        <v>20</v>
      </c>
      <c r="O336" s="9">
        <v>2.2599999999999998</v>
      </c>
      <c r="P336" s="9" t="s">
        <v>77</v>
      </c>
      <c r="Q336" s="9" t="s">
        <v>79</v>
      </c>
      <c r="R336" s="9"/>
      <c r="S336">
        <f t="shared" si="397"/>
        <v>5649.9999999999991</v>
      </c>
      <c r="T336">
        <f t="shared" si="398"/>
        <v>2500</v>
      </c>
      <c r="U336">
        <f t="shared" si="399"/>
        <v>45.199999999999996</v>
      </c>
      <c r="V336" s="20">
        <f t="shared" si="400"/>
        <v>5594.8559999999998</v>
      </c>
      <c r="W336" s="21">
        <f t="shared" si="401"/>
        <v>2474</v>
      </c>
    </row>
    <row r="337" spans="1:23" x14ac:dyDescent="0.25">
      <c r="A337" s="11"/>
      <c r="B337" s="10"/>
      <c r="C337" s="10"/>
      <c r="D337" s="10"/>
      <c r="E337" s="10"/>
      <c r="F337" s="10"/>
      <c r="G337" s="10"/>
      <c r="H337" s="10"/>
      <c r="I337" s="10"/>
      <c r="J337" s="13"/>
      <c r="K337" s="13"/>
      <c r="L337" s="13"/>
      <c r="M337" s="10"/>
      <c r="N337" s="9"/>
      <c r="O337" s="9"/>
      <c r="P337" s="9"/>
      <c r="Q337" s="9"/>
      <c r="R337" s="9"/>
    </row>
    <row r="338" spans="1:23" x14ac:dyDescent="0.25">
      <c r="A338" s="11">
        <v>43193</v>
      </c>
      <c r="B338" s="10" t="s">
        <v>16</v>
      </c>
      <c r="C338" s="10">
        <v>785</v>
      </c>
      <c r="D338" s="10">
        <v>168</v>
      </c>
      <c r="E338" s="10" t="s">
        <v>33</v>
      </c>
      <c r="F338" s="10">
        <v>1</v>
      </c>
      <c r="G338" s="10" t="s">
        <v>23</v>
      </c>
      <c r="H338" s="10"/>
      <c r="I338" s="10"/>
      <c r="J338" s="13">
        <v>1800</v>
      </c>
      <c r="K338" s="13"/>
      <c r="L338" s="13">
        <v>950</v>
      </c>
      <c r="M338" s="10">
        <v>5.38</v>
      </c>
      <c r="N338" s="9">
        <v>1</v>
      </c>
      <c r="O338" s="9">
        <v>2.77</v>
      </c>
      <c r="P338" s="9" t="s">
        <v>78</v>
      </c>
      <c r="Q338" s="9" t="s">
        <v>72</v>
      </c>
      <c r="R338" s="9"/>
      <c r="S338">
        <f t="shared" ref="S338:S339" si="402">N:N*O:O*125</f>
        <v>346.25</v>
      </c>
      <c r="T338">
        <f t="shared" ref="T338:T339" si="403">N338*125</f>
        <v>125</v>
      </c>
      <c r="U338">
        <f t="shared" ref="U338:U339" si="404">N338*O338</f>
        <v>2.77</v>
      </c>
      <c r="V338" s="20">
        <f t="shared" ref="V338:V339" si="405">N338*O338*123.78</f>
        <v>342.87060000000002</v>
      </c>
      <c r="W338" s="21">
        <f t="shared" ref="W338:W339" si="406">N338*123.7</f>
        <v>123.7</v>
      </c>
    </row>
    <row r="339" spans="1:23" x14ac:dyDescent="0.25">
      <c r="A339" s="11">
        <v>43193</v>
      </c>
      <c r="B339" s="10" t="s">
        <v>16</v>
      </c>
      <c r="C339" s="10">
        <v>785</v>
      </c>
      <c r="D339" s="10">
        <v>168</v>
      </c>
      <c r="E339" s="10" t="s">
        <v>33</v>
      </c>
      <c r="F339" s="10">
        <v>1</v>
      </c>
      <c r="G339" s="10" t="s">
        <v>23</v>
      </c>
      <c r="H339" s="10"/>
      <c r="I339" s="10"/>
      <c r="J339" s="13"/>
      <c r="K339" s="13"/>
      <c r="L339" s="13"/>
      <c r="M339" s="10">
        <v>5.38</v>
      </c>
      <c r="N339" s="9">
        <v>12</v>
      </c>
      <c r="O339" s="9">
        <v>4.84</v>
      </c>
      <c r="P339" s="9" t="s">
        <v>87</v>
      </c>
      <c r="Q339" s="9" t="s">
        <v>88</v>
      </c>
      <c r="R339" s="9"/>
      <c r="S339">
        <f t="shared" si="402"/>
        <v>7260</v>
      </c>
      <c r="T339">
        <f t="shared" si="403"/>
        <v>1500</v>
      </c>
      <c r="U339">
        <f t="shared" si="404"/>
        <v>58.08</v>
      </c>
      <c r="V339" s="20">
        <f t="shared" si="405"/>
        <v>7189.1423999999997</v>
      </c>
      <c r="W339" s="21">
        <f t="shared" si="406"/>
        <v>1484.4</v>
      </c>
    </row>
    <row r="340" spans="1:23" x14ac:dyDescent="0.25">
      <c r="A340" s="11"/>
      <c r="B340" s="4"/>
      <c r="C340" s="4"/>
      <c r="D340" s="4"/>
      <c r="E340" s="10"/>
      <c r="F340" s="10"/>
      <c r="G340" s="10"/>
      <c r="H340" s="10"/>
      <c r="I340" s="10"/>
      <c r="J340" s="13"/>
      <c r="K340" s="13"/>
      <c r="L340" s="13"/>
      <c r="M340" s="10"/>
      <c r="N340" s="9"/>
      <c r="O340" s="9"/>
      <c r="P340" s="9"/>
      <c r="Q340" s="9"/>
      <c r="R340" s="9"/>
    </row>
    <row r="341" spans="1:23" x14ac:dyDescent="0.25">
      <c r="A341" s="11">
        <v>43193</v>
      </c>
      <c r="B341" s="10" t="s">
        <v>16</v>
      </c>
      <c r="C341" s="10">
        <v>785</v>
      </c>
      <c r="D341" s="10">
        <v>169</v>
      </c>
      <c r="E341" s="10" t="s">
        <v>34</v>
      </c>
      <c r="F341" s="10">
        <v>1</v>
      </c>
      <c r="G341" s="10" t="s">
        <v>23</v>
      </c>
      <c r="H341" s="10"/>
      <c r="I341" s="10"/>
      <c r="J341" s="13">
        <v>1750</v>
      </c>
      <c r="K341" s="13"/>
      <c r="L341" s="13">
        <v>900</v>
      </c>
      <c r="M341" s="10">
        <v>5.38</v>
      </c>
      <c r="N341" s="9">
        <v>13</v>
      </c>
      <c r="O341" s="9">
        <v>4.84</v>
      </c>
      <c r="P341" s="9" t="s">
        <v>87</v>
      </c>
      <c r="Q341" s="9" t="s">
        <v>88</v>
      </c>
      <c r="R341" s="9"/>
      <c r="S341">
        <f>N:N*O:O*125</f>
        <v>7865</v>
      </c>
      <c r="T341">
        <f t="shared" ref="T341" si="407">N341*125</f>
        <v>1625</v>
      </c>
      <c r="U341">
        <f t="shared" ref="U341" si="408">N341*O341</f>
        <v>62.92</v>
      </c>
      <c r="V341" s="20">
        <f>N341*O341*123.78</f>
        <v>7788.2376000000004</v>
      </c>
      <c r="W341" s="21">
        <f>N341*123.7</f>
        <v>1608.1000000000001</v>
      </c>
    </row>
    <row r="342" spans="1:23" x14ac:dyDescent="0.25">
      <c r="A342" s="11"/>
      <c r="B342" s="10"/>
      <c r="C342" s="10"/>
      <c r="D342" s="10"/>
      <c r="E342" s="10"/>
      <c r="F342" s="10"/>
      <c r="G342" s="10"/>
      <c r="H342" s="10"/>
      <c r="I342" s="10"/>
      <c r="J342" s="13"/>
      <c r="K342" s="13"/>
      <c r="L342" s="13"/>
      <c r="M342" s="10"/>
      <c r="N342" s="9"/>
      <c r="O342" s="9"/>
      <c r="P342" s="9"/>
      <c r="Q342" s="9"/>
      <c r="R342" s="9"/>
    </row>
    <row r="343" spans="1:23" x14ac:dyDescent="0.25">
      <c r="A343" s="11">
        <v>43193</v>
      </c>
      <c r="B343" s="10" t="s">
        <v>16</v>
      </c>
      <c r="C343" s="4">
        <v>777</v>
      </c>
      <c r="D343" s="4">
        <v>17</v>
      </c>
      <c r="E343" s="10" t="s">
        <v>45</v>
      </c>
      <c r="F343" s="10">
        <v>2</v>
      </c>
      <c r="G343" s="10" t="s">
        <v>22</v>
      </c>
      <c r="H343" s="10"/>
      <c r="I343" s="10"/>
      <c r="J343" s="13">
        <v>750</v>
      </c>
      <c r="K343" s="13">
        <v>350</v>
      </c>
      <c r="L343" s="13">
        <v>720</v>
      </c>
      <c r="M343" s="10">
        <v>4.2</v>
      </c>
      <c r="N343" s="9">
        <v>1</v>
      </c>
      <c r="O343" s="9">
        <v>4.84</v>
      </c>
      <c r="P343" s="9" t="s">
        <v>87</v>
      </c>
      <c r="Q343" s="9" t="s">
        <v>88</v>
      </c>
      <c r="R343" s="9"/>
      <c r="S343">
        <f t="shared" ref="S343:S347" si="409">N:N*O:O*80.6</f>
        <v>390.10399999999998</v>
      </c>
      <c r="T343">
        <f t="shared" ref="T343:T347" si="410">N343*80.6</f>
        <v>80.599999999999994</v>
      </c>
      <c r="U343">
        <f t="shared" ref="U343:U347" si="411">N343*O343</f>
        <v>4.84</v>
      </c>
      <c r="V343" s="20">
        <f t="shared" ref="V343:V347" si="412">N343*O343*79.68</f>
        <v>385.65120000000002</v>
      </c>
      <c r="W343" s="21">
        <f t="shared" ref="W343:W347" si="413">N343*79.68</f>
        <v>79.680000000000007</v>
      </c>
    </row>
    <row r="344" spans="1:23" x14ac:dyDescent="0.25">
      <c r="A344" s="24">
        <v>43193</v>
      </c>
      <c r="B344" s="25" t="s">
        <v>16</v>
      </c>
      <c r="C344" s="27">
        <v>777</v>
      </c>
      <c r="D344" s="27">
        <v>17</v>
      </c>
      <c r="E344" s="25" t="s">
        <v>45</v>
      </c>
      <c r="F344" s="25">
        <v>2</v>
      </c>
      <c r="G344" s="25" t="s">
        <v>22</v>
      </c>
      <c r="H344" s="25"/>
      <c r="I344" s="25"/>
      <c r="J344" s="23"/>
      <c r="K344" s="23"/>
      <c r="L344" s="23"/>
      <c r="M344" s="25">
        <v>4.2</v>
      </c>
      <c r="N344" s="25">
        <v>3</v>
      </c>
      <c r="O344" s="25">
        <v>2</v>
      </c>
      <c r="P344" s="25" t="s">
        <v>94</v>
      </c>
      <c r="Q344" s="25" t="s">
        <v>100</v>
      </c>
      <c r="R344" s="9"/>
      <c r="S344">
        <f t="shared" si="409"/>
        <v>483.59999999999997</v>
      </c>
      <c r="T344">
        <f t="shared" si="410"/>
        <v>241.79999999999998</v>
      </c>
      <c r="U344">
        <f t="shared" si="411"/>
        <v>6</v>
      </c>
      <c r="V344" s="20">
        <f t="shared" si="412"/>
        <v>478.08000000000004</v>
      </c>
      <c r="W344" s="21">
        <f t="shared" si="413"/>
        <v>239.04000000000002</v>
      </c>
    </row>
    <row r="345" spans="1:23" x14ac:dyDescent="0.25">
      <c r="A345" s="24">
        <v>43193</v>
      </c>
      <c r="B345" s="25" t="s">
        <v>16</v>
      </c>
      <c r="C345" s="27">
        <v>777</v>
      </c>
      <c r="D345" s="27">
        <v>17</v>
      </c>
      <c r="E345" s="25" t="s">
        <v>45</v>
      </c>
      <c r="F345" s="25">
        <v>2</v>
      </c>
      <c r="G345" s="25" t="s">
        <v>22</v>
      </c>
      <c r="H345" s="25"/>
      <c r="I345" s="25"/>
      <c r="J345" s="23"/>
      <c r="K345" s="23"/>
      <c r="L345" s="23"/>
      <c r="M345" s="25">
        <v>4.2</v>
      </c>
      <c r="N345" s="25">
        <v>6</v>
      </c>
      <c r="O345" s="25">
        <v>0.5</v>
      </c>
      <c r="P345" s="25" t="s">
        <v>94</v>
      </c>
      <c r="Q345" s="25" t="s">
        <v>100</v>
      </c>
      <c r="R345" s="9"/>
      <c r="S345">
        <f t="shared" si="409"/>
        <v>241.79999999999998</v>
      </c>
      <c r="T345">
        <f t="shared" si="410"/>
        <v>483.59999999999997</v>
      </c>
      <c r="U345">
        <f t="shared" si="411"/>
        <v>3</v>
      </c>
      <c r="V345" s="20">
        <f t="shared" si="412"/>
        <v>239.04000000000002</v>
      </c>
      <c r="W345" s="21">
        <f t="shared" si="413"/>
        <v>478.08000000000004</v>
      </c>
    </row>
    <row r="346" spans="1:23" x14ac:dyDescent="0.25">
      <c r="A346" s="24">
        <v>43193</v>
      </c>
      <c r="B346" s="25" t="s">
        <v>16</v>
      </c>
      <c r="C346" s="27">
        <v>777</v>
      </c>
      <c r="D346" s="27">
        <v>17</v>
      </c>
      <c r="E346" s="25" t="s">
        <v>45</v>
      </c>
      <c r="F346" s="25">
        <v>2</v>
      </c>
      <c r="G346" s="25" t="s">
        <v>22</v>
      </c>
      <c r="H346" s="25"/>
      <c r="I346" s="25"/>
      <c r="J346" s="23"/>
      <c r="K346" s="23"/>
      <c r="L346" s="23"/>
      <c r="M346" s="25">
        <v>4.2</v>
      </c>
      <c r="N346" s="25">
        <v>8</v>
      </c>
      <c r="O346" s="25">
        <v>4.2</v>
      </c>
      <c r="P346" s="25" t="s">
        <v>94</v>
      </c>
      <c r="Q346" s="25" t="s">
        <v>100</v>
      </c>
      <c r="R346" s="9"/>
      <c r="S346">
        <f t="shared" si="409"/>
        <v>2708.16</v>
      </c>
      <c r="T346">
        <f t="shared" si="410"/>
        <v>644.79999999999995</v>
      </c>
      <c r="U346">
        <f t="shared" si="411"/>
        <v>33.6</v>
      </c>
      <c r="V346" s="20">
        <f t="shared" si="412"/>
        <v>2677.2480000000005</v>
      </c>
      <c r="W346" s="21">
        <f t="shared" si="413"/>
        <v>637.44000000000005</v>
      </c>
    </row>
    <row r="347" spans="1:23" x14ac:dyDescent="0.25">
      <c r="A347" s="24">
        <v>43193</v>
      </c>
      <c r="B347" s="25" t="s">
        <v>16</v>
      </c>
      <c r="C347" s="27">
        <v>777</v>
      </c>
      <c r="D347" s="27">
        <v>17</v>
      </c>
      <c r="E347" s="25" t="s">
        <v>45</v>
      </c>
      <c r="F347" s="25">
        <v>2</v>
      </c>
      <c r="G347" s="25" t="s">
        <v>22</v>
      </c>
      <c r="H347" s="25"/>
      <c r="I347" s="25"/>
      <c r="J347" s="23"/>
      <c r="K347" s="23"/>
      <c r="L347" s="23"/>
      <c r="M347" s="25">
        <v>4.2</v>
      </c>
      <c r="N347" s="25">
        <v>1</v>
      </c>
      <c r="O347" s="25">
        <v>4.2</v>
      </c>
      <c r="P347" s="25" t="s">
        <v>77</v>
      </c>
      <c r="Q347" s="25" t="s">
        <v>100</v>
      </c>
      <c r="R347" s="9"/>
      <c r="S347">
        <f t="shared" si="409"/>
        <v>338.52</v>
      </c>
      <c r="T347">
        <f t="shared" si="410"/>
        <v>80.599999999999994</v>
      </c>
      <c r="U347">
        <f t="shared" si="411"/>
        <v>4.2</v>
      </c>
      <c r="V347" s="20">
        <f t="shared" si="412"/>
        <v>334.65600000000006</v>
      </c>
      <c r="W347" s="21">
        <f t="shared" si="413"/>
        <v>79.680000000000007</v>
      </c>
    </row>
    <row r="348" spans="1:23" x14ac:dyDescent="0.25">
      <c r="A348" s="11"/>
      <c r="B348" s="10"/>
      <c r="C348" s="4"/>
      <c r="D348" s="4"/>
      <c r="E348" s="10"/>
      <c r="F348" s="10"/>
      <c r="G348" s="10"/>
      <c r="H348" s="10"/>
      <c r="I348" s="10"/>
      <c r="J348" s="13"/>
      <c r="K348" s="13"/>
      <c r="L348" s="13"/>
      <c r="M348" s="10"/>
      <c r="N348" s="9"/>
      <c r="O348" s="9"/>
      <c r="P348" s="9"/>
      <c r="Q348" s="9"/>
      <c r="R348" s="9"/>
    </row>
    <row r="349" spans="1:23" x14ac:dyDescent="0.25">
      <c r="A349" s="11">
        <v>43193</v>
      </c>
      <c r="B349" s="10" t="s">
        <v>16</v>
      </c>
      <c r="C349" s="4">
        <v>777</v>
      </c>
      <c r="D349" s="4">
        <v>18</v>
      </c>
      <c r="E349" s="10" t="s">
        <v>46</v>
      </c>
      <c r="F349" s="10">
        <v>2</v>
      </c>
      <c r="G349" s="10" t="s">
        <v>22</v>
      </c>
      <c r="H349" s="10"/>
      <c r="I349" s="10"/>
      <c r="J349" s="23">
        <v>600</v>
      </c>
      <c r="K349" s="23">
        <v>500</v>
      </c>
      <c r="L349" s="13">
        <v>630</v>
      </c>
      <c r="M349" s="10">
        <v>4.2</v>
      </c>
      <c r="N349" s="9">
        <v>2</v>
      </c>
      <c r="O349" s="9">
        <v>1.74</v>
      </c>
      <c r="P349" s="9" t="s">
        <v>73</v>
      </c>
      <c r="Q349" s="9" t="s">
        <v>72</v>
      </c>
      <c r="R349" s="9"/>
      <c r="S349">
        <f t="shared" ref="S349:S353" si="414">N:N*O:O*80.6</f>
        <v>280.488</v>
      </c>
      <c r="T349">
        <f t="shared" ref="T349:T353" si="415">N349*80.6</f>
        <v>161.19999999999999</v>
      </c>
      <c r="U349">
        <f t="shared" ref="U349:U353" si="416">N349*O349</f>
        <v>3.48</v>
      </c>
      <c r="V349" s="20">
        <f t="shared" ref="V349:V353" si="417">N349*O349*79.68</f>
        <v>277.28640000000001</v>
      </c>
      <c r="W349" s="21">
        <f t="shared" ref="W349:W353" si="418">N349*79.68</f>
        <v>159.36000000000001</v>
      </c>
    </row>
    <row r="350" spans="1:23" x14ac:dyDescent="0.25">
      <c r="A350" s="11">
        <v>43193</v>
      </c>
      <c r="B350" s="10" t="s">
        <v>16</v>
      </c>
      <c r="C350" s="4">
        <v>777</v>
      </c>
      <c r="D350" s="4">
        <v>18</v>
      </c>
      <c r="E350" s="10" t="s">
        <v>46</v>
      </c>
      <c r="F350" s="10">
        <v>2</v>
      </c>
      <c r="G350" s="10" t="s">
        <v>22</v>
      </c>
      <c r="H350" s="10"/>
      <c r="I350" s="10"/>
      <c r="J350" s="13"/>
      <c r="K350" s="13"/>
      <c r="L350" s="13"/>
      <c r="M350" s="10">
        <v>4.2</v>
      </c>
      <c r="N350" s="9">
        <v>3</v>
      </c>
      <c r="O350" s="9">
        <v>4.84</v>
      </c>
      <c r="P350" s="9" t="s">
        <v>87</v>
      </c>
      <c r="Q350" s="9" t="s">
        <v>88</v>
      </c>
      <c r="R350" s="9"/>
      <c r="S350">
        <f t="shared" si="414"/>
        <v>1170.3119999999999</v>
      </c>
      <c r="T350">
        <f t="shared" si="415"/>
        <v>241.79999999999998</v>
      </c>
      <c r="U350">
        <f t="shared" si="416"/>
        <v>14.52</v>
      </c>
      <c r="V350" s="20">
        <f t="shared" si="417"/>
        <v>1156.9536000000001</v>
      </c>
      <c r="W350" s="21">
        <f t="shared" si="418"/>
        <v>239.04000000000002</v>
      </c>
    </row>
    <row r="351" spans="1:23" x14ac:dyDescent="0.25">
      <c r="A351" s="11">
        <v>43193</v>
      </c>
      <c r="B351" s="10" t="s">
        <v>16</v>
      </c>
      <c r="C351" s="4">
        <v>777</v>
      </c>
      <c r="D351" s="4">
        <v>18</v>
      </c>
      <c r="E351" s="10" t="s">
        <v>46</v>
      </c>
      <c r="F351" s="10">
        <v>2</v>
      </c>
      <c r="G351" s="10" t="s">
        <v>22</v>
      </c>
      <c r="H351" s="10"/>
      <c r="I351" s="10"/>
      <c r="J351" s="13"/>
      <c r="K351" s="13"/>
      <c r="L351" s="13"/>
      <c r="M351" s="10">
        <v>4.2</v>
      </c>
      <c r="N351" s="9">
        <v>3</v>
      </c>
      <c r="O351" s="9">
        <v>3.62</v>
      </c>
      <c r="P351" s="9" t="s">
        <v>87</v>
      </c>
      <c r="Q351" s="9" t="s">
        <v>76</v>
      </c>
      <c r="R351" s="9"/>
      <c r="S351">
        <f t="shared" si="414"/>
        <v>875.31599999999992</v>
      </c>
      <c r="T351">
        <f t="shared" si="415"/>
        <v>241.79999999999998</v>
      </c>
      <c r="U351">
        <f t="shared" si="416"/>
        <v>10.86</v>
      </c>
      <c r="V351" s="20">
        <f t="shared" si="417"/>
        <v>865.32479999999998</v>
      </c>
      <c r="W351" s="21">
        <f t="shared" si="418"/>
        <v>239.04000000000002</v>
      </c>
    </row>
    <row r="352" spans="1:23" x14ac:dyDescent="0.25">
      <c r="A352" s="24">
        <v>43193</v>
      </c>
      <c r="B352" s="25" t="s">
        <v>16</v>
      </c>
      <c r="C352" s="27">
        <v>777</v>
      </c>
      <c r="D352" s="27">
        <v>18</v>
      </c>
      <c r="E352" s="25" t="s">
        <v>46</v>
      </c>
      <c r="F352" s="25">
        <v>2</v>
      </c>
      <c r="G352" s="25" t="s">
        <v>22</v>
      </c>
      <c r="H352" s="25"/>
      <c r="I352" s="25"/>
      <c r="J352" s="23"/>
      <c r="K352" s="23"/>
      <c r="L352" s="23"/>
      <c r="M352" s="25">
        <v>4.2</v>
      </c>
      <c r="N352" s="25">
        <v>7</v>
      </c>
      <c r="O352" s="25">
        <v>2</v>
      </c>
      <c r="P352" s="25" t="s">
        <v>94</v>
      </c>
      <c r="Q352" s="25" t="s">
        <v>100</v>
      </c>
      <c r="R352" s="9"/>
      <c r="S352">
        <f t="shared" si="414"/>
        <v>1128.3999999999999</v>
      </c>
      <c r="T352">
        <f t="shared" si="415"/>
        <v>564.19999999999993</v>
      </c>
      <c r="U352">
        <f t="shared" si="416"/>
        <v>14</v>
      </c>
      <c r="V352" s="20">
        <f t="shared" si="417"/>
        <v>1115.52</v>
      </c>
      <c r="W352" s="21">
        <f t="shared" si="418"/>
        <v>557.76</v>
      </c>
    </row>
    <row r="353" spans="1:23" x14ac:dyDescent="0.25">
      <c r="A353" s="24">
        <v>43193</v>
      </c>
      <c r="B353" s="25" t="s">
        <v>16</v>
      </c>
      <c r="C353" s="27">
        <v>777</v>
      </c>
      <c r="D353" s="27">
        <v>18</v>
      </c>
      <c r="E353" s="25" t="s">
        <v>46</v>
      </c>
      <c r="F353" s="25">
        <v>2</v>
      </c>
      <c r="G353" s="25" t="s">
        <v>22</v>
      </c>
      <c r="H353" s="25"/>
      <c r="I353" s="25"/>
      <c r="J353" s="23"/>
      <c r="K353" s="23"/>
      <c r="L353" s="23"/>
      <c r="M353" s="25">
        <v>4.2</v>
      </c>
      <c r="N353" s="25">
        <v>3</v>
      </c>
      <c r="O353" s="25">
        <v>3.6</v>
      </c>
      <c r="P353" s="25" t="s">
        <v>73</v>
      </c>
      <c r="Q353" s="25" t="s">
        <v>100</v>
      </c>
      <c r="R353" s="9"/>
      <c r="S353">
        <f t="shared" si="414"/>
        <v>870.48</v>
      </c>
      <c r="T353">
        <f t="shared" si="415"/>
        <v>241.79999999999998</v>
      </c>
      <c r="U353">
        <f t="shared" si="416"/>
        <v>10.8</v>
      </c>
      <c r="V353" s="20">
        <f t="shared" si="417"/>
        <v>860.5440000000001</v>
      </c>
      <c r="W353" s="21">
        <f t="shared" si="418"/>
        <v>239.04000000000002</v>
      </c>
    </row>
    <row r="354" spans="1:23" x14ac:dyDescent="0.25">
      <c r="A354" s="11"/>
      <c r="B354" s="4"/>
      <c r="C354" s="4"/>
      <c r="D354" s="4"/>
      <c r="E354" s="10"/>
      <c r="F354" s="10"/>
      <c r="G354" s="10"/>
      <c r="H354" s="10"/>
      <c r="I354" s="10"/>
      <c r="J354" s="13"/>
      <c r="K354" s="13"/>
      <c r="L354" s="13"/>
      <c r="M354" s="10"/>
      <c r="N354" s="9"/>
      <c r="O354" s="9"/>
      <c r="P354" s="9"/>
      <c r="Q354" s="9"/>
      <c r="R354" s="9"/>
    </row>
    <row r="355" spans="1:23" x14ac:dyDescent="0.25">
      <c r="A355" s="11">
        <v>43193</v>
      </c>
      <c r="B355" s="10" t="s">
        <v>16</v>
      </c>
      <c r="C355" s="4">
        <v>777</v>
      </c>
      <c r="D355" s="4">
        <v>19</v>
      </c>
      <c r="E355" s="10" t="s">
        <v>47</v>
      </c>
      <c r="F355" s="10">
        <v>2</v>
      </c>
      <c r="G355" s="10" t="s">
        <v>22</v>
      </c>
      <c r="H355" s="10"/>
      <c r="I355" s="10"/>
      <c r="J355" s="13">
        <v>650</v>
      </c>
      <c r="K355" s="13">
        <v>450</v>
      </c>
      <c r="L355" s="13">
        <v>690</v>
      </c>
      <c r="M355" s="10">
        <v>4.2</v>
      </c>
      <c r="N355" s="9">
        <v>1</v>
      </c>
      <c r="O355" s="9">
        <v>2.73</v>
      </c>
      <c r="P355" s="9" t="s">
        <v>78</v>
      </c>
      <c r="Q355" s="9" t="s">
        <v>76</v>
      </c>
      <c r="R355" s="9"/>
      <c r="S355">
        <f t="shared" ref="S355:S358" si="419">N:N*O:O*80.6</f>
        <v>220.03799999999998</v>
      </c>
      <c r="T355">
        <f t="shared" ref="T355:T358" si="420">N355*80.6</f>
        <v>80.599999999999994</v>
      </c>
      <c r="U355">
        <f t="shared" ref="U355:U358" si="421">N355*O355</f>
        <v>2.73</v>
      </c>
      <c r="V355" s="20">
        <f t="shared" ref="V355:V358" si="422">N355*O355*79.68</f>
        <v>217.52640000000002</v>
      </c>
      <c r="W355" s="21">
        <f t="shared" ref="W355:W358" si="423">N355*79.68</f>
        <v>79.680000000000007</v>
      </c>
    </row>
    <row r="356" spans="1:23" x14ac:dyDescent="0.25">
      <c r="A356" s="11">
        <v>43193</v>
      </c>
      <c r="B356" s="10" t="s">
        <v>16</v>
      </c>
      <c r="C356" s="4">
        <v>777</v>
      </c>
      <c r="D356" s="4">
        <v>19</v>
      </c>
      <c r="E356" s="10" t="s">
        <v>47</v>
      </c>
      <c r="F356" s="10">
        <v>2</v>
      </c>
      <c r="G356" s="10" t="s">
        <v>22</v>
      </c>
      <c r="H356" s="10"/>
      <c r="I356" s="10"/>
      <c r="J356" s="13"/>
      <c r="K356" s="13"/>
      <c r="L356" s="13"/>
      <c r="M356" s="10">
        <v>4.2</v>
      </c>
      <c r="N356" s="9">
        <v>1</v>
      </c>
      <c r="O356" s="9">
        <v>1.46</v>
      </c>
      <c r="P356" s="9" t="s">
        <v>78</v>
      </c>
      <c r="Q356" s="9" t="s">
        <v>75</v>
      </c>
      <c r="R356" s="9"/>
      <c r="S356">
        <f t="shared" si="419"/>
        <v>117.67599999999999</v>
      </c>
      <c r="T356">
        <f t="shared" si="420"/>
        <v>80.599999999999994</v>
      </c>
      <c r="U356">
        <f t="shared" si="421"/>
        <v>1.46</v>
      </c>
      <c r="V356" s="20">
        <f t="shared" si="422"/>
        <v>116.33280000000001</v>
      </c>
      <c r="W356" s="21">
        <f t="shared" si="423"/>
        <v>79.680000000000007</v>
      </c>
    </row>
    <row r="357" spans="1:23" x14ac:dyDescent="0.25">
      <c r="A357" s="11">
        <v>43193</v>
      </c>
      <c r="B357" s="10" t="s">
        <v>16</v>
      </c>
      <c r="C357" s="4">
        <v>777</v>
      </c>
      <c r="D357" s="4">
        <v>19</v>
      </c>
      <c r="E357" s="10" t="s">
        <v>47</v>
      </c>
      <c r="F357" s="10">
        <v>2</v>
      </c>
      <c r="G357" s="10" t="s">
        <v>22</v>
      </c>
      <c r="H357" s="10"/>
      <c r="I357" s="10"/>
      <c r="J357" s="13"/>
      <c r="K357" s="13"/>
      <c r="L357" s="13"/>
      <c r="M357" s="10">
        <v>4.2</v>
      </c>
      <c r="N357" s="9">
        <v>8</v>
      </c>
      <c r="O357" s="9">
        <v>2.79</v>
      </c>
      <c r="P357" s="9" t="s">
        <v>78</v>
      </c>
      <c r="Q357" s="9" t="s">
        <v>76</v>
      </c>
      <c r="R357" s="9"/>
      <c r="S357">
        <f t="shared" si="419"/>
        <v>1798.992</v>
      </c>
      <c r="T357">
        <f t="shared" si="420"/>
        <v>644.79999999999995</v>
      </c>
      <c r="U357">
        <f t="shared" si="421"/>
        <v>22.32</v>
      </c>
      <c r="V357" s="20">
        <f t="shared" si="422"/>
        <v>1778.4576000000002</v>
      </c>
      <c r="W357" s="21">
        <f t="shared" si="423"/>
        <v>637.44000000000005</v>
      </c>
    </row>
    <row r="358" spans="1:23" x14ac:dyDescent="0.25">
      <c r="A358" s="11">
        <v>43193</v>
      </c>
      <c r="B358" s="10" t="s">
        <v>16</v>
      </c>
      <c r="C358" s="4">
        <v>777</v>
      </c>
      <c r="D358" s="4">
        <v>19</v>
      </c>
      <c r="E358" s="10" t="s">
        <v>47</v>
      </c>
      <c r="F358" s="10">
        <v>2</v>
      </c>
      <c r="G358" s="10" t="s">
        <v>22</v>
      </c>
      <c r="H358" s="10"/>
      <c r="I358" s="10"/>
      <c r="J358" s="13"/>
      <c r="K358" s="13"/>
      <c r="L358" s="13"/>
      <c r="M358" s="10">
        <v>4.2</v>
      </c>
      <c r="N358" s="9">
        <v>5</v>
      </c>
      <c r="O358" s="9">
        <v>2.77</v>
      </c>
      <c r="P358" s="9" t="s">
        <v>78</v>
      </c>
      <c r="Q358" s="9" t="s">
        <v>72</v>
      </c>
      <c r="R358" s="9"/>
      <c r="S358">
        <f t="shared" si="419"/>
        <v>1116.31</v>
      </c>
      <c r="T358">
        <f t="shared" si="420"/>
        <v>403</v>
      </c>
      <c r="U358">
        <f t="shared" si="421"/>
        <v>13.85</v>
      </c>
      <c r="V358" s="20">
        <f t="shared" si="422"/>
        <v>1103.568</v>
      </c>
      <c r="W358" s="21">
        <f t="shared" si="423"/>
        <v>398.40000000000003</v>
      </c>
    </row>
    <row r="359" spans="1:23" x14ac:dyDescent="0.25">
      <c r="A359" s="11"/>
      <c r="B359" s="10"/>
      <c r="C359" s="4"/>
      <c r="D359" s="4"/>
      <c r="E359" s="10"/>
      <c r="F359" s="10"/>
      <c r="G359" s="10"/>
      <c r="H359" s="10"/>
      <c r="I359" s="10"/>
      <c r="J359" s="13"/>
      <c r="K359" s="13"/>
      <c r="L359" s="13"/>
      <c r="M359" s="10"/>
      <c r="N359" s="9"/>
      <c r="O359" s="9"/>
      <c r="P359" s="9"/>
      <c r="Q359" s="9"/>
      <c r="R359" s="9"/>
    </row>
    <row r="360" spans="1:23" x14ac:dyDescent="0.25">
      <c r="A360" s="11">
        <v>43193</v>
      </c>
      <c r="B360" s="10" t="s">
        <v>16</v>
      </c>
      <c r="C360" s="4">
        <v>777</v>
      </c>
      <c r="D360" s="4">
        <v>20</v>
      </c>
      <c r="E360" s="10" t="s">
        <v>48</v>
      </c>
      <c r="F360" s="10">
        <v>2</v>
      </c>
      <c r="G360" s="10" t="s">
        <v>22</v>
      </c>
      <c r="H360" s="10"/>
      <c r="I360" s="10"/>
      <c r="J360" s="13">
        <v>700</v>
      </c>
      <c r="K360" s="13">
        <v>400</v>
      </c>
      <c r="L360" s="13">
        <v>880</v>
      </c>
      <c r="M360" s="10">
        <v>4.2</v>
      </c>
      <c r="N360" s="9">
        <v>1</v>
      </c>
      <c r="O360" s="9">
        <v>2.73</v>
      </c>
      <c r="P360" s="9" t="s">
        <v>78</v>
      </c>
      <c r="Q360" s="9" t="s">
        <v>76</v>
      </c>
      <c r="R360" s="9"/>
      <c r="S360">
        <f t="shared" ref="S360:S363" si="424">N:N*O:O*80.6</f>
        <v>220.03799999999998</v>
      </c>
      <c r="T360">
        <f t="shared" ref="T360:T363" si="425">N360*80.6</f>
        <v>80.599999999999994</v>
      </c>
      <c r="U360">
        <f t="shared" ref="U360:U363" si="426">N360*O360</f>
        <v>2.73</v>
      </c>
      <c r="V360" s="20">
        <f t="shared" ref="V360:V363" si="427">N360*O360*79.68</f>
        <v>217.52640000000002</v>
      </c>
      <c r="W360" s="21">
        <f t="shared" ref="W360:W363" si="428">N360*79.68</f>
        <v>79.680000000000007</v>
      </c>
    </row>
    <row r="361" spans="1:23" x14ac:dyDescent="0.25">
      <c r="A361" s="11">
        <v>43193</v>
      </c>
      <c r="B361" s="10" t="s">
        <v>16</v>
      </c>
      <c r="C361" s="4">
        <v>777</v>
      </c>
      <c r="D361" s="4">
        <v>20</v>
      </c>
      <c r="E361" s="10" t="s">
        <v>48</v>
      </c>
      <c r="F361" s="10">
        <v>2</v>
      </c>
      <c r="G361" s="10" t="s">
        <v>22</v>
      </c>
      <c r="H361" s="10"/>
      <c r="I361" s="10"/>
      <c r="J361" s="13"/>
      <c r="K361" s="13"/>
      <c r="L361" s="13"/>
      <c r="M361" s="10">
        <v>4.2</v>
      </c>
      <c r="N361" s="9">
        <v>3</v>
      </c>
      <c r="O361" s="9">
        <v>3.62</v>
      </c>
      <c r="P361" s="9" t="s">
        <v>87</v>
      </c>
      <c r="Q361" s="9" t="s">
        <v>76</v>
      </c>
      <c r="R361" s="9"/>
      <c r="S361">
        <f t="shared" si="424"/>
        <v>875.31599999999992</v>
      </c>
      <c r="T361">
        <f t="shared" si="425"/>
        <v>241.79999999999998</v>
      </c>
      <c r="U361">
        <f t="shared" si="426"/>
        <v>10.86</v>
      </c>
      <c r="V361" s="20">
        <f t="shared" si="427"/>
        <v>865.32479999999998</v>
      </c>
      <c r="W361" s="21">
        <f t="shared" si="428"/>
        <v>239.04000000000002</v>
      </c>
    </row>
    <row r="362" spans="1:23" x14ac:dyDescent="0.25">
      <c r="A362" s="11">
        <v>43193</v>
      </c>
      <c r="B362" s="10" t="s">
        <v>16</v>
      </c>
      <c r="C362" s="4">
        <v>777</v>
      </c>
      <c r="D362" s="4">
        <v>20</v>
      </c>
      <c r="E362" s="10" t="s">
        <v>48</v>
      </c>
      <c r="F362" s="10">
        <v>2</v>
      </c>
      <c r="G362" s="10" t="s">
        <v>22</v>
      </c>
      <c r="H362" s="10"/>
      <c r="I362" s="10"/>
      <c r="J362" s="13"/>
      <c r="K362" s="13"/>
      <c r="L362" s="13"/>
      <c r="M362" s="10">
        <v>4.2</v>
      </c>
      <c r="N362" s="9">
        <v>1</v>
      </c>
      <c r="O362" s="9">
        <v>2.79</v>
      </c>
      <c r="P362" s="9" t="s">
        <v>78</v>
      </c>
      <c r="Q362" s="9" t="s">
        <v>76</v>
      </c>
      <c r="R362" s="9"/>
      <c r="S362">
        <f t="shared" si="424"/>
        <v>224.874</v>
      </c>
      <c r="T362">
        <f t="shared" si="425"/>
        <v>80.599999999999994</v>
      </c>
      <c r="U362">
        <f t="shared" si="426"/>
        <v>2.79</v>
      </c>
      <c r="V362" s="20">
        <f t="shared" si="427"/>
        <v>222.30720000000002</v>
      </c>
      <c r="W362" s="21">
        <f t="shared" si="428"/>
        <v>79.680000000000007</v>
      </c>
    </row>
    <row r="363" spans="1:23" x14ac:dyDescent="0.25">
      <c r="A363" s="11">
        <v>43193</v>
      </c>
      <c r="B363" s="10" t="s">
        <v>16</v>
      </c>
      <c r="C363" s="4">
        <v>777</v>
      </c>
      <c r="D363" s="4">
        <v>20</v>
      </c>
      <c r="E363" s="10" t="s">
        <v>48</v>
      </c>
      <c r="F363" s="10">
        <v>2</v>
      </c>
      <c r="G363" s="10" t="s">
        <v>22</v>
      </c>
      <c r="H363" s="10"/>
      <c r="I363" s="10"/>
      <c r="J363" s="13"/>
      <c r="K363" s="13"/>
      <c r="L363" s="13"/>
      <c r="M363" s="10">
        <v>4.2</v>
      </c>
      <c r="N363" s="9">
        <v>2</v>
      </c>
      <c r="O363" s="9">
        <v>2.77</v>
      </c>
      <c r="P363" s="9" t="s">
        <v>78</v>
      </c>
      <c r="Q363" s="9" t="s">
        <v>72</v>
      </c>
      <c r="R363" s="9"/>
      <c r="S363">
        <f t="shared" si="424"/>
        <v>446.52399999999994</v>
      </c>
      <c r="T363">
        <f t="shared" si="425"/>
        <v>161.19999999999999</v>
      </c>
      <c r="U363">
        <f t="shared" si="426"/>
        <v>5.54</v>
      </c>
      <c r="V363" s="20">
        <f t="shared" si="427"/>
        <v>441.42720000000003</v>
      </c>
      <c r="W363" s="21">
        <f t="shared" si="428"/>
        <v>159.36000000000001</v>
      </c>
    </row>
    <row r="364" spans="1:23" x14ac:dyDescent="0.25">
      <c r="A364" s="11"/>
      <c r="B364" s="10"/>
      <c r="C364" s="4"/>
      <c r="D364" s="4"/>
      <c r="E364" s="10"/>
      <c r="F364" s="10"/>
      <c r="G364" s="10"/>
      <c r="H364" s="10"/>
      <c r="I364" s="10"/>
      <c r="J364" s="13"/>
      <c r="K364" s="13"/>
      <c r="L364" s="13"/>
      <c r="M364" s="10"/>
      <c r="N364" s="9"/>
      <c r="O364" s="9"/>
      <c r="P364" s="9"/>
      <c r="Q364" s="9"/>
      <c r="R364" s="9"/>
    </row>
    <row r="365" spans="1:23" x14ac:dyDescent="0.25">
      <c r="A365" s="11">
        <v>43193</v>
      </c>
      <c r="B365" s="4" t="s">
        <v>17</v>
      </c>
      <c r="C365" s="4">
        <v>75131</v>
      </c>
      <c r="D365" s="4">
        <v>152</v>
      </c>
      <c r="E365" s="10" t="s">
        <v>49</v>
      </c>
      <c r="F365" s="10">
        <v>2</v>
      </c>
      <c r="G365" s="10" t="s">
        <v>22</v>
      </c>
      <c r="H365" s="10"/>
      <c r="I365" s="10"/>
      <c r="J365" s="13">
        <v>880</v>
      </c>
      <c r="K365" s="13">
        <v>920</v>
      </c>
      <c r="L365" s="13">
        <v>1030</v>
      </c>
      <c r="M365" s="10">
        <v>5.81</v>
      </c>
      <c r="N365" s="9">
        <v>6</v>
      </c>
      <c r="O365" s="9">
        <v>1.74</v>
      </c>
      <c r="P365" s="9" t="s">
        <v>73</v>
      </c>
      <c r="Q365" s="9" t="s">
        <v>72</v>
      </c>
      <c r="R365" s="9"/>
      <c r="S365">
        <f t="shared" ref="S365:S368" si="429">N365*O365*118</f>
        <v>1231.9199999999998</v>
      </c>
      <c r="T365">
        <f t="shared" ref="T365:T368" si="430">N365*118</f>
        <v>708</v>
      </c>
      <c r="U365">
        <f t="shared" ref="U365:U368" si="431">N365*O365</f>
        <v>10.44</v>
      </c>
      <c r="V365" s="20">
        <f t="shared" ref="V365:V368" si="432">N365*O365*116.875</f>
        <v>1220.175</v>
      </c>
      <c r="W365" s="21">
        <f t="shared" ref="W365:W368" si="433">N365*116.8</f>
        <v>700.8</v>
      </c>
    </row>
    <row r="366" spans="1:23" x14ac:dyDescent="0.25">
      <c r="A366" s="11">
        <v>43193</v>
      </c>
      <c r="B366" s="4" t="s">
        <v>17</v>
      </c>
      <c r="C366" s="4">
        <v>75131</v>
      </c>
      <c r="D366" s="4">
        <v>152</v>
      </c>
      <c r="E366" s="10" t="s">
        <v>49</v>
      </c>
      <c r="F366" s="10">
        <v>2</v>
      </c>
      <c r="G366" s="10" t="s">
        <v>22</v>
      </c>
      <c r="H366" s="10"/>
      <c r="I366" s="10"/>
      <c r="J366" s="13"/>
      <c r="K366" s="13"/>
      <c r="L366" s="13"/>
      <c r="M366" s="10">
        <v>5.81</v>
      </c>
      <c r="N366" s="9">
        <v>1</v>
      </c>
      <c r="O366" s="9">
        <v>4.84</v>
      </c>
      <c r="P366" s="9" t="s">
        <v>87</v>
      </c>
      <c r="Q366" s="9" t="s">
        <v>88</v>
      </c>
      <c r="R366" s="9"/>
      <c r="S366">
        <f t="shared" si="429"/>
        <v>571.12</v>
      </c>
      <c r="T366">
        <f t="shared" si="430"/>
        <v>118</v>
      </c>
      <c r="U366">
        <f t="shared" si="431"/>
        <v>4.84</v>
      </c>
      <c r="V366" s="20">
        <f t="shared" si="432"/>
        <v>565.67499999999995</v>
      </c>
      <c r="W366" s="21">
        <f t="shared" si="433"/>
        <v>116.8</v>
      </c>
    </row>
    <row r="367" spans="1:23" x14ac:dyDescent="0.25">
      <c r="A367" s="11">
        <v>43193</v>
      </c>
      <c r="B367" s="4" t="s">
        <v>17</v>
      </c>
      <c r="C367" s="4">
        <v>75131</v>
      </c>
      <c r="D367" s="4">
        <v>152</v>
      </c>
      <c r="E367" s="10" t="s">
        <v>49</v>
      </c>
      <c r="F367" s="10">
        <v>2</v>
      </c>
      <c r="G367" s="10" t="s">
        <v>22</v>
      </c>
      <c r="H367" s="10"/>
      <c r="I367" s="10"/>
      <c r="J367" s="13"/>
      <c r="K367" s="13"/>
      <c r="L367" s="13"/>
      <c r="M367" s="10">
        <v>5.81</v>
      </c>
      <c r="N367" s="9">
        <v>3</v>
      </c>
      <c r="O367" s="9">
        <v>4.84</v>
      </c>
      <c r="P367" s="9" t="s">
        <v>87</v>
      </c>
      <c r="Q367" s="9" t="s">
        <v>88</v>
      </c>
      <c r="R367" s="9"/>
      <c r="S367">
        <f t="shared" si="429"/>
        <v>1713.36</v>
      </c>
      <c r="T367">
        <f t="shared" si="430"/>
        <v>354</v>
      </c>
      <c r="U367">
        <f t="shared" si="431"/>
        <v>14.52</v>
      </c>
      <c r="V367" s="20">
        <f t="shared" si="432"/>
        <v>1697.0249999999999</v>
      </c>
      <c r="W367" s="21">
        <f t="shared" si="433"/>
        <v>350.4</v>
      </c>
    </row>
    <row r="368" spans="1:23" x14ac:dyDescent="0.25">
      <c r="A368" s="24">
        <v>43193</v>
      </c>
      <c r="B368" s="27" t="s">
        <v>17</v>
      </c>
      <c r="C368" s="27">
        <v>75131</v>
      </c>
      <c r="D368" s="27">
        <v>152</v>
      </c>
      <c r="E368" s="25" t="s">
        <v>49</v>
      </c>
      <c r="F368" s="25">
        <v>2</v>
      </c>
      <c r="G368" s="25" t="s">
        <v>22</v>
      </c>
      <c r="H368" s="25"/>
      <c r="I368" s="25"/>
      <c r="J368" s="23"/>
      <c r="K368" s="23"/>
      <c r="L368" s="23"/>
      <c r="M368" s="25">
        <v>5.81</v>
      </c>
      <c r="N368" s="25">
        <v>2</v>
      </c>
      <c r="O368" s="25">
        <v>3.6</v>
      </c>
      <c r="P368" s="25" t="s">
        <v>73</v>
      </c>
      <c r="Q368" s="25" t="s">
        <v>100</v>
      </c>
      <c r="R368" s="9"/>
      <c r="S368">
        <f t="shared" si="429"/>
        <v>849.6</v>
      </c>
      <c r="T368">
        <f t="shared" si="430"/>
        <v>236</v>
      </c>
      <c r="U368">
        <f t="shared" si="431"/>
        <v>7.2</v>
      </c>
      <c r="V368" s="20">
        <f t="shared" si="432"/>
        <v>841.5</v>
      </c>
      <c r="W368" s="21">
        <f t="shared" si="433"/>
        <v>233.6</v>
      </c>
    </row>
    <row r="369" spans="1:23" x14ac:dyDescent="0.25">
      <c r="A369" s="11"/>
      <c r="B369" s="4"/>
      <c r="C369" s="4"/>
      <c r="D369" s="4"/>
      <c r="E369" s="10"/>
      <c r="F369" s="10"/>
      <c r="G369" s="10"/>
      <c r="H369" s="10"/>
      <c r="I369" s="10"/>
      <c r="J369" s="13"/>
      <c r="K369" s="13"/>
      <c r="L369" s="13"/>
      <c r="M369" s="10"/>
      <c r="N369" s="9"/>
      <c r="O369" s="9"/>
      <c r="P369" s="9"/>
      <c r="Q369" s="9"/>
      <c r="R369" s="9"/>
    </row>
    <row r="370" spans="1:23" x14ac:dyDescent="0.25">
      <c r="A370" s="11">
        <v>43193</v>
      </c>
      <c r="B370" s="4" t="s">
        <v>17</v>
      </c>
      <c r="C370" s="4">
        <v>75131</v>
      </c>
      <c r="D370" s="4">
        <v>153</v>
      </c>
      <c r="E370" s="10"/>
      <c r="F370" s="10">
        <v>2</v>
      </c>
      <c r="G370" s="10" t="s">
        <v>22</v>
      </c>
      <c r="H370" s="10"/>
      <c r="I370" s="10"/>
      <c r="J370" s="17"/>
      <c r="K370" s="17"/>
      <c r="L370" s="17"/>
      <c r="M370" s="10">
        <v>5.81</v>
      </c>
      <c r="N370" s="9"/>
      <c r="O370" s="9"/>
      <c r="P370" s="9"/>
      <c r="Q370" s="9"/>
      <c r="R370" s="9"/>
      <c r="S370">
        <f t="shared" ref="S370" si="434">N370*O370*118</f>
        <v>0</v>
      </c>
      <c r="T370">
        <f t="shared" ref="T370" si="435">N370*118</f>
        <v>0</v>
      </c>
      <c r="U370">
        <f t="shared" ref="U370" si="436">N370*O370</f>
        <v>0</v>
      </c>
      <c r="V370" s="20">
        <f t="shared" ref="V370" si="437">N370*O370*116.875</f>
        <v>0</v>
      </c>
      <c r="W370" s="21">
        <f t="shared" ref="W370" si="438">N370*116.8</f>
        <v>0</v>
      </c>
    </row>
    <row r="371" spans="1:23" x14ac:dyDescent="0.25">
      <c r="A371" s="11"/>
      <c r="B371" s="4"/>
      <c r="C371" s="4"/>
      <c r="D371" s="4"/>
      <c r="E371" s="10"/>
      <c r="F371" s="10"/>
      <c r="G371" s="10"/>
      <c r="H371" s="10"/>
      <c r="I371" s="10"/>
      <c r="J371" s="13"/>
      <c r="K371" s="13"/>
      <c r="L371" s="13"/>
      <c r="M371" s="10"/>
      <c r="N371" s="9"/>
      <c r="O371" s="9"/>
      <c r="P371" s="9"/>
      <c r="Q371" s="9"/>
      <c r="R371" s="9"/>
    </row>
    <row r="372" spans="1:23" x14ac:dyDescent="0.25">
      <c r="A372" s="11">
        <v>43193</v>
      </c>
      <c r="B372" s="4" t="s">
        <v>17</v>
      </c>
      <c r="C372" s="4">
        <v>75131</v>
      </c>
      <c r="D372" s="4">
        <v>155</v>
      </c>
      <c r="E372" s="10" t="s">
        <v>50</v>
      </c>
      <c r="F372" s="10">
        <v>2</v>
      </c>
      <c r="G372" s="10" t="s">
        <v>22</v>
      </c>
      <c r="H372" s="10"/>
      <c r="I372" s="10"/>
      <c r="J372" s="13">
        <v>680</v>
      </c>
      <c r="K372" s="13">
        <v>1120</v>
      </c>
      <c r="L372" s="13">
        <v>1050</v>
      </c>
      <c r="M372" s="10">
        <v>5.81</v>
      </c>
      <c r="N372" s="9">
        <v>1</v>
      </c>
      <c r="O372" s="9">
        <v>1.9</v>
      </c>
      <c r="P372" s="9" t="s">
        <v>77</v>
      </c>
      <c r="Q372" s="9" t="s">
        <v>80</v>
      </c>
      <c r="R372" s="9"/>
      <c r="S372">
        <f t="shared" ref="S372:S378" si="439">N372*O372*118</f>
        <v>224.2</v>
      </c>
      <c r="T372">
        <f t="shared" ref="T372:T378" si="440">N372*118</f>
        <v>118</v>
      </c>
      <c r="U372">
        <f t="shared" ref="U372:U378" si="441">N372*O372</f>
        <v>1.9</v>
      </c>
      <c r="V372" s="20">
        <f t="shared" ref="V372:V378" si="442">N372*O372*116.875</f>
        <v>222.0625</v>
      </c>
      <c r="W372" s="21">
        <f t="shared" ref="W372:W378" si="443">N372*116.8</f>
        <v>116.8</v>
      </c>
    </row>
    <row r="373" spans="1:23" x14ac:dyDescent="0.25">
      <c r="A373" s="11">
        <v>43193</v>
      </c>
      <c r="B373" s="4" t="s">
        <v>17</v>
      </c>
      <c r="C373" s="4">
        <v>75131</v>
      </c>
      <c r="D373" s="4">
        <v>155</v>
      </c>
      <c r="E373" s="10" t="s">
        <v>50</v>
      </c>
      <c r="F373" s="10">
        <v>2</v>
      </c>
      <c r="G373" s="10" t="s">
        <v>22</v>
      </c>
      <c r="H373" s="10"/>
      <c r="I373" s="10"/>
      <c r="J373" s="13"/>
      <c r="K373" s="13"/>
      <c r="L373" s="13"/>
      <c r="M373" s="10">
        <v>5.81</v>
      </c>
      <c r="N373" s="9">
        <v>4</v>
      </c>
      <c r="O373" s="9">
        <v>1.33</v>
      </c>
      <c r="P373" s="9" t="s">
        <v>77</v>
      </c>
      <c r="Q373" s="9" t="s">
        <v>79</v>
      </c>
      <c r="R373" s="9"/>
      <c r="S373">
        <f t="shared" si="439"/>
        <v>627.76</v>
      </c>
      <c r="T373">
        <f t="shared" si="440"/>
        <v>472</v>
      </c>
      <c r="U373">
        <f t="shared" si="441"/>
        <v>5.32</v>
      </c>
      <c r="V373" s="20">
        <f t="shared" si="442"/>
        <v>621.77499999999998</v>
      </c>
      <c r="W373" s="21">
        <f t="shared" si="443"/>
        <v>467.2</v>
      </c>
    </row>
    <row r="374" spans="1:23" x14ac:dyDescent="0.25">
      <c r="A374" s="11">
        <v>43193</v>
      </c>
      <c r="B374" s="4" t="s">
        <v>17</v>
      </c>
      <c r="C374" s="4">
        <v>75131</v>
      </c>
      <c r="D374" s="4">
        <v>155</v>
      </c>
      <c r="E374" s="10" t="s">
        <v>50</v>
      </c>
      <c r="F374" s="10">
        <v>2</v>
      </c>
      <c r="G374" s="10" t="s">
        <v>22</v>
      </c>
      <c r="H374" s="10"/>
      <c r="I374" s="10"/>
      <c r="J374" s="13"/>
      <c r="K374" s="13"/>
      <c r="L374" s="13"/>
      <c r="M374" s="10">
        <v>5.81</v>
      </c>
      <c r="N374" s="9">
        <v>2</v>
      </c>
      <c r="O374" s="9">
        <v>0.82</v>
      </c>
      <c r="P374" s="9" t="s">
        <v>82</v>
      </c>
      <c r="Q374" s="9" t="s">
        <v>81</v>
      </c>
      <c r="R374" s="9"/>
      <c r="S374">
        <f t="shared" si="439"/>
        <v>193.51999999999998</v>
      </c>
      <c r="T374">
        <f t="shared" si="440"/>
        <v>236</v>
      </c>
      <c r="U374">
        <f t="shared" si="441"/>
        <v>1.64</v>
      </c>
      <c r="V374" s="20">
        <f t="shared" si="442"/>
        <v>191.67499999999998</v>
      </c>
      <c r="W374" s="21">
        <f t="shared" si="443"/>
        <v>233.6</v>
      </c>
    </row>
    <row r="375" spans="1:23" x14ac:dyDescent="0.25">
      <c r="A375" s="11">
        <v>43193</v>
      </c>
      <c r="B375" s="4" t="s">
        <v>17</v>
      </c>
      <c r="C375" s="4">
        <v>75131</v>
      </c>
      <c r="D375" s="4">
        <v>155</v>
      </c>
      <c r="E375" s="10" t="s">
        <v>50</v>
      </c>
      <c r="F375" s="10">
        <v>2</v>
      </c>
      <c r="G375" s="10" t="s">
        <v>22</v>
      </c>
      <c r="H375" s="10"/>
      <c r="I375" s="10"/>
      <c r="J375" s="13"/>
      <c r="K375" s="13"/>
      <c r="L375" s="13"/>
      <c r="M375" s="10">
        <v>5.81</v>
      </c>
      <c r="N375" s="9">
        <v>5</v>
      </c>
      <c r="O375" s="9">
        <v>1.46</v>
      </c>
      <c r="P375" s="9" t="s">
        <v>82</v>
      </c>
      <c r="Q375" s="9" t="s">
        <v>74</v>
      </c>
      <c r="R375" s="9"/>
      <c r="S375">
        <f t="shared" si="439"/>
        <v>861.4</v>
      </c>
      <c r="T375">
        <f t="shared" si="440"/>
        <v>590</v>
      </c>
      <c r="U375">
        <f t="shared" si="441"/>
        <v>7.3</v>
      </c>
      <c r="V375" s="20">
        <f t="shared" si="442"/>
        <v>853.1875</v>
      </c>
      <c r="W375" s="21">
        <f t="shared" si="443"/>
        <v>584</v>
      </c>
    </row>
    <row r="376" spans="1:23" x14ac:dyDescent="0.25">
      <c r="A376" s="11">
        <v>43193</v>
      </c>
      <c r="B376" s="4" t="s">
        <v>17</v>
      </c>
      <c r="C376" s="4">
        <v>75131</v>
      </c>
      <c r="D376" s="4">
        <v>155</v>
      </c>
      <c r="E376" s="10" t="s">
        <v>50</v>
      </c>
      <c r="F376" s="10">
        <v>2</v>
      </c>
      <c r="G376" s="10" t="s">
        <v>22</v>
      </c>
      <c r="H376" s="10"/>
      <c r="I376" s="10"/>
      <c r="J376" s="13"/>
      <c r="K376" s="13"/>
      <c r="L376" s="13"/>
      <c r="M376" s="10">
        <v>5.81</v>
      </c>
      <c r="N376" s="9">
        <v>5</v>
      </c>
      <c r="O376" s="9">
        <v>2.86</v>
      </c>
      <c r="P376" s="9" t="s">
        <v>89</v>
      </c>
      <c r="Q376" s="9" t="s">
        <v>88</v>
      </c>
      <c r="R376" s="9"/>
      <c r="S376">
        <f t="shared" si="439"/>
        <v>1687.3999999999999</v>
      </c>
      <c r="T376">
        <f t="shared" si="440"/>
        <v>590</v>
      </c>
      <c r="U376">
        <f t="shared" si="441"/>
        <v>14.299999999999999</v>
      </c>
      <c r="V376" s="20">
        <f t="shared" si="442"/>
        <v>1671.3124999999998</v>
      </c>
      <c r="W376" s="21">
        <f t="shared" si="443"/>
        <v>584</v>
      </c>
    </row>
    <row r="377" spans="1:23" x14ac:dyDescent="0.25">
      <c r="A377" s="11">
        <v>43193</v>
      </c>
      <c r="B377" s="4" t="s">
        <v>17</v>
      </c>
      <c r="C377" s="4">
        <v>75131</v>
      </c>
      <c r="D377" s="4">
        <v>155</v>
      </c>
      <c r="E377" s="10" t="s">
        <v>50</v>
      </c>
      <c r="F377" s="10">
        <v>2</v>
      </c>
      <c r="G377" s="10" t="s">
        <v>22</v>
      </c>
      <c r="H377" s="10"/>
      <c r="I377" s="10"/>
      <c r="J377" s="13"/>
      <c r="K377" s="13"/>
      <c r="L377" s="13"/>
      <c r="M377" s="10">
        <v>5.81</v>
      </c>
      <c r="N377" s="9">
        <v>6</v>
      </c>
      <c r="O377" s="9">
        <v>2.2599999999999998</v>
      </c>
      <c r="P377" s="9" t="s">
        <v>77</v>
      </c>
      <c r="Q377" s="9" t="s">
        <v>79</v>
      </c>
      <c r="R377" s="9"/>
      <c r="S377">
        <f t="shared" si="439"/>
        <v>1600.08</v>
      </c>
      <c r="T377">
        <f t="shared" si="440"/>
        <v>708</v>
      </c>
      <c r="U377">
        <f t="shared" si="441"/>
        <v>13.559999999999999</v>
      </c>
      <c r="V377" s="20">
        <f t="shared" si="442"/>
        <v>1584.8249999999998</v>
      </c>
      <c r="W377" s="21">
        <f t="shared" si="443"/>
        <v>700.8</v>
      </c>
    </row>
    <row r="378" spans="1:23" x14ac:dyDescent="0.25">
      <c r="A378" s="24">
        <v>43193</v>
      </c>
      <c r="B378" s="27" t="s">
        <v>17</v>
      </c>
      <c r="C378" s="27">
        <v>75131</v>
      </c>
      <c r="D378" s="27">
        <v>155</v>
      </c>
      <c r="E378" s="25" t="s">
        <v>50</v>
      </c>
      <c r="F378" s="25">
        <v>2</v>
      </c>
      <c r="G378" s="25" t="s">
        <v>22</v>
      </c>
      <c r="H378" s="25"/>
      <c r="I378" s="25"/>
      <c r="J378" s="23"/>
      <c r="K378" s="23"/>
      <c r="L378" s="23"/>
      <c r="M378" s="25">
        <v>5.81</v>
      </c>
      <c r="N378" s="25">
        <v>1</v>
      </c>
      <c r="O378" s="25">
        <v>4.2</v>
      </c>
      <c r="P378" s="25" t="s">
        <v>77</v>
      </c>
      <c r="Q378" s="25" t="s">
        <v>100</v>
      </c>
      <c r="R378" s="9"/>
      <c r="S378">
        <f t="shared" si="439"/>
        <v>495.6</v>
      </c>
      <c r="T378">
        <f t="shared" si="440"/>
        <v>118</v>
      </c>
      <c r="U378">
        <f t="shared" si="441"/>
        <v>4.2</v>
      </c>
      <c r="V378" s="20">
        <f t="shared" si="442"/>
        <v>490.875</v>
      </c>
      <c r="W378" s="21">
        <f t="shared" si="443"/>
        <v>116.8</v>
      </c>
    </row>
    <row r="379" spans="1:23" x14ac:dyDescent="0.25">
      <c r="A379" s="11"/>
      <c r="B379" s="4"/>
      <c r="C379" s="4"/>
      <c r="D379" s="4"/>
      <c r="E379" s="10"/>
      <c r="F379" s="10"/>
      <c r="G379" s="10"/>
      <c r="H379" s="10"/>
      <c r="I379" s="10"/>
      <c r="J379" s="13"/>
      <c r="K379" s="13"/>
      <c r="L379" s="13"/>
      <c r="M379" s="10"/>
      <c r="N379" s="9"/>
      <c r="O379" s="9"/>
      <c r="P379" s="9"/>
      <c r="Q379" s="9"/>
      <c r="R379" s="9"/>
    </row>
    <row r="380" spans="1:23" x14ac:dyDescent="0.25">
      <c r="A380" s="11">
        <v>43193</v>
      </c>
      <c r="B380" s="4" t="s">
        <v>17</v>
      </c>
      <c r="C380" s="4">
        <v>75131</v>
      </c>
      <c r="D380" s="4">
        <v>156</v>
      </c>
      <c r="E380" s="10" t="s">
        <v>51</v>
      </c>
      <c r="F380" s="10">
        <v>2</v>
      </c>
      <c r="G380" s="10" t="s">
        <v>22</v>
      </c>
      <c r="H380" s="10"/>
      <c r="I380" s="10"/>
      <c r="J380" s="13">
        <v>600</v>
      </c>
      <c r="K380" s="13">
        <v>1200</v>
      </c>
      <c r="L380" s="13">
        <v>1110</v>
      </c>
      <c r="M380" s="10">
        <v>5.81</v>
      </c>
      <c r="N380" s="9">
        <v>1</v>
      </c>
      <c r="O380" s="9">
        <v>1.9</v>
      </c>
      <c r="P380" s="9" t="s">
        <v>77</v>
      </c>
      <c r="Q380" s="9" t="s">
        <v>80</v>
      </c>
      <c r="R380" s="9"/>
      <c r="S380">
        <f t="shared" ref="S380:S384" si="444">N380*O380*118</f>
        <v>224.2</v>
      </c>
      <c r="T380">
        <f t="shared" ref="T380:T384" si="445">N380*118</f>
        <v>118</v>
      </c>
      <c r="U380">
        <f t="shared" ref="U380:U384" si="446">N380*O380</f>
        <v>1.9</v>
      </c>
      <c r="V380" s="20">
        <f t="shared" ref="V380:V384" si="447">N380*O380*116.875</f>
        <v>222.0625</v>
      </c>
      <c r="W380" s="21">
        <f t="shared" ref="W380:W384" si="448">N380*116.8</f>
        <v>116.8</v>
      </c>
    </row>
    <row r="381" spans="1:23" x14ac:dyDescent="0.25">
      <c r="A381" s="11">
        <v>43193</v>
      </c>
      <c r="B381" s="4" t="s">
        <v>17</v>
      </c>
      <c r="C381" s="4">
        <v>75131</v>
      </c>
      <c r="D381" s="4">
        <v>156</v>
      </c>
      <c r="E381" s="10" t="s">
        <v>51</v>
      </c>
      <c r="F381" s="10">
        <v>2</v>
      </c>
      <c r="G381" s="10" t="s">
        <v>22</v>
      </c>
      <c r="H381" s="10"/>
      <c r="I381" s="10"/>
      <c r="J381" s="13"/>
      <c r="K381" s="13"/>
      <c r="L381" s="13"/>
      <c r="M381" s="10">
        <v>5.81</v>
      </c>
      <c r="N381" s="9">
        <v>4</v>
      </c>
      <c r="O381" s="9">
        <v>1.46</v>
      </c>
      <c r="P381" s="9" t="s">
        <v>82</v>
      </c>
      <c r="Q381" s="9" t="s">
        <v>74</v>
      </c>
      <c r="R381" s="9"/>
      <c r="S381">
        <f t="shared" si="444"/>
        <v>689.12</v>
      </c>
      <c r="T381">
        <f t="shared" si="445"/>
        <v>472</v>
      </c>
      <c r="U381">
        <f t="shared" si="446"/>
        <v>5.84</v>
      </c>
      <c r="V381" s="20">
        <f t="shared" si="447"/>
        <v>682.55</v>
      </c>
      <c r="W381" s="21">
        <f t="shared" si="448"/>
        <v>467.2</v>
      </c>
    </row>
    <row r="382" spans="1:23" x14ac:dyDescent="0.25">
      <c r="A382" s="11">
        <v>43193</v>
      </c>
      <c r="B382" s="4" t="s">
        <v>17</v>
      </c>
      <c r="C382" s="4">
        <v>75131</v>
      </c>
      <c r="D382" s="4">
        <v>156</v>
      </c>
      <c r="E382" s="10" t="s">
        <v>51</v>
      </c>
      <c r="F382" s="10">
        <v>2</v>
      </c>
      <c r="G382" s="10" t="s">
        <v>22</v>
      </c>
      <c r="H382" s="10"/>
      <c r="I382" s="10"/>
      <c r="J382" s="13"/>
      <c r="K382" s="13"/>
      <c r="L382" s="13"/>
      <c r="M382" s="10">
        <v>5.81</v>
      </c>
      <c r="N382" s="9">
        <v>5</v>
      </c>
      <c r="O382" s="9">
        <v>2.86</v>
      </c>
      <c r="P382" s="9" t="s">
        <v>89</v>
      </c>
      <c r="Q382" s="9" t="s">
        <v>88</v>
      </c>
      <c r="R382" s="9"/>
      <c r="S382">
        <f t="shared" si="444"/>
        <v>1687.3999999999999</v>
      </c>
      <c r="T382">
        <f t="shared" si="445"/>
        <v>590</v>
      </c>
      <c r="U382">
        <f t="shared" si="446"/>
        <v>14.299999999999999</v>
      </c>
      <c r="V382" s="20">
        <f t="shared" si="447"/>
        <v>1671.3124999999998</v>
      </c>
      <c r="W382" s="21">
        <f t="shared" si="448"/>
        <v>584</v>
      </c>
    </row>
    <row r="383" spans="1:23" x14ac:dyDescent="0.25">
      <c r="A383" s="11">
        <v>43193</v>
      </c>
      <c r="B383" s="4" t="s">
        <v>17</v>
      </c>
      <c r="C383" s="4">
        <v>75131</v>
      </c>
      <c r="D383" s="4">
        <v>156</v>
      </c>
      <c r="E383" s="10" t="s">
        <v>51</v>
      </c>
      <c r="F383" s="10">
        <v>2</v>
      </c>
      <c r="G383" s="10" t="s">
        <v>22</v>
      </c>
      <c r="H383" s="10"/>
      <c r="I383" s="10"/>
      <c r="J383" s="13"/>
      <c r="K383" s="13"/>
      <c r="L383" s="13"/>
      <c r="M383" s="10">
        <v>5.81</v>
      </c>
      <c r="N383" s="9">
        <v>6</v>
      </c>
      <c r="O383" s="9">
        <v>2.2599999999999998</v>
      </c>
      <c r="P383" s="9" t="s">
        <v>77</v>
      </c>
      <c r="Q383" s="9" t="s">
        <v>79</v>
      </c>
      <c r="R383" s="9"/>
      <c r="S383">
        <f t="shared" si="444"/>
        <v>1600.08</v>
      </c>
      <c r="T383">
        <f t="shared" si="445"/>
        <v>708</v>
      </c>
      <c r="U383">
        <f t="shared" si="446"/>
        <v>13.559999999999999</v>
      </c>
      <c r="V383" s="20">
        <f t="shared" si="447"/>
        <v>1584.8249999999998</v>
      </c>
      <c r="W383" s="21">
        <f t="shared" si="448"/>
        <v>700.8</v>
      </c>
    </row>
    <row r="384" spans="1:23" x14ac:dyDescent="0.25">
      <c r="A384" s="24">
        <v>43193</v>
      </c>
      <c r="B384" s="27" t="s">
        <v>17</v>
      </c>
      <c r="C384" s="27">
        <v>75131</v>
      </c>
      <c r="D384" s="27">
        <v>156</v>
      </c>
      <c r="E384" s="25" t="s">
        <v>51</v>
      </c>
      <c r="F384" s="25">
        <v>2</v>
      </c>
      <c r="G384" s="25" t="s">
        <v>22</v>
      </c>
      <c r="H384" s="25"/>
      <c r="I384" s="25"/>
      <c r="J384" s="23"/>
      <c r="K384" s="23"/>
      <c r="L384" s="23"/>
      <c r="M384" s="25">
        <v>5.81</v>
      </c>
      <c r="N384" s="25">
        <v>1</v>
      </c>
      <c r="O384" s="25">
        <v>4.2</v>
      </c>
      <c r="P384" s="25" t="s">
        <v>77</v>
      </c>
      <c r="Q384" s="25" t="s">
        <v>100</v>
      </c>
      <c r="R384" s="9"/>
      <c r="S384">
        <f t="shared" si="444"/>
        <v>495.6</v>
      </c>
      <c r="T384">
        <f t="shared" si="445"/>
        <v>118</v>
      </c>
      <c r="U384">
        <f t="shared" si="446"/>
        <v>4.2</v>
      </c>
      <c r="V384" s="20">
        <f t="shared" si="447"/>
        <v>490.875</v>
      </c>
      <c r="W384" s="21">
        <f t="shared" si="448"/>
        <v>116.8</v>
      </c>
    </row>
    <row r="385" spans="1:23" x14ac:dyDescent="0.25">
      <c r="A385" s="11"/>
      <c r="B385" s="10"/>
      <c r="C385" s="10"/>
      <c r="D385" s="10"/>
      <c r="E385" s="10"/>
      <c r="F385" s="10"/>
      <c r="G385" s="10"/>
      <c r="H385" s="10"/>
      <c r="I385" s="10"/>
      <c r="J385" s="13"/>
      <c r="K385" s="13"/>
      <c r="L385" s="13"/>
      <c r="M385" s="10"/>
      <c r="N385" s="9"/>
      <c r="O385" s="9"/>
      <c r="P385" s="9"/>
      <c r="Q385" s="9"/>
      <c r="R385" s="9"/>
    </row>
    <row r="386" spans="1:23" x14ac:dyDescent="0.25">
      <c r="A386" s="11">
        <v>43193</v>
      </c>
      <c r="B386" s="4" t="s">
        <v>17</v>
      </c>
      <c r="C386" s="4">
        <v>75131</v>
      </c>
      <c r="D386" s="4">
        <v>157</v>
      </c>
      <c r="E386" s="10" t="s">
        <v>68</v>
      </c>
      <c r="F386" s="10">
        <v>2</v>
      </c>
      <c r="G386" s="10" t="s">
        <v>22</v>
      </c>
      <c r="H386" s="10"/>
      <c r="I386" s="10"/>
      <c r="J386" s="13">
        <v>600</v>
      </c>
      <c r="K386" s="13">
        <v>1200</v>
      </c>
      <c r="L386" s="13">
        <v>1100</v>
      </c>
      <c r="M386" s="10">
        <v>5.81</v>
      </c>
      <c r="N386" s="9">
        <v>1</v>
      </c>
      <c r="O386" s="9">
        <v>1.9</v>
      </c>
      <c r="P386" s="9" t="s">
        <v>77</v>
      </c>
      <c r="Q386" s="9" t="s">
        <v>80</v>
      </c>
      <c r="R386" s="9"/>
      <c r="S386">
        <f t="shared" ref="S386:S391" si="449">N386*O386*118</f>
        <v>224.2</v>
      </c>
      <c r="T386">
        <f t="shared" ref="T386:T391" si="450">N386*118</f>
        <v>118</v>
      </c>
      <c r="U386">
        <f t="shared" ref="U386:U391" si="451">N386*O386</f>
        <v>1.9</v>
      </c>
      <c r="V386" s="20">
        <f t="shared" ref="V386:V391" si="452">N386*O386*116.875</f>
        <v>222.0625</v>
      </c>
      <c r="W386" s="21">
        <f t="shared" ref="W386:W391" si="453">N386*116.8</f>
        <v>116.8</v>
      </c>
    </row>
    <row r="387" spans="1:23" x14ac:dyDescent="0.25">
      <c r="A387" s="11">
        <v>43193</v>
      </c>
      <c r="B387" s="4" t="s">
        <v>17</v>
      </c>
      <c r="C387" s="4">
        <v>75131</v>
      </c>
      <c r="D387" s="4">
        <v>157</v>
      </c>
      <c r="E387" s="10" t="s">
        <v>68</v>
      </c>
      <c r="F387" s="10">
        <v>2</v>
      </c>
      <c r="G387" s="10" t="s">
        <v>22</v>
      </c>
      <c r="H387" s="10"/>
      <c r="I387" s="10"/>
      <c r="J387" s="13"/>
      <c r="K387" s="13"/>
      <c r="L387" s="13"/>
      <c r="M387" s="10">
        <v>5.81</v>
      </c>
      <c r="N387" s="9">
        <v>3</v>
      </c>
      <c r="O387" s="9">
        <v>4.84</v>
      </c>
      <c r="P387" s="9" t="s">
        <v>87</v>
      </c>
      <c r="Q387" s="9" t="s">
        <v>88</v>
      </c>
      <c r="R387" s="9"/>
      <c r="S387">
        <f t="shared" si="449"/>
        <v>1713.36</v>
      </c>
      <c r="T387">
        <f t="shared" si="450"/>
        <v>354</v>
      </c>
      <c r="U387">
        <f t="shared" si="451"/>
        <v>14.52</v>
      </c>
      <c r="V387" s="20">
        <f t="shared" si="452"/>
        <v>1697.0249999999999</v>
      </c>
      <c r="W387" s="21">
        <f t="shared" si="453"/>
        <v>350.4</v>
      </c>
    </row>
    <row r="388" spans="1:23" x14ac:dyDescent="0.25">
      <c r="A388" s="11">
        <v>43193</v>
      </c>
      <c r="B388" s="4" t="s">
        <v>17</v>
      </c>
      <c r="C388" s="4">
        <v>75131</v>
      </c>
      <c r="D388" s="4">
        <v>157</v>
      </c>
      <c r="E388" s="10" t="s">
        <v>68</v>
      </c>
      <c r="F388" s="10">
        <v>2</v>
      </c>
      <c r="G388" s="10" t="s">
        <v>22</v>
      </c>
      <c r="H388" s="10"/>
      <c r="I388" s="10"/>
      <c r="J388" s="13"/>
      <c r="K388" s="13"/>
      <c r="L388" s="13"/>
      <c r="M388" s="10">
        <v>5.81</v>
      </c>
      <c r="N388" s="9">
        <v>1</v>
      </c>
      <c r="O388" s="9">
        <v>3.38</v>
      </c>
      <c r="P388" s="9" t="s">
        <v>87</v>
      </c>
      <c r="Q388" s="9" t="s">
        <v>74</v>
      </c>
      <c r="R388" s="9"/>
      <c r="S388">
        <f t="shared" si="449"/>
        <v>398.84</v>
      </c>
      <c r="T388">
        <f t="shared" si="450"/>
        <v>118</v>
      </c>
      <c r="U388">
        <f t="shared" si="451"/>
        <v>3.38</v>
      </c>
      <c r="V388" s="20">
        <f t="shared" si="452"/>
        <v>395.03749999999997</v>
      </c>
      <c r="W388" s="21">
        <f t="shared" si="453"/>
        <v>116.8</v>
      </c>
    </row>
    <row r="389" spans="1:23" x14ac:dyDescent="0.25">
      <c r="A389" s="11">
        <v>43193</v>
      </c>
      <c r="B389" s="4" t="s">
        <v>17</v>
      </c>
      <c r="C389" s="4">
        <v>75131</v>
      </c>
      <c r="D389" s="4">
        <v>157</v>
      </c>
      <c r="E389" s="10" t="s">
        <v>68</v>
      </c>
      <c r="F389" s="10">
        <v>2</v>
      </c>
      <c r="G389" s="10" t="s">
        <v>22</v>
      </c>
      <c r="H389" s="10"/>
      <c r="I389" s="10"/>
      <c r="J389" s="13"/>
      <c r="K389" s="13"/>
      <c r="L389" s="13"/>
      <c r="M389" s="10">
        <v>5.81</v>
      </c>
      <c r="N389" s="9">
        <v>3</v>
      </c>
      <c r="O389" s="9">
        <v>4.84</v>
      </c>
      <c r="P389" s="9" t="s">
        <v>87</v>
      </c>
      <c r="Q389" s="9" t="s">
        <v>88</v>
      </c>
      <c r="R389" s="9"/>
      <c r="S389">
        <f t="shared" si="449"/>
        <v>1713.36</v>
      </c>
      <c r="T389">
        <f t="shared" si="450"/>
        <v>354</v>
      </c>
      <c r="U389">
        <f t="shared" si="451"/>
        <v>14.52</v>
      </c>
      <c r="V389" s="20">
        <f t="shared" si="452"/>
        <v>1697.0249999999999</v>
      </c>
      <c r="W389" s="21">
        <f t="shared" si="453"/>
        <v>350.4</v>
      </c>
    </row>
    <row r="390" spans="1:23" x14ac:dyDescent="0.25">
      <c r="A390" s="11">
        <v>43193</v>
      </c>
      <c r="B390" s="4" t="s">
        <v>17</v>
      </c>
      <c r="C390" s="4">
        <v>75131</v>
      </c>
      <c r="D390" s="4">
        <v>157</v>
      </c>
      <c r="E390" s="10" t="s">
        <v>68</v>
      </c>
      <c r="F390" s="10">
        <v>2</v>
      </c>
      <c r="G390" s="10" t="s">
        <v>22</v>
      </c>
      <c r="H390" s="10"/>
      <c r="I390" s="10"/>
      <c r="J390" s="13"/>
      <c r="K390" s="13"/>
      <c r="L390" s="13"/>
      <c r="M390" s="10">
        <v>5.81</v>
      </c>
      <c r="N390" s="9">
        <v>2</v>
      </c>
      <c r="O390" s="9">
        <v>2.2599999999999998</v>
      </c>
      <c r="P390" s="9" t="s">
        <v>77</v>
      </c>
      <c r="Q390" s="9" t="s">
        <v>79</v>
      </c>
      <c r="R390" s="9"/>
      <c r="S390">
        <f t="shared" si="449"/>
        <v>533.3599999999999</v>
      </c>
      <c r="T390">
        <f t="shared" si="450"/>
        <v>236</v>
      </c>
      <c r="U390">
        <f t="shared" si="451"/>
        <v>4.5199999999999996</v>
      </c>
      <c r="V390" s="20">
        <f t="shared" si="452"/>
        <v>528.27499999999998</v>
      </c>
      <c r="W390" s="21">
        <f t="shared" si="453"/>
        <v>233.6</v>
      </c>
    </row>
    <row r="391" spans="1:23" x14ac:dyDescent="0.25">
      <c r="A391" s="24">
        <v>43193</v>
      </c>
      <c r="B391" s="27" t="s">
        <v>17</v>
      </c>
      <c r="C391" s="27">
        <v>75131</v>
      </c>
      <c r="D391" s="27">
        <v>157</v>
      </c>
      <c r="E391" s="25" t="s">
        <v>68</v>
      </c>
      <c r="F391" s="25">
        <v>2</v>
      </c>
      <c r="G391" s="25" t="s">
        <v>22</v>
      </c>
      <c r="H391" s="25"/>
      <c r="I391" s="25"/>
      <c r="J391" s="23"/>
      <c r="K391" s="23"/>
      <c r="L391" s="23"/>
      <c r="M391" s="25">
        <v>5.81</v>
      </c>
      <c r="N391" s="25">
        <v>2</v>
      </c>
      <c r="O391" s="25">
        <v>4.2</v>
      </c>
      <c r="P391" s="25" t="s">
        <v>77</v>
      </c>
      <c r="Q391" s="25" t="s">
        <v>100</v>
      </c>
      <c r="R391" s="9"/>
      <c r="S391">
        <f t="shared" si="449"/>
        <v>991.2</v>
      </c>
      <c r="T391">
        <f t="shared" si="450"/>
        <v>236</v>
      </c>
      <c r="U391">
        <f t="shared" si="451"/>
        <v>8.4</v>
      </c>
      <c r="V391" s="20">
        <f t="shared" si="452"/>
        <v>981.75</v>
      </c>
      <c r="W391" s="21">
        <f t="shared" si="453"/>
        <v>233.6</v>
      </c>
    </row>
    <row r="392" spans="1:23" x14ac:dyDescent="0.25">
      <c r="A392" s="11"/>
      <c r="B392" s="4"/>
      <c r="C392" s="4"/>
      <c r="D392" s="4"/>
      <c r="E392" s="10"/>
      <c r="F392" s="10"/>
      <c r="G392" s="10"/>
      <c r="H392" s="10"/>
      <c r="I392" s="10"/>
      <c r="J392" s="13"/>
      <c r="K392" s="13"/>
      <c r="L392" s="13"/>
      <c r="M392" s="10"/>
      <c r="N392" s="9"/>
      <c r="O392" s="9"/>
      <c r="P392" s="9"/>
      <c r="Q392" s="9"/>
      <c r="R392" s="9"/>
    </row>
    <row r="393" spans="1:23" x14ac:dyDescent="0.25">
      <c r="A393" s="11">
        <v>43193</v>
      </c>
      <c r="B393" s="10" t="s">
        <v>16</v>
      </c>
      <c r="C393" s="10">
        <v>785</v>
      </c>
      <c r="D393" s="10">
        <v>167</v>
      </c>
      <c r="E393" s="10" t="s">
        <v>53</v>
      </c>
      <c r="F393" s="10">
        <v>2</v>
      </c>
      <c r="G393" s="10" t="s">
        <v>22</v>
      </c>
      <c r="H393" s="10"/>
      <c r="I393" s="10"/>
      <c r="J393" s="13">
        <v>750</v>
      </c>
      <c r="K393" s="13">
        <v>1650</v>
      </c>
      <c r="L393" s="13">
        <v>1850</v>
      </c>
      <c r="M393" s="10">
        <v>5.38</v>
      </c>
      <c r="N393" s="9">
        <v>1</v>
      </c>
      <c r="O393" s="9">
        <v>1.9</v>
      </c>
      <c r="P393" s="9" t="s">
        <v>77</v>
      </c>
      <c r="Q393" s="9" t="s">
        <v>80</v>
      </c>
      <c r="R393" s="9"/>
      <c r="S393">
        <f t="shared" ref="S393:S401" si="454">N:N*O:O*125</f>
        <v>237.5</v>
      </c>
      <c r="T393">
        <f t="shared" ref="T393:T401" si="455">N393*125</f>
        <v>125</v>
      </c>
      <c r="U393">
        <f t="shared" ref="U393:U401" si="456">N393*O393</f>
        <v>1.9</v>
      </c>
      <c r="V393" s="20">
        <f t="shared" ref="V393:V401" si="457">N393*O393*123.78</f>
        <v>235.18199999999999</v>
      </c>
      <c r="W393" s="21">
        <f t="shared" ref="W393:W401" si="458">N393*123.7</f>
        <v>123.7</v>
      </c>
    </row>
    <row r="394" spans="1:23" x14ac:dyDescent="0.25">
      <c r="A394" s="11">
        <v>43193</v>
      </c>
      <c r="B394" s="10" t="s">
        <v>16</v>
      </c>
      <c r="C394" s="10">
        <v>785</v>
      </c>
      <c r="D394" s="10">
        <v>167</v>
      </c>
      <c r="E394" s="10" t="s">
        <v>53</v>
      </c>
      <c r="F394" s="10">
        <v>2</v>
      </c>
      <c r="G394" s="10" t="s">
        <v>22</v>
      </c>
      <c r="H394" s="10"/>
      <c r="I394" s="10"/>
      <c r="J394" s="13"/>
      <c r="K394" s="13"/>
      <c r="L394" s="13"/>
      <c r="M394" s="10">
        <v>5.38</v>
      </c>
      <c r="N394" s="9">
        <v>3</v>
      </c>
      <c r="O394" s="9">
        <v>4.84</v>
      </c>
      <c r="P394" s="9" t="s">
        <v>87</v>
      </c>
      <c r="Q394" s="9" t="s">
        <v>88</v>
      </c>
      <c r="R394" s="9"/>
      <c r="S394">
        <f t="shared" si="454"/>
        <v>1815</v>
      </c>
      <c r="T394">
        <f t="shared" si="455"/>
        <v>375</v>
      </c>
      <c r="U394">
        <f t="shared" si="456"/>
        <v>14.52</v>
      </c>
      <c r="V394" s="20">
        <f t="shared" si="457"/>
        <v>1797.2855999999999</v>
      </c>
      <c r="W394" s="21">
        <f t="shared" si="458"/>
        <v>371.1</v>
      </c>
    </row>
    <row r="395" spans="1:23" x14ac:dyDescent="0.25">
      <c r="A395" s="11">
        <v>43193</v>
      </c>
      <c r="B395" s="10" t="s">
        <v>16</v>
      </c>
      <c r="C395" s="10">
        <v>785</v>
      </c>
      <c r="D395" s="10">
        <v>167</v>
      </c>
      <c r="E395" s="10" t="s">
        <v>53</v>
      </c>
      <c r="F395" s="10">
        <v>2</v>
      </c>
      <c r="G395" s="10" t="s">
        <v>22</v>
      </c>
      <c r="H395" s="10"/>
      <c r="I395" s="10"/>
      <c r="J395" s="13"/>
      <c r="K395" s="13"/>
      <c r="L395" s="13"/>
      <c r="M395" s="10">
        <v>5.38</v>
      </c>
      <c r="N395" s="9">
        <v>1</v>
      </c>
      <c r="O395" s="9">
        <v>3.38</v>
      </c>
      <c r="P395" s="9" t="s">
        <v>87</v>
      </c>
      <c r="Q395" s="9" t="s">
        <v>74</v>
      </c>
      <c r="R395" s="9"/>
      <c r="S395">
        <f t="shared" si="454"/>
        <v>422.5</v>
      </c>
      <c r="T395">
        <f t="shared" si="455"/>
        <v>125</v>
      </c>
      <c r="U395">
        <f t="shared" si="456"/>
        <v>3.38</v>
      </c>
      <c r="V395" s="20">
        <f t="shared" si="457"/>
        <v>418.37639999999999</v>
      </c>
      <c r="W395" s="21">
        <f t="shared" si="458"/>
        <v>123.7</v>
      </c>
    </row>
    <row r="396" spans="1:23" x14ac:dyDescent="0.25">
      <c r="A396" s="11">
        <v>43193</v>
      </c>
      <c r="B396" s="10" t="s">
        <v>16</v>
      </c>
      <c r="C396" s="10">
        <v>785</v>
      </c>
      <c r="D396" s="10">
        <v>167</v>
      </c>
      <c r="E396" s="10" t="s">
        <v>53</v>
      </c>
      <c r="F396" s="10">
        <v>2</v>
      </c>
      <c r="G396" s="10" t="s">
        <v>22</v>
      </c>
      <c r="H396" s="10"/>
      <c r="I396" s="10"/>
      <c r="J396" s="13"/>
      <c r="K396" s="13"/>
      <c r="L396" s="13"/>
      <c r="M396" s="10">
        <v>5.38</v>
      </c>
      <c r="N396" s="9">
        <v>3</v>
      </c>
      <c r="O396" s="9">
        <v>1.1000000000000001</v>
      </c>
      <c r="P396" s="9" t="s">
        <v>78</v>
      </c>
      <c r="Q396" s="9" t="s">
        <v>81</v>
      </c>
      <c r="R396" s="9"/>
      <c r="S396">
        <f t="shared" si="454"/>
        <v>412.50000000000006</v>
      </c>
      <c r="T396">
        <f t="shared" si="455"/>
        <v>375</v>
      </c>
      <c r="U396">
        <f t="shared" si="456"/>
        <v>3.3000000000000003</v>
      </c>
      <c r="V396" s="20">
        <f t="shared" si="457"/>
        <v>408.47400000000005</v>
      </c>
      <c r="W396" s="21">
        <f t="shared" si="458"/>
        <v>371.1</v>
      </c>
    </row>
    <row r="397" spans="1:23" x14ac:dyDescent="0.25">
      <c r="A397" s="11">
        <v>43193</v>
      </c>
      <c r="B397" s="10" t="s">
        <v>16</v>
      </c>
      <c r="C397" s="10">
        <v>785</v>
      </c>
      <c r="D397" s="10">
        <v>167</v>
      </c>
      <c r="E397" s="10" t="s">
        <v>53</v>
      </c>
      <c r="F397" s="10">
        <v>2</v>
      </c>
      <c r="G397" s="10" t="s">
        <v>22</v>
      </c>
      <c r="H397" s="10"/>
      <c r="I397" s="10"/>
      <c r="J397" s="13"/>
      <c r="K397" s="13"/>
      <c r="L397" s="13"/>
      <c r="M397" s="10">
        <v>5.38</v>
      </c>
      <c r="N397" s="9">
        <v>2</v>
      </c>
      <c r="O397" s="9">
        <v>2.77</v>
      </c>
      <c r="P397" s="9" t="s">
        <v>78</v>
      </c>
      <c r="Q397" s="9" t="s">
        <v>72</v>
      </c>
      <c r="R397" s="9"/>
      <c r="S397">
        <f t="shared" si="454"/>
        <v>692.5</v>
      </c>
      <c r="T397">
        <f t="shared" si="455"/>
        <v>250</v>
      </c>
      <c r="U397">
        <f t="shared" si="456"/>
        <v>5.54</v>
      </c>
      <c r="V397" s="20">
        <f t="shared" si="457"/>
        <v>685.74120000000005</v>
      </c>
      <c r="W397" s="21">
        <f t="shared" si="458"/>
        <v>247.4</v>
      </c>
    </row>
    <row r="398" spans="1:23" x14ac:dyDescent="0.25">
      <c r="A398" s="11">
        <v>43193</v>
      </c>
      <c r="B398" s="10" t="s">
        <v>16</v>
      </c>
      <c r="C398" s="10">
        <v>785</v>
      </c>
      <c r="D398" s="10">
        <v>167</v>
      </c>
      <c r="E398" s="10" t="s">
        <v>53</v>
      </c>
      <c r="F398" s="10">
        <v>2</v>
      </c>
      <c r="G398" s="10" t="s">
        <v>22</v>
      </c>
      <c r="H398" s="10"/>
      <c r="I398" s="10"/>
      <c r="J398" s="13"/>
      <c r="K398" s="13"/>
      <c r="L398" s="13"/>
      <c r="M398" s="10">
        <v>5.38</v>
      </c>
      <c r="N398" s="9">
        <v>3</v>
      </c>
      <c r="O398" s="9">
        <v>4.84</v>
      </c>
      <c r="P398" s="9" t="s">
        <v>87</v>
      </c>
      <c r="Q398" s="9" t="s">
        <v>88</v>
      </c>
      <c r="R398" s="9"/>
      <c r="S398">
        <f t="shared" si="454"/>
        <v>1815</v>
      </c>
      <c r="T398">
        <f t="shared" si="455"/>
        <v>375</v>
      </c>
      <c r="U398">
        <f t="shared" si="456"/>
        <v>14.52</v>
      </c>
      <c r="V398" s="20">
        <f t="shared" si="457"/>
        <v>1797.2855999999999</v>
      </c>
      <c r="W398" s="21">
        <f t="shared" si="458"/>
        <v>371.1</v>
      </c>
    </row>
    <row r="399" spans="1:23" x14ac:dyDescent="0.25">
      <c r="A399" s="11">
        <v>43193</v>
      </c>
      <c r="B399" s="10" t="s">
        <v>16</v>
      </c>
      <c r="C399" s="10">
        <v>785</v>
      </c>
      <c r="D399" s="10">
        <v>167</v>
      </c>
      <c r="E399" s="10" t="s">
        <v>53</v>
      </c>
      <c r="F399" s="10">
        <v>2</v>
      </c>
      <c r="G399" s="10" t="s">
        <v>22</v>
      </c>
      <c r="H399" s="10"/>
      <c r="I399" s="10"/>
      <c r="J399" s="13"/>
      <c r="K399" s="13"/>
      <c r="L399" s="13"/>
      <c r="M399" s="10">
        <v>5.38</v>
      </c>
      <c r="N399" s="9">
        <v>2</v>
      </c>
      <c r="O399" s="9">
        <v>2.86</v>
      </c>
      <c r="P399" s="9" t="s">
        <v>89</v>
      </c>
      <c r="Q399" s="9" t="s">
        <v>88</v>
      </c>
      <c r="R399" s="9"/>
      <c r="S399">
        <f t="shared" si="454"/>
        <v>715</v>
      </c>
      <c r="T399">
        <f t="shared" si="455"/>
        <v>250</v>
      </c>
      <c r="U399">
        <f t="shared" si="456"/>
        <v>5.72</v>
      </c>
      <c r="V399" s="20">
        <f t="shared" si="457"/>
        <v>708.02159999999992</v>
      </c>
      <c r="W399" s="21">
        <f t="shared" si="458"/>
        <v>247.4</v>
      </c>
    </row>
    <row r="400" spans="1:23" x14ac:dyDescent="0.25">
      <c r="A400" s="11">
        <v>43193</v>
      </c>
      <c r="B400" s="10" t="s">
        <v>16</v>
      </c>
      <c r="C400" s="10">
        <v>785</v>
      </c>
      <c r="D400" s="10">
        <v>167</v>
      </c>
      <c r="E400" s="10" t="s">
        <v>53</v>
      </c>
      <c r="F400" s="10">
        <v>2</v>
      </c>
      <c r="G400" s="10" t="s">
        <v>22</v>
      </c>
      <c r="H400" s="10"/>
      <c r="I400" s="10"/>
      <c r="J400" s="13"/>
      <c r="K400" s="13"/>
      <c r="L400" s="13"/>
      <c r="M400" s="10">
        <v>5.38</v>
      </c>
      <c r="N400" s="9">
        <v>1</v>
      </c>
      <c r="O400" s="9">
        <v>2.2599999999999998</v>
      </c>
      <c r="P400" s="9" t="s">
        <v>77</v>
      </c>
      <c r="Q400" s="9" t="s">
        <v>79</v>
      </c>
      <c r="R400" s="9"/>
      <c r="S400">
        <f t="shared" si="454"/>
        <v>282.5</v>
      </c>
      <c r="T400">
        <f t="shared" si="455"/>
        <v>125</v>
      </c>
      <c r="U400">
        <f t="shared" si="456"/>
        <v>2.2599999999999998</v>
      </c>
      <c r="V400" s="20">
        <f t="shared" si="457"/>
        <v>279.74279999999999</v>
      </c>
      <c r="W400" s="21">
        <f t="shared" si="458"/>
        <v>123.7</v>
      </c>
    </row>
    <row r="401" spans="1:23" x14ac:dyDescent="0.25">
      <c r="A401" s="24">
        <v>43193</v>
      </c>
      <c r="B401" s="25" t="s">
        <v>16</v>
      </c>
      <c r="C401" s="25">
        <v>785</v>
      </c>
      <c r="D401" s="25">
        <v>167</v>
      </c>
      <c r="E401" s="25" t="s">
        <v>53</v>
      </c>
      <c r="F401" s="25">
        <v>2</v>
      </c>
      <c r="G401" s="25" t="s">
        <v>22</v>
      </c>
      <c r="H401" s="25"/>
      <c r="I401" s="25"/>
      <c r="J401" s="23"/>
      <c r="K401" s="23"/>
      <c r="L401" s="23"/>
      <c r="M401" s="25">
        <v>5.38</v>
      </c>
      <c r="N401" s="25">
        <v>1</v>
      </c>
      <c r="O401" s="25">
        <v>4.2</v>
      </c>
      <c r="P401" s="25" t="s">
        <v>77</v>
      </c>
      <c r="Q401" s="25" t="s">
        <v>100</v>
      </c>
      <c r="R401" s="9"/>
      <c r="S401">
        <f t="shared" si="454"/>
        <v>525</v>
      </c>
      <c r="T401">
        <f t="shared" si="455"/>
        <v>125</v>
      </c>
      <c r="U401">
        <f t="shared" si="456"/>
        <v>4.2</v>
      </c>
      <c r="V401" s="20">
        <f t="shared" si="457"/>
        <v>519.87599999999998</v>
      </c>
      <c r="W401" s="21">
        <f t="shared" si="458"/>
        <v>123.7</v>
      </c>
    </row>
    <row r="402" spans="1:23" x14ac:dyDescent="0.25">
      <c r="A402" s="11"/>
      <c r="B402" s="10"/>
      <c r="C402" s="10"/>
      <c r="D402" s="10"/>
      <c r="E402" s="10"/>
      <c r="F402" s="10"/>
      <c r="G402" s="10"/>
      <c r="H402" s="10"/>
      <c r="I402" s="10"/>
      <c r="J402" s="13"/>
      <c r="K402" s="13"/>
      <c r="L402" s="13"/>
      <c r="M402" s="10"/>
      <c r="N402" s="9"/>
      <c r="O402" s="9"/>
      <c r="P402" s="9"/>
      <c r="Q402" s="9"/>
      <c r="R402" s="9"/>
    </row>
    <row r="403" spans="1:23" x14ac:dyDescent="0.25">
      <c r="A403" s="11">
        <v>43193</v>
      </c>
      <c r="B403" s="10" t="s">
        <v>16</v>
      </c>
      <c r="C403" s="10">
        <v>785</v>
      </c>
      <c r="D403" s="10">
        <v>168</v>
      </c>
      <c r="E403" s="10" t="s">
        <v>54</v>
      </c>
      <c r="F403" s="10">
        <v>2</v>
      </c>
      <c r="G403" s="10" t="s">
        <v>22</v>
      </c>
      <c r="H403" s="10"/>
      <c r="I403" s="10"/>
      <c r="J403" s="13">
        <v>950</v>
      </c>
      <c r="K403" s="13">
        <v>1450</v>
      </c>
      <c r="L403" s="13">
        <v>1800</v>
      </c>
      <c r="M403" s="10">
        <v>5.38</v>
      </c>
      <c r="N403" s="9">
        <v>3</v>
      </c>
      <c r="O403" s="9">
        <v>1.9</v>
      </c>
      <c r="P403" s="9" t="s">
        <v>77</v>
      </c>
      <c r="Q403" s="9" t="s">
        <v>80</v>
      </c>
      <c r="R403" s="9"/>
      <c r="S403">
        <f t="shared" ref="S403:S410" si="459">N:N*O:O*125</f>
        <v>712.49999999999989</v>
      </c>
      <c r="T403">
        <f t="shared" ref="T403:T410" si="460">N403*125</f>
        <v>375</v>
      </c>
      <c r="U403">
        <f t="shared" ref="U403:U410" si="461">N403*O403</f>
        <v>5.6999999999999993</v>
      </c>
      <c r="V403" s="20">
        <f t="shared" ref="V403:V410" si="462">N403*O403*123.78</f>
        <v>705.54599999999994</v>
      </c>
      <c r="W403" s="21">
        <f t="shared" ref="W403:W410" si="463">N403*123.7</f>
        <v>371.1</v>
      </c>
    </row>
    <row r="404" spans="1:23" x14ac:dyDescent="0.25">
      <c r="A404" s="11">
        <v>43193</v>
      </c>
      <c r="B404" s="10" t="s">
        <v>16</v>
      </c>
      <c r="C404" s="10">
        <v>785</v>
      </c>
      <c r="D404" s="10">
        <v>168</v>
      </c>
      <c r="E404" s="10" t="s">
        <v>54</v>
      </c>
      <c r="F404" s="10">
        <v>2</v>
      </c>
      <c r="G404" s="10" t="s">
        <v>22</v>
      </c>
      <c r="H404" s="10"/>
      <c r="I404" s="10"/>
      <c r="J404" s="13"/>
      <c r="K404" s="13"/>
      <c r="L404" s="13"/>
      <c r="M404" s="10">
        <v>5.38</v>
      </c>
      <c r="N404" s="9">
        <v>1</v>
      </c>
      <c r="O404" s="9">
        <v>2.77</v>
      </c>
      <c r="P404" s="9" t="s">
        <v>78</v>
      </c>
      <c r="Q404" s="9" t="s">
        <v>72</v>
      </c>
      <c r="R404" s="9"/>
      <c r="S404">
        <f t="shared" si="459"/>
        <v>346.25</v>
      </c>
      <c r="T404">
        <f t="shared" si="460"/>
        <v>125</v>
      </c>
      <c r="U404">
        <f t="shared" si="461"/>
        <v>2.77</v>
      </c>
      <c r="V404" s="20">
        <f t="shared" si="462"/>
        <v>342.87060000000002</v>
      </c>
      <c r="W404" s="21">
        <f t="shared" si="463"/>
        <v>123.7</v>
      </c>
    </row>
    <row r="405" spans="1:23" x14ac:dyDescent="0.25">
      <c r="A405" s="11">
        <v>43193</v>
      </c>
      <c r="B405" s="10" t="s">
        <v>16</v>
      </c>
      <c r="C405" s="10">
        <v>785</v>
      </c>
      <c r="D405" s="10">
        <v>168</v>
      </c>
      <c r="E405" s="10" t="s">
        <v>54</v>
      </c>
      <c r="F405" s="10">
        <v>2</v>
      </c>
      <c r="G405" s="10" t="s">
        <v>22</v>
      </c>
      <c r="H405" s="10"/>
      <c r="I405" s="10"/>
      <c r="J405" s="13"/>
      <c r="K405" s="13"/>
      <c r="L405" s="13"/>
      <c r="M405" s="10">
        <v>5.38</v>
      </c>
      <c r="N405" s="9">
        <v>3</v>
      </c>
      <c r="O405" s="9">
        <v>1.33</v>
      </c>
      <c r="P405" s="9" t="s">
        <v>77</v>
      </c>
      <c r="Q405" s="9" t="s">
        <v>79</v>
      </c>
      <c r="R405" s="9"/>
      <c r="S405">
        <f t="shared" si="459"/>
        <v>498.75</v>
      </c>
      <c r="T405">
        <f t="shared" si="460"/>
        <v>375</v>
      </c>
      <c r="U405">
        <f t="shared" si="461"/>
        <v>3.99</v>
      </c>
      <c r="V405" s="20">
        <f t="shared" si="462"/>
        <v>493.88220000000001</v>
      </c>
      <c r="W405" s="21">
        <f t="shared" si="463"/>
        <v>371.1</v>
      </c>
    </row>
    <row r="406" spans="1:23" x14ac:dyDescent="0.25">
      <c r="A406" s="11">
        <v>43193</v>
      </c>
      <c r="B406" s="10" t="s">
        <v>16</v>
      </c>
      <c r="C406" s="10">
        <v>785</v>
      </c>
      <c r="D406" s="10">
        <v>168</v>
      </c>
      <c r="E406" s="10" t="s">
        <v>54</v>
      </c>
      <c r="F406" s="10">
        <v>2</v>
      </c>
      <c r="G406" s="10" t="s">
        <v>22</v>
      </c>
      <c r="H406" s="10"/>
      <c r="I406" s="10"/>
      <c r="J406" s="13"/>
      <c r="K406" s="13"/>
      <c r="L406" s="13"/>
      <c r="M406" s="10">
        <v>5.38</v>
      </c>
      <c r="N406" s="9">
        <v>2</v>
      </c>
      <c r="O406" s="9">
        <v>0.82</v>
      </c>
      <c r="P406" s="9" t="s">
        <v>82</v>
      </c>
      <c r="Q406" s="9" t="s">
        <v>81</v>
      </c>
      <c r="R406" s="9"/>
      <c r="S406">
        <f t="shared" si="459"/>
        <v>205</v>
      </c>
      <c r="T406">
        <f t="shared" si="460"/>
        <v>250</v>
      </c>
      <c r="U406">
        <f t="shared" si="461"/>
        <v>1.64</v>
      </c>
      <c r="V406" s="20">
        <f t="shared" si="462"/>
        <v>202.9992</v>
      </c>
      <c r="W406" s="21">
        <f t="shared" si="463"/>
        <v>247.4</v>
      </c>
    </row>
    <row r="407" spans="1:23" x14ac:dyDescent="0.25">
      <c r="A407" s="11">
        <v>43193</v>
      </c>
      <c r="B407" s="10" t="s">
        <v>16</v>
      </c>
      <c r="C407" s="10">
        <v>785</v>
      </c>
      <c r="D407" s="10">
        <v>168</v>
      </c>
      <c r="E407" s="10" t="s">
        <v>54</v>
      </c>
      <c r="F407" s="10">
        <v>2</v>
      </c>
      <c r="G407" s="10" t="s">
        <v>22</v>
      </c>
      <c r="H407" s="10"/>
      <c r="I407" s="10"/>
      <c r="J407" s="13"/>
      <c r="K407" s="13"/>
      <c r="L407" s="13"/>
      <c r="M407" s="10">
        <v>5.38</v>
      </c>
      <c r="N407" s="9">
        <v>4</v>
      </c>
      <c r="O407" s="9">
        <v>1.46</v>
      </c>
      <c r="P407" s="9" t="s">
        <v>82</v>
      </c>
      <c r="Q407" s="9" t="s">
        <v>74</v>
      </c>
      <c r="R407" s="9"/>
      <c r="S407">
        <f t="shared" si="459"/>
        <v>730</v>
      </c>
      <c r="T407">
        <f t="shared" si="460"/>
        <v>500</v>
      </c>
      <c r="U407">
        <f t="shared" si="461"/>
        <v>5.84</v>
      </c>
      <c r="V407" s="20">
        <f t="shared" si="462"/>
        <v>722.87519999999995</v>
      </c>
      <c r="W407" s="21">
        <f t="shared" si="463"/>
        <v>494.8</v>
      </c>
    </row>
    <row r="408" spans="1:23" x14ac:dyDescent="0.25">
      <c r="A408" s="11">
        <v>43193</v>
      </c>
      <c r="B408" s="10" t="s">
        <v>16</v>
      </c>
      <c r="C408" s="10">
        <v>785</v>
      </c>
      <c r="D408" s="10">
        <v>168</v>
      </c>
      <c r="E408" s="10" t="s">
        <v>54</v>
      </c>
      <c r="F408" s="10">
        <v>2</v>
      </c>
      <c r="G408" s="10" t="s">
        <v>22</v>
      </c>
      <c r="H408" s="10"/>
      <c r="I408" s="10"/>
      <c r="J408" s="13"/>
      <c r="K408" s="13"/>
      <c r="L408" s="13"/>
      <c r="M408" s="10">
        <v>5.38</v>
      </c>
      <c r="N408" s="9">
        <v>5</v>
      </c>
      <c r="O408" s="9">
        <v>2.86</v>
      </c>
      <c r="P408" s="9" t="s">
        <v>89</v>
      </c>
      <c r="Q408" s="9" t="s">
        <v>88</v>
      </c>
      <c r="R408" s="9"/>
      <c r="S408">
        <f t="shared" si="459"/>
        <v>1787.4999999999998</v>
      </c>
      <c r="T408">
        <f t="shared" si="460"/>
        <v>625</v>
      </c>
      <c r="U408">
        <f t="shared" si="461"/>
        <v>14.299999999999999</v>
      </c>
      <c r="V408" s="20">
        <f t="shared" si="462"/>
        <v>1770.0539999999999</v>
      </c>
      <c r="W408" s="21">
        <f t="shared" si="463"/>
        <v>618.5</v>
      </c>
    </row>
    <row r="409" spans="1:23" x14ac:dyDescent="0.25">
      <c r="A409" s="11">
        <v>43193</v>
      </c>
      <c r="B409" s="10" t="s">
        <v>16</v>
      </c>
      <c r="C409" s="10">
        <v>785</v>
      </c>
      <c r="D409" s="10">
        <v>168</v>
      </c>
      <c r="E409" s="10" t="s">
        <v>54</v>
      </c>
      <c r="F409" s="10">
        <v>2</v>
      </c>
      <c r="G409" s="10" t="s">
        <v>22</v>
      </c>
      <c r="H409" s="10"/>
      <c r="I409" s="10"/>
      <c r="J409" s="13"/>
      <c r="K409" s="13"/>
      <c r="L409" s="13"/>
      <c r="M409" s="10">
        <v>5.38</v>
      </c>
      <c r="N409" s="9">
        <v>6</v>
      </c>
      <c r="O409" s="9">
        <v>2.2599999999999998</v>
      </c>
      <c r="P409" s="9" t="s">
        <v>77</v>
      </c>
      <c r="Q409" s="9" t="s">
        <v>79</v>
      </c>
      <c r="R409" s="9"/>
      <c r="S409">
        <f t="shared" si="459"/>
        <v>1694.9999999999998</v>
      </c>
      <c r="T409">
        <f t="shared" si="460"/>
        <v>750</v>
      </c>
      <c r="U409">
        <f t="shared" si="461"/>
        <v>13.559999999999999</v>
      </c>
      <c r="V409" s="20">
        <f t="shared" si="462"/>
        <v>1678.4567999999999</v>
      </c>
      <c r="W409" s="21">
        <f t="shared" si="463"/>
        <v>742.2</v>
      </c>
    </row>
    <row r="410" spans="1:23" x14ac:dyDescent="0.25">
      <c r="A410" s="24">
        <v>43193</v>
      </c>
      <c r="B410" s="25" t="s">
        <v>16</v>
      </c>
      <c r="C410" s="25">
        <v>785</v>
      </c>
      <c r="D410" s="25">
        <v>168</v>
      </c>
      <c r="E410" s="25" t="s">
        <v>54</v>
      </c>
      <c r="F410" s="25">
        <v>2</v>
      </c>
      <c r="G410" s="25" t="s">
        <v>22</v>
      </c>
      <c r="H410" s="25"/>
      <c r="I410" s="25"/>
      <c r="J410" s="23"/>
      <c r="K410" s="23"/>
      <c r="L410" s="23"/>
      <c r="M410" s="25">
        <v>5.38</v>
      </c>
      <c r="N410" s="25">
        <v>1</v>
      </c>
      <c r="O410" s="25">
        <v>4.2</v>
      </c>
      <c r="P410" s="25" t="s">
        <v>77</v>
      </c>
      <c r="Q410" s="25" t="s">
        <v>100</v>
      </c>
      <c r="R410" s="9"/>
      <c r="S410">
        <f t="shared" si="459"/>
        <v>525</v>
      </c>
      <c r="T410">
        <f t="shared" si="460"/>
        <v>125</v>
      </c>
      <c r="U410">
        <f t="shared" si="461"/>
        <v>4.2</v>
      </c>
      <c r="V410" s="20">
        <f t="shared" si="462"/>
        <v>519.87599999999998</v>
      </c>
      <c r="W410" s="21">
        <f t="shared" si="463"/>
        <v>123.7</v>
      </c>
    </row>
    <row r="411" spans="1:23" x14ac:dyDescent="0.25">
      <c r="A411" s="11"/>
      <c r="B411" s="4"/>
      <c r="C411" s="4"/>
      <c r="D411" s="4"/>
      <c r="E411" s="10"/>
      <c r="F411" s="10"/>
      <c r="G411" s="10"/>
      <c r="H411" s="10"/>
      <c r="I411" s="10"/>
      <c r="J411" s="13"/>
      <c r="K411" s="13"/>
      <c r="L411" s="13"/>
      <c r="M411" s="10"/>
      <c r="N411" s="9"/>
      <c r="O411" s="9"/>
      <c r="P411" s="9"/>
      <c r="Q411" s="9"/>
      <c r="R411" s="9"/>
    </row>
    <row r="412" spans="1:23" x14ac:dyDescent="0.25">
      <c r="A412" s="11">
        <v>43193</v>
      </c>
      <c r="B412" s="10" t="s">
        <v>16</v>
      </c>
      <c r="C412" s="10">
        <v>785</v>
      </c>
      <c r="D412" s="10">
        <v>169</v>
      </c>
      <c r="E412" s="10"/>
      <c r="F412" s="10">
        <v>2</v>
      </c>
      <c r="G412" s="10" t="s">
        <v>22</v>
      </c>
      <c r="H412" s="10"/>
      <c r="I412" s="10"/>
      <c r="J412" s="17"/>
      <c r="K412" s="17"/>
      <c r="L412" s="17"/>
      <c r="M412" s="10">
        <v>5.38</v>
      </c>
      <c r="N412" s="9"/>
      <c r="O412" s="9"/>
      <c r="P412" s="9"/>
      <c r="Q412" s="9"/>
      <c r="R412" s="9"/>
      <c r="S412">
        <f>N:N*O:O*125</f>
        <v>0</v>
      </c>
      <c r="T412">
        <f t="shared" ref="T412" si="464">N412*125</f>
        <v>0</v>
      </c>
      <c r="U412">
        <f t="shared" ref="U412" si="465">N412*O412</f>
        <v>0</v>
      </c>
      <c r="V412" s="20">
        <f>N412*O412*123.78</f>
        <v>0</v>
      </c>
      <c r="W412" s="21">
        <f>N412*123.7</f>
        <v>0</v>
      </c>
    </row>
    <row r="413" spans="1:23" x14ac:dyDescent="0.25">
      <c r="A413" s="11"/>
      <c r="B413" s="10"/>
      <c r="C413" s="10"/>
      <c r="D413" s="10"/>
      <c r="E413" s="10"/>
      <c r="F413" s="10"/>
      <c r="G413" s="10"/>
      <c r="H413" s="10"/>
      <c r="I413" s="10"/>
      <c r="J413" s="13"/>
      <c r="K413" s="13"/>
      <c r="L413" s="13"/>
      <c r="M413" s="10"/>
      <c r="N413" s="9"/>
      <c r="O413" s="9"/>
      <c r="P413" s="9"/>
      <c r="Q413" s="9"/>
      <c r="R413" s="9"/>
    </row>
    <row r="414" spans="1:23" x14ac:dyDescent="0.25">
      <c r="A414" s="11">
        <v>43193</v>
      </c>
      <c r="B414" s="10" t="s">
        <v>16</v>
      </c>
      <c r="C414" s="4">
        <v>777</v>
      </c>
      <c r="D414" s="4">
        <v>17</v>
      </c>
      <c r="E414" s="10" t="s">
        <v>69</v>
      </c>
      <c r="F414" s="10">
        <v>3</v>
      </c>
      <c r="G414" s="10" t="s">
        <v>70</v>
      </c>
      <c r="H414" s="10"/>
      <c r="I414" s="10"/>
      <c r="J414" s="13">
        <v>720</v>
      </c>
      <c r="K414" s="13">
        <v>680</v>
      </c>
      <c r="L414" s="13">
        <v>1030</v>
      </c>
      <c r="M414" s="10">
        <v>4.2</v>
      </c>
      <c r="N414" s="9">
        <v>1</v>
      </c>
      <c r="O414" s="9">
        <v>1.74</v>
      </c>
      <c r="P414" s="9" t="s">
        <v>73</v>
      </c>
      <c r="Q414" s="9" t="s">
        <v>72</v>
      </c>
      <c r="R414" s="9"/>
      <c r="S414">
        <f t="shared" ref="S414:S419" si="466">N:N*O:O*80.6</f>
        <v>140.244</v>
      </c>
      <c r="T414">
        <f t="shared" ref="T414:T419" si="467">N414*80.6</f>
        <v>80.599999999999994</v>
      </c>
      <c r="U414">
        <f t="shared" ref="U414:U419" si="468">N414*O414</f>
        <v>1.74</v>
      </c>
      <c r="V414" s="20">
        <f t="shared" ref="V414:V419" si="469">N414*O414*79.68</f>
        <v>138.64320000000001</v>
      </c>
      <c r="W414" s="21">
        <f t="shared" ref="W414:W419" si="470">N414*79.68</f>
        <v>79.680000000000007</v>
      </c>
    </row>
    <row r="415" spans="1:23" x14ac:dyDescent="0.25">
      <c r="A415" s="11">
        <v>43193</v>
      </c>
      <c r="B415" s="10" t="s">
        <v>16</v>
      </c>
      <c r="C415" s="4">
        <v>777</v>
      </c>
      <c r="D415" s="4">
        <v>17</v>
      </c>
      <c r="E415" s="10" t="s">
        <v>69</v>
      </c>
      <c r="F415" s="10">
        <v>3</v>
      </c>
      <c r="G415" s="10" t="s">
        <v>70</v>
      </c>
      <c r="H415" s="10"/>
      <c r="I415" s="10"/>
      <c r="J415" s="13"/>
      <c r="K415" s="13"/>
      <c r="L415" s="13"/>
      <c r="M415" s="10">
        <v>4.2</v>
      </c>
      <c r="N415" s="9">
        <v>1</v>
      </c>
      <c r="O415" s="9">
        <v>2.77</v>
      </c>
      <c r="P415" s="9" t="s">
        <v>78</v>
      </c>
      <c r="Q415" s="9" t="s">
        <v>72</v>
      </c>
      <c r="R415" s="9"/>
      <c r="S415">
        <f t="shared" si="466"/>
        <v>223.26199999999997</v>
      </c>
      <c r="T415">
        <f t="shared" si="467"/>
        <v>80.599999999999994</v>
      </c>
      <c r="U415">
        <f t="shared" si="468"/>
        <v>2.77</v>
      </c>
      <c r="V415" s="20">
        <f t="shared" si="469"/>
        <v>220.71360000000001</v>
      </c>
      <c r="W415" s="21">
        <f t="shared" si="470"/>
        <v>79.680000000000007</v>
      </c>
    </row>
    <row r="416" spans="1:23" x14ac:dyDescent="0.25">
      <c r="A416" s="11">
        <v>43193</v>
      </c>
      <c r="B416" s="10" t="s">
        <v>16</v>
      </c>
      <c r="C416" s="4">
        <v>777</v>
      </c>
      <c r="D416" s="4">
        <v>17</v>
      </c>
      <c r="E416" s="10" t="s">
        <v>69</v>
      </c>
      <c r="F416" s="10">
        <v>3</v>
      </c>
      <c r="G416" s="10" t="s">
        <v>70</v>
      </c>
      <c r="H416" s="10"/>
      <c r="I416" s="10"/>
      <c r="J416" s="13"/>
      <c r="K416" s="13"/>
      <c r="L416" s="13"/>
      <c r="M416" s="10">
        <v>4.2</v>
      </c>
      <c r="N416" s="9">
        <v>3</v>
      </c>
      <c r="O416" s="9">
        <v>1.83</v>
      </c>
      <c r="P416" s="9" t="s">
        <v>78</v>
      </c>
      <c r="Q416" s="9" t="s">
        <v>81</v>
      </c>
      <c r="R416" s="9"/>
      <c r="S416">
        <f t="shared" si="466"/>
        <v>442.49399999999997</v>
      </c>
      <c r="T416">
        <f t="shared" si="467"/>
        <v>241.79999999999998</v>
      </c>
      <c r="U416">
        <f t="shared" si="468"/>
        <v>5.49</v>
      </c>
      <c r="V416" s="20">
        <f t="shared" si="469"/>
        <v>437.44320000000005</v>
      </c>
      <c r="W416" s="21">
        <f t="shared" si="470"/>
        <v>239.04000000000002</v>
      </c>
    </row>
    <row r="417" spans="1:23" x14ac:dyDescent="0.25">
      <c r="A417" s="11">
        <v>43193</v>
      </c>
      <c r="B417" s="10" t="s">
        <v>16</v>
      </c>
      <c r="C417" s="4">
        <v>777</v>
      </c>
      <c r="D417" s="4">
        <v>17</v>
      </c>
      <c r="E417" s="10" t="s">
        <v>69</v>
      </c>
      <c r="F417" s="10">
        <v>3</v>
      </c>
      <c r="G417" s="10" t="s">
        <v>70</v>
      </c>
      <c r="H417" s="10"/>
      <c r="I417" s="10"/>
      <c r="J417" s="13"/>
      <c r="K417" s="13"/>
      <c r="L417" s="13"/>
      <c r="M417" s="10">
        <v>4.2</v>
      </c>
      <c r="N417" s="9">
        <v>4</v>
      </c>
      <c r="O417" s="9">
        <v>1.89</v>
      </c>
      <c r="P417" s="9" t="s">
        <v>78</v>
      </c>
      <c r="Q417" s="9" t="s">
        <v>74</v>
      </c>
      <c r="R417" s="9"/>
      <c r="S417">
        <f t="shared" si="466"/>
        <v>609.3359999999999</v>
      </c>
      <c r="T417">
        <f t="shared" si="467"/>
        <v>322.39999999999998</v>
      </c>
      <c r="U417">
        <f t="shared" si="468"/>
        <v>7.56</v>
      </c>
      <c r="V417" s="20">
        <f t="shared" si="469"/>
        <v>602.38080000000002</v>
      </c>
      <c r="W417" s="21">
        <f t="shared" si="470"/>
        <v>318.72000000000003</v>
      </c>
    </row>
    <row r="418" spans="1:23" x14ac:dyDescent="0.25">
      <c r="A418" s="11">
        <v>43193</v>
      </c>
      <c r="B418" s="10" t="s">
        <v>16</v>
      </c>
      <c r="C418" s="4">
        <v>777</v>
      </c>
      <c r="D418" s="4">
        <v>17</v>
      </c>
      <c r="E418" s="10" t="s">
        <v>69</v>
      </c>
      <c r="F418" s="10">
        <v>3</v>
      </c>
      <c r="G418" s="10" t="s">
        <v>70</v>
      </c>
      <c r="H418" s="10"/>
      <c r="I418" s="10"/>
      <c r="J418" s="13"/>
      <c r="K418" s="13"/>
      <c r="L418" s="13"/>
      <c r="M418" s="10">
        <v>4.2</v>
      </c>
      <c r="N418" s="9">
        <v>3</v>
      </c>
      <c r="O418" s="9">
        <v>2.15</v>
      </c>
      <c r="P418" s="9" t="s">
        <v>78</v>
      </c>
      <c r="Q418" s="9" t="s">
        <v>75</v>
      </c>
      <c r="R418" s="9"/>
      <c r="S418">
        <f t="shared" si="466"/>
        <v>519.86999999999989</v>
      </c>
      <c r="T418">
        <f t="shared" si="467"/>
        <v>241.79999999999998</v>
      </c>
      <c r="U418">
        <f t="shared" si="468"/>
        <v>6.4499999999999993</v>
      </c>
      <c r="V418" s="20">
        <f t="shared" si="469"/>
        <v>513.93600000000004</v>
      </c>
      <c r="W418" s="21">
        <f t="shared" si="470"/>
        <v>239.04000000000002</v>
      </c>
    </row>
    <row r="419" spans="1:23" x14ac:dyDescent="0.25">
      <c r="A419" s="11">
        <v>43193</v>
      </c>
      <c r="B419" s="10" t="s">
        <v>16</v>
      </c>
      <c r="C419" s="4">
        <v>777</v>
      </c>
      <c r="D419" s="4">
        <v>17</v>
      </c>
      <c r="E419" s="10" t="s">
        <v>69</v>
      </c>
      <c r="F419" s="10">
        <v>3</v>
      </c>
      <c r="G419" s="10" t="s">
        <v>70</v>
      </c>
      <c r="H419" s="10"/>
      <c r="I419" s="10"/>
      <c r="J419" s="13"/>
      <c r="K419" s="13"/>
      <c r="L419" s="13"/>
      <c r="M419" s="10">
        <v>4.2</v>
      </c>
      <c r="N419" s="9">
        <v>7</v>
      </c>
      <c r="O419" s="9">
        <v>2.79</v>
      </c>
      <c r="P419" s="9" t="s">
        <v>78</v>
      </c>
      <c r="Q419" s="9" t="s">
        <v>76</v>
      </c>
      <c r="R419" s="9"/>
      <c r="S419">
        <f t="shared" si="466"/>
        <v>1574.1179999999999</v>
      </c>
      <c r="T419">
        <f t="shared" si="467"/>
        <v>564.19999999999993</v>
      </c>
      <c r="U419">
        <f t="shared" si="468"/>
        <v>19.53</v>
      </c>
      <c r="V419" s="20">
        <f t="shared" si="469"/>
        <v>1556.1504000000002</v>
      </c>
      <c r="W419" s="21">
        <f t="shared" si="470"/>
        <v>557.76</v>
      </c>
    </row>
    <row r="420" spans="1:23" x14ac:dyDescent="0.25">
      <c r="A420" s="11"/>
      <c r="B420" s="10"/>
      <c r="C420" s="4"/>
      <c r="D420" s="4"/>
      <c r="E420" s="10"/>
      <c r="F420" s="10"/>
      <c r="G420" s="10"/>
      <c r="H420" s="10"/>
      <c r="I420" s="10"/>
      <c r="J420" s="13"/>
      <c r="K420" s="13"/>
      <c r="L420" s="13"/>
      <c r="M420" s="10"/>
      <c r="N420" s="9"/>
      <c r="O420" s="9"/>
      <c r="P420" s="9"/>
      <c r="Q420" s="9"/>
      <c r="R420" s="9"/>
    </row>
    <row r="421" spans="1:23" x14ac:dyDescent="0.25">
      <c r="A421" s="11">
        <v>43193</v>
      </c>
      <c r="B421" s="10" t="s">
        <v>16</v>
      </c>
      <c r="C421" s="4">
        <v>777</v>
      </c>
      <c r="D421" s="4">
        <v>18</v>
      </c>
      <c r="E421" s="10" t="s">
        <v>59</v>
      </c>
      <c r="F421" s="10">
        <v>3</v>
      </c>
      <c r="G421" s="10" t="s">
        <v>70</v>
      </c>
      <c r="H421" s="10"/>
      <c r="I421" s="10"/>
      <c r="J421" s="13">
        <v>630</v>
      </c>
      <c r="K421" s="13">
        <v>850</v>
      </c>
      <c r="L421" s="13">
        <v>1040</v>
      </c>
      <c r="M421" s="10">
        <v>4.2</v>
      </c>
      <c r="N421" s="9">
        <v>5</v>
      </c>
      <c r="O421" s="9">
        <v>2.58</v>
      </c>
      <c r="P421" s="9" t="s">
        <v>89</v>
      </c>
      <c r="Q421" s="9" t="s">
        <v>72</v>
      </c>
      <c r="R421" s="9"/>
      <c r="S421">
        <f t="shared" ref="S421:S424" si="471">N:N*O:O*80.6</f>
        <v>1039.74</v>
      </c>
      <c r="T421">
        <f t="shared" ref="T421:T424" si="472">N421*80.6</f>
        <v>403</v>
      </c>
      <c r="U421">
        <f t="shared" ref="U421:U424" si="473">N421*O421</f>
        <v>12.9</v>
      </c>
      <c r="V421" s="20">
        <f t="shared" ref="V421:V424" si="474">N421*O421*79.68</f>
        <v>1027.8720000000001</v>
      </c>
      <c r="W421" s="21">
        <f t="shared" ref="W421:W424" si="475">N421*79.68</f>
        <v>398.40000000000003</v>
      </c>
    </row>
    <row r="422" spans="1:23" x14ac:dyDescent="0.25">
      <c r="A422" s="11">
        <v>43193</v>
      </c>
      <c r="B422" s="10" t="s">
        <v>16</v>
      </c>
      <c r="C422" s="4">
        <v>777</v>
      </c>
      <c r="D422" s="4">
        <v>18</v>
      </c>
      <c r="E422" s="10" t="s">
        <v>59</v>
      </c>
      <c r="F422" s="10">
        <v>3</v>
      </c>
      <c r="G422" s="10" t="s">
        <v>70</v>
      </c>
      <c r="H422" s="10"/>
      <c r="I422" s="10"/>
      <c r="J422" s="13"/>
      <c r="K422" s="13"/>
      <c r="L422" s="13"/>
      <c r="M422" s="10">
        <v>4.2</v>
      </c>
      <c r="N422" s="9">
        <v>1</v>
      </c>
      <c r="O422" s="9">
        <v>4.84</v>
      </c>
      <c r="P422" s="9" t="s">
        <v>87</v>
      </c>
      <c r="Q422" s="9" t="s">
        <v>88</v>
      </c>
      <c r="R422" s="9"/>
      <c r="S422">
        <f t="shared" si="471"/>
        <v>390.10399999999998</v>
      </c>
      <c r="T422">
        <f t="shared" si="472"/>
        <v>80.599999999999994</v>
      </c>
      <c r="U422">
        <f t="shared" si="473"/>
        <v>4.84</v>
      </c>
      <c r="V422" s="20">
        <f t="shared" si="474"/>
        <v>385.65120000000002</v>
      </c>
      <c r="W422" s="21">
        <f t="shared" si="475"/>
        <v>79.680000000000007</v>
      </c>
    </row>
    <row r="423" spans="1:23" x14ac:dyDescent="0.25">
      <c r="A423" s="11">
        <v>43193</v>
      </c>
      <c r="B423" s="10" t="s">
        <v>16</v>
      </c>
      <c r="C423" s="4">
        <v>777</v>
      </c>
      <c r="D423" s="4">
        <v>18</v>
      </c>
      <c r="E423" s="10" t="s">
        <v>59</v>
      </c>
      <c r="F423" s="10">
        <v>3</v>
      </c>
      <c r="G423" s="10" t="s">
        <v>70</v>
      </c>
      <c r="H423" s="10"/>
      <c r="I423" s="10"/>
      <c r="J423" s="13"/>
      <c r="K423" s="13"/>
      <c r="L423" s="13"/>
      <c r="M423" s="10">
        <v>4.2</v>
      </c>
      <c r="N423" s="9">
        <v>1</v>
      </c>
      <c r="O423" s="9">
        <v>3.29</v>
      </c>
      <c r="P423" s="9" t="s">
        <v>87</v>
      </c>
      <c r="Q423" s="9" t="s">
        <v>81</v>
      </c>
      <c r="R423" s="9"/>
      <c r="S423">
        <f t="shared" si="471"/>
        <v>265.17399999999998</v>
      </c>
      <c r="T423">
        <f t="shared" si="472"/>
        <v>80.599999999999994</v>
      </c>
      <c r="U423">
        <f t="shared" si="473"/>
        <v>3.29</v>
      </c>
      <c r="V423" s="20">
        <f t="shared" si="474"/>
        <v>262.1472</v>
      </c>
      <c r="W423" s="21">
        <f t="shared" si="475"/>
        <v>79.680000000000007</v>
      </c>
    </row>
    <row r="424" spans="1:23" x14ac:dyDescent="0.25">
      <c r="A424" s="11">
        <v>43193</v>
      </c>
      <c r="B424" s="10" t="s">
        <v>16</v>
      </c>
      <c r="C424" s="4">
        <v>777</v>
      </c>
      <c r="D424" s="4">
        <v>18</v>
      </c>
      <c r="E424" s="10" t="s">
        <v>59</v>
      </c>
      <c r="F424" s="10">
        <v>3</v>
      </c>
      <c r="G424" s="10" t="s">
        <v>70</v>
      </c>
      <c r="H424" s="10"/>
      <c r="I424" s="10"/>
      <c r="J424" s="13"/>
      <c r="K424" s="13"/>
      <c r="L424" s="13"/>
      <c r="M424" s="10">
        <v>4.2</v>
      </c>
      <c r="N424" s="9">
        <v>10</v>
      </c>
      <c r="O424" s="9">
        <v>4.25</v>
      </c>
      <c r="P424" s="9" t="s">
        <v>87</v>
      </c>
      <c r="Q424" s="9" t="s">
        <v>76</v>
      </c>
      <c r="R424" s="9"/>
      <c r="S424">
        <f t="shared" si="471"/>
        <v>3425.4999999999995</v>
      </c>
      <c r="T424">
        <f t="shared" si="472"/>
        <v>806</v>
      </c>
      <c r="U424">
        <f t="shared" si="473"/>
        <v>42.5</v>
      </c>
      <c r="V424" s="20">
        <f t="shared" si="474"/>
        <v>3386.4</v>
      </c>
      <c r="W424" s="21">
        <f t="shared" si="475"/>
        <v>796.80000000000007</v>
      </c>
    </row>
    <row r="425" spans="1:23" x14ac:dyDescent="0.25">
      <c r="A425" s="11"/>
      <c r="B425" s="4"/>
      <c r="C425" s="4"/>
      <c r="D425" s="4"/>
      <c r="E425" s="10"/>
      <c r="F425" s="10"/>
      <c r="G425" s="10"/>
      <c r="H425" s="10"/>
      <c r="I425" s="10"/>
      <c r="J425" s="13"/>
      <c r="K425" s="13"/>
      <c r="L425" s="13"/>
      <c r="M425" s="10"/>
      <c r="N425" s="9"/>
      <c r="O425" s="9"/>
      <c r="P425" s="9"/>
      <c r="Q425" s="9"/>
      <c r="R425" s="9"/>
    </row>
    <row r="426" spans="1:23" x14ac:dyDescent="0.25">
      <c r="A426" s="11">
        <v>43193</v>
      </c>
      <c r="B426" s="10" t="s">
        <v>16</v>
      </c>
      <c r="C426" s="4">
        <v>777</v>
      </c>
      <c r="D426" s="4">
        <v>19</v>
      </c>
      <c r="E426" s="10" t="s">
        <v>60</v>
      </c>
      <c r="F426" s="10">
        <v>3</v>
      </c>
      <c r="G426" s="10" t="s">
        <v>70</v>
      </c>
      <c r="H426" s="10"/>
      <c r="I426" s="10"/>
      <c r="J426" s="13">
        <v>690</v>
      </c>
      <c r="K426" s="13">
        <v>710</v>
      </c>
      <c r="L426" s="13">
        <v>970</v>
      </c>
      <c r="M426" s="10">
        <v>4.2</v>
      </c>
      <c r="N426" s="9">
        <v>1</v>
      </c>
      <c r="O426" s="9">
        <v>1.74</v>
      </c>
      <c r="P426" s="9" t="s">
        <v>73</v>
      </c>
      <c r="Q426" s="9" t="s">
        <v>72</v>
      </c>
      <c r="R426" s="9"/>
      <c r="S426">
        <f t="shared" ref="S426:S432" si="476">N:N*O:O*80.6</f>
        <v>140.244</v>
      </c>
      <c r="T426">
        <f t="shared" ref="T426:T432" si="477">N426*80.6</f>
        <v>80.599999999999994</v>
      </c>
      <c r="U426">
        <f t="shared" ref="U426:U432" si="478">N426*O426</f>
        <v>1.74</v>
      </c>
      <c r="V426" s="20">
        <f t="shared" ref="V426:V432" si="479">N426*O426*79.68</f>
        <v>138.64320000000001</v>
      </c>
      <c r="W426" s="21">
        <f t="shared" ref="W426:W432" si="480">N426*79.68</f>
        <v>79.680000000000007</v>
      </c>
    </row>
    <row r="427" spans="1:23" x14ac:dyDescent="0.25">
      <c r="A427" s="11">
        <v>43193</v>
      </c>
      <c r="B427" s="10" t="s">
        <v>16</v>
      </c>
      <c r="C427" s="4">
        <v>777</v>
      </c>
      <c r="D427" s="4">
        <v>19</v>
      </c>
      <c r="E427" s="10" t="s">
        <v>60</v>
      </c>
      <c r="F427" s="10">
        <v>3</v>
      </c>
      <c r="G427" s="10" t="s">
        <v>70</v>
      </c>
      <c r="H427" s="10"/>
      <c r="I427" s="10"/>
      <c r="J427" s="13"/>
      <c r="K427" s="13"/>
      <c r="L427" s="13"/>
      <c r="M427" s="10">
        <v>4.2</v>
      </c>
      <c r="N427" s="9">
        <v>2</v>
      </c>
      <c r="O427" s="9">
        <v>2.77</v>
      </c>
      <c r="P427" s="9" t="s">
        <v>78</v>
      </c>
      <c r="Q427" s="9" t="s">
        <v>72</v>
      </c>
      <c r="R427" s="9"/>
      <c r="S427">
        <f t="shared" si="476"/>
        <v>446.52399999999994</v>
      </c>
      <c r="T427">
        <f t="shared" si="477"/>
        <v>161.19999999999999</v>
      </c>
      <c r="U427">
        <f t="shared" si="478"/>
        <v>5.54</v>
      </c>
      <c r="V427" s="20">
        <f t="shared" si="479"/>
        <v>441.42720000000003</v>
      </c>
      <c r="W427" s="21">
        <f t="shared" si="480"/>
        <v>159.36000000000001</v>
      </c>
    </row>
    <row r="428" spans="1:23" x14ac:dyDescent="0.25">
      <c r="A428" s="11">
        <v>43193</v>
      </c>
      <c r="B428" s="10" t="s">
        <v>16</v>
      </c>
      <c r="C428" s="4">
        <v>777</v>
      </c>
      <c r="D428" s="4">
        <v>19</v>
      </c>
      <c r="E428" s="10" t="s">
        <v>60</v>
      </c>
      <c r="F428" s="10">
        <v>3</v>
      </c>
      <c r="G428" s="10" t="s">
        <v>70</v>
      </c>
      <c r="H428" s="10"/>
      <c r="I428" s="10"/>
      <c r="J428" s="13"/>
      <c r="K428" s="13"/>
      <c r="L428" s="13"/>
      <c r="M428" s="10">
        <v>4.2</v>
      </c>
      <c r="N428" s="9">
        <v>1</v>
      </c>
      <c r="O428" s="9">
        <v>2.58</v>
      </c>
      <c r="P428" s="9" t="s">
        <v>89</v>
      </c>
      <c r="Q428" s="9" t="s">
        <v>72</v>
      </c>
      <c r="R428" s="9"/>
      <c r="S428">
        <f t="shared" si="476"/>
        <v>207.94799999999998</v>
      </c>
      <c r="T428">
        <f t="shared" si="477"/>
        <v>80.599999999999994</v>
      </c>
      <c r="U428">
        <f t="shared" si="478"/>
        <v>2.58</v>
      </c>
      <c r="V428" s="20">
        <f t="shared" si="479"/>
        <v>205.57440000000003</v>
      </c>
      <c r="W428" s="21">
        <f t="shared" si="480"/>
        <v>79.680000000000007</v>
      </c>
    </row>
    <row r="429" spans="1:23" x14ac:dyDescent="0.25">
      <c r="A429" s="11">
        <v>43193</v>
      </c>
      <c r="B429" s="10" t="s">
        <v>16</v>
      </c>
      <c r="C429" s="4">
        <v>777</v>
      </c>
      <c r="D429" s="4">
        <v>19</v>
      </c>
      <c r="E429" s="10" t="s">
        <v>60</v>
      </c>
      <c r="F429" s="10">
        <v>3</v>
      </c>
      <c r="G429" s="10" t="s">
        <v>70</v>
      </c>
      <c r="H429" s="10"/>
      <c r="I429" s="10"/>
      <c r="J429" s="13"/>
      <c r="K429" s="13"/>
      <c r="L429" s="13"/>
      <c r="M429" s="10">
        <v>4.2</v>
      </c>
      <c r="N429" s="9">
        <v>5</v>
      </c>
      <c r="O429" s="9">
        <v>1.83</v>
      </c>
      <c r="P429" s="9" t="s">
        <v>78</v>
      </c>
      <c r="Q429" s="9" t="s">
        <v>81</v>
      </c>
      <c r="R429" s="9"/>
      <c r="S429">
        <f t="shared" si="476"/>
        <v>737.49</v>
      </c>
      <c r="T429">
        <f t="shared" si="477"/>
        <v>403</v>
      </c>
      <c r="U429">
        <f t="shared" si="478"/>
        <v>9.15</v>
      </c>
      <c r="V429" s="20">
        <f t="shared" si="479"/>
        <v>729.07200000000012</v>
      </c>
      <c r="W429" s="21">
        <f t="shared" si="480"/>
        <v>398.40000000000003</v>
      </c>
    </row>
    <row r="430" spans="1:23" x14ac:dyDescent="0.25">
      <c r="A430" s="11">
        <v>43193</v>
      </c>
      <c r="B430" s="10" t="s">
        <v>16</v>
      </c>
      <c r="C430" s="4">
        <v>777</v>
      </c>
      <c r="D430" s="4">
        <v>19</v>
      </c>
      <c r="E430" s="10" t="s">
        <v>60</v>
      </c>
      <c r="F430" s="10">
        <v>3</v>
      </c>
      <c r="G430" s="10" t="s">
        <v>70</v>
      </c>
      <c r="H430" s="10"/>
      <c r="I430" s="10"/>
      <c r="J430" s="13"/>
      <c r="K430" s="13"/>
      <c r="L430" s="13"/>
      <c r="M430" s="10">
        <v>4.2</v>
      </c>
      <c r="N430" s="9">
        <v>5</v>
      </c>
      <c r="O430" s="9">
        <v>1.89</v>
      </c>
      <c r="P430" s="9" t="s">
        <v>78</v>
      </c>
      <c r="Q430" s="9" t="s">
        <v>74</v>
      </c>
      <c r="R430" s="9"/>
      <c r="S430">
        <f t="shared" si="476"/>
        <v>761.66999999999985</v>
      </c>
      <c r="T430">
        <f t="shared" si="477"/>
        <v>403</v>
      </c>
      <c r="U430">
        <f t="shared" si="478"/>
        <v>9.4499999999999993</v>
      </c>
      <c r="V430" s="20">
        <f t="shared" si="479"/>
        <v>752.976</v>
      </c>
      <c r="W430" s="21">
        <f t="shared" si="480"/>
        <v>398.40000000000003</v>
      </c>
    </row>
    <row r="431" spans="1:23" x14ac:dyDescent="0.25">
      <c r="A431" s="11">
        <v>43193</v>
      </c>
      <c r="B431" s="10" t="s">
        <v>16</v>
      </c>
      <c r="C431" s="4">
        <v>777</v>
      </c>
      <c r="D431" s="4">
        <v>19</v>
      </c>
      <c r="E431" s="10" t="s">
        <v>60</v>
      </c>
      <c r="F431" s="10">
        <v>3</v>
      </c>
      <c r="G431" s="10" t="s">
        <v>70</v>
      </c>
      <c r="H431" s="10"/>
      <c r="I431" s="10"/>
      <c r="J431" s="13"/>
      <c r="K431" s="13"/>
      <c r="L431" s="13"/>
      <c r="M431" s="10">
        <v>4.2</v>
      </c>
      <c r="N431" s="9">
        <v>3</v>
      </c>
      <c r="O431" s="9">
        <v>2.15</v>
      </c>
      <c r="P431" s="9" t="s">
        <v>78</v>
      </c>
      <c r="Q431" s="9" t="s">
        <v>75</v>
      </c>
      <c r="R431" s="9"/>
      <c r="S431">
        <f t="shared" si="476"/>
        <v>519.86999999999989</v>
      </c>
      <c r="T431">
        <f t="shared" si="477"/>
        <v>241.79999999999998</v>
      </c>
      <c r="U431">
        <f t="shared" si="478"/>
        <v>6.4499999999999993</v>
      </c>
      <c r="V431" s="20">
        <f t="shared" si="479"/>
        <v>513.93600000000004</v>
      </c>
      <c r="W431" s="21">
        <f t="shared" si="480"/>
        <v>239.04000000000002</v>
      </c>
    </row>
    <row r="432" spans="1:23" x14ac:dyDescent="0.25">
      <c r="A432" s="11">
        <v>43193</v>
      </c>
      <c r="B432" s="10" t="s">
        <v>16</v>
      </c>
      <c r="C432" s="4">
        <v>777</v>
      </c>
      <c r="D432" s="4">
        <v>19</v>
      </c>
      <c r="E432" s="10" t="s">
        <v>60</v>
      </c>
      <c r="F432" s="10">
        <v>3</v>
      </c>
      <c r="G432" s="10" t="s">
        <v>70</v>
      </c>
      <c r="H432" s="10"/>
      <c r="I432" s="10"/>
      <c r="J432" s="13"/>
      <c r="K432" s="13"/>
      <c r="L432" s="13"/>
      <c r="M432" s="10">
        <v>4.2</v>
      </c>
      <c r="N432" s="9">
        <v>7</v>
      </c>
      <c r="O432" s="9">
        <v>2.79</v>
      </c>
      <c r="P432" s="9" t="s">
        <v>78</v>
      </c>
      <c r="Q432" s="9" t="s">
        <v>76</v>
      </c>
      <c r="R432" s="9"/>
      <c r="S432">
        <f t="shared" si="476"/>
        <v>1574.1179999999999</v>
      </c>
      <c r="T432">
        <f t="shared" si="477"/>
        <v>564.19999999999993</v>
      </c>
      <c r="U432">
        <f t="shared" si="478"/>
        <v>19.53</v>
      </c>
      <c r="V432" s="20">
        <f t="shared" si="479"/>
        <v>1556.1504000000002</v>
      </c>
      <c r="W432" s="21">
        <f t="shared" si="480"/>
        <v>557.76</v>
      </c>
    </row>
    <row r="433" spans="1:23" x14ac:dyDescent="0.25">
      <c r="A433" s="11"/>
      <c r="B433" s="10"/>
      <c r="C433" s="4"/>
      <c r="D433" s="4"/>
      <c r="E433" s="10"/>
      <c r="F433" s="10"/>
      <c r="G433" s="9"/>
      <c r="H433" s="10"/>
      <c r="I433" s="10"/>
      <c r="J433" s="13"/>
      <c r="K433" s="13"/>
      <c r="L433" s="13"/>
      <c r="M433" s="10"/>
      <c r="N433" s="9"/>
      <c r="O433" s="9"/>
      <c r="P433" s="9"/>
      <c r="Q433" s="9"/>
      <c r="R433" s="9"/>
    </row>
    <row r="434" spans="1:23" x14ac:dyDescent="0.25">
      <c r="A434" s="11">
        <v>43193</v>
      </c>
      <c r="B434" s="10" t="s">
        <v>16</v>
      </c>
      <c r="C434" s="4">
        <v>777</v>
      </c>
      <c r="D434" s="4">
        <v>20</v>
      </c>
      <c r="E434" s="10" t="s">
        <v>61</v>
      </c>
      <c r="F434" s="10">
        <v>3</v>
      </c>
      <c r="G434" s="10" t="s">
        <v>70</v>
      </c>
      <c r="H434" s="10"/>
      <c r="I434" s="10"/>
      <c r="J434" s="13">
        <v>880</v>
      </c>
      <c r="K434" s="23">
        <v>520</v>
      </c>
      <c r="L434" s="13">
        <v>820</v>
      </c>
      <c r="M434" s="10">
        <v>4.2</v>
      </c>
      <c r="N434" s="9">
        <v>1</v>
      </c>
      <c r="O434" s="9">
        <v>2.77</v>
      </c>
      <c r="P434" s="9" t="s">
        <v>78</v>
      </c>
      <c r="Q434" s="9" t="s">
        <v>72</v>
      </c>
      <c r="R434" s="9"/>
      <c r="S434">
        <f t="shared" ref="S434:S437" si="481">N:N*O:O*80.6</f>
        <v>223.26199999999997</v>
      </c>
      <c r="T434">
        <f t="shared" ref="T434:T437" si="482">N434*80.6</f>
        <v>80.599999999999994</v>
      </c>
      <c r="U434">
        <f t="shared" ref="U434:U437" si="483">N434*O434</f>
        <v>2.77</v>
      </c>
      <c r="V434" s="20">
        <f t="shared" ref="V434:V437" si="484">N434*O434*79.68</f>
        <v>220.71360000000001</v>
      </c>
      <c r="W434" s="21">
        <f t="shared" ref="W434:W437" si="485">N434*79.68</f>
        <v>79.680000000000007</v>
      </c>
    </row>
    <row r="435" spans="1:23" x14ac:dyDescent="0.25">
      <c r="A435" s="11">
        <v>43193</v>
      </c>
      <c r="B435" s="10" t="s">
        <v>16</v>
      </c>
      <c r="C435" s="4">
        <v>777</v>
      </c>
      <c r="D435" s="4">
        <v>20</v>
      </c>
      <c r="E435" s="10" t="s">
        <v>61</v>
      </c>
      <c r="F435" s="10">
        <v>3</v>
      </c>
      <c r="G435" s="10" t="s">
        <v>70</v>
      </c>
      <c r="H435" s="10"/>
      <c r="I435" s="10"/>
      <c r="J435" s="13"/>
      <c r="K435" s="13"/>
      <c r="L435" s="13"/>
      <c r="M435" s="10">
        <v>4.2</v>
      </c>
      <c r="N435" s="9">
        <v>17</v>
      </c>
      <c r="O435" s="9">
        <v>2.58</v>
      </c>
      <c r="P435" s="9" t="s">
        <v>89</v>
      </c>
      <c r="Q435" s="9" t="s">
        <v>72</v>
      </c>
      <c r="R435" s="9"/>
      <c r="S435">
        <f t="shared" si="481"/>
        <v>3535.1159999999995</v>
      </c>
      <c r="T435">
        <f t="shared" si="482"/>
        <v>1370.1999999999998</v>
      </c>
      <c r="U435">
        <f t="shared" si="483"/>
        <v>43.86</v>
      </c>
      <c r="V435" s="20">
        <f t="shared" si="484"/>
        <v>3494.7648000000004</v>
      </c>
      <c r="W435" s="21">
        <f t="shared" si="485"/>
        <v>1354.5600000000002</v>
      </c>
    </row>
    <row r="436" spans="1:23" x14ac:dyDescent="0.25">
      <c r="A436" s="11">
        <v>43193</v>
      </c>
      <c r="B436" s="10" t="s">
        <v>16</v>
      </c>
      <c r="C436" s="4">
        <v>777</v>
      </c>
      <c r="D436" s="4">
        <v>20</v>
      </c>
      <c r="E436" s="10" t="s">
        <v>61</v>
      </c>
      <c r="F436" s="10">
        <v>3</v>
      </c>
      <c r="G436" s="10" t="s">
        <v>70</v>
      </c>
      <c r="H436" s="10"/>
      <c r="I436" s="10"/>
      <c r="J436" s="13"/>
      <c r="K436" s="13"/>
      <c r="L436" s="13"/>
      <c r="M436" s="10">
        <v>4.2</v>
      </c>
      <c r="N436" s="9">
        <v>1</v>
      </c>
      <c r="O436" s="9">
        <v>4.84</v>
      </c>
      <c r="P436" s="9" t="s">
        <v>87</v>
      </c>
      <c r="Q436" s="9" t="s">
        <v>88</v>
      </c>
      <c r="R436" s="9"/>
      <c r="S436">
        <f t="shared" si="481"/>
        <v>390.10399999999998</v>
      </c>
      <c r="T436">
        <f t="shared" si="482"/>
        <v>80.599999999999994</v>
      </c>
      <c r="U436">
        <f t="shared" si="483"/>
        <v>4.84</v>
      </c>
      <c r="V436" s="20">
        <f t="shared" si="484"/>
        <v>385.65120000000002</v>
      </c>
      <c r="W436" s="21">
        <f t="shared" si="485"/>
        <v>79.680000000000007</v>
      </c>
    </row>
    <row r="437" spans="1:23" x14ac:dyDescent="0.25">
      <c r="A437" s="11">
        <v>43193</v>
      </c>
      <c r="B437" s="10" t="s">
        <v>16</v>
      </c>
      <c r="C437" s="4">
        <v>777</v>
      </c>
      <c r="D437" s="4">
        <v>20</v>
      </c>
      <c r="E437" s="10" t="s">
        <v>61</v>
      </c>
      <c r="F437" s="10">
        <v>3</v>
      </c>
      <c r="G437" s="10" t="s">
        <v>70</v>
      </c>
      <c r="H437" s="10"/>
      <c r="I437" s="10"/>
      <c r="J437" s="13"/>
      <c r="K437" s="13"/>
      <c r="L437" s="13"/>
      <c r="M437" s="10">
        <v>4.2</v>
      </c>
      <c r="N437" s="9">
        <v>1</v>
      </c>
      <c r="O437" s="9">
        <v>2.79</v>
      </c>
      <c r="P437" s="9" t="s">
        <v>78</v>
      </c>
      <c r="Q437" s="9" t="s">
        <v>76</v>
      </c>
      <c r="R437" s="9"/>
      <c r="S437">
        <f t="shared" si="481"/>
        <v>224.874</v>
      </c>
      <c r="T437">
        <f t="shared" si="482"/>
        <v>80.599999999999994</v>
      </c>
      <c r="U437">
        <f t="shared" si="483"/>
        <v>2.79</v>
      </c>
      <c r="V437" s="20">
        <f t="shared" si="484"/>
        <v>222.30720000000002</v>
      </c>
      <c r="W437" s="21">
        <f t="shared" si="485"/>
        <v>79.680000000000007</v>
      </c>
    </row>
    <row r="438" spans="1:23" x14ac:dyDescent="0.25">
      <c r="A438" s="11"/>
      <c r="B438" s="10"/>
      <c r="C438" s="4"/>
      <c r="D438" s="4"/>
      <c r="E438" s="10"/>
      <c r="F438" s="10"/>
      <c r="G438" s="10"/>
      <c r="H438" s="10"/>
      <c r="I438" s="10"/>
      <c r="J438" s="13"/>
      <c r="K438" s="13"/>
      <c r="L438" s="13"/>
      <c r="M438" s="10"/>
      <c r="N438" s="9"/>
      <c r="O438" s="9"/>
      <c r="P438" s="9"/>
      <c r="Q438" s="9"/>
      <c r="R438" s="9"/>
    </row>
    <row r="439" spans="1:23" x14ac:dyDescent="0.25">
      <c r="A439" s="11">
        <v>43193</v>
      </c>
      <c r="B439" s="4" t="s">
        <v>17</v>
      </c>
      <c r="C439" s="4">
        <v>75131</v>
      </c>
      <c r="D439" s="4">
        <v>152</v>
      </c>
      <c r="E439" s="10" t="s">
        <v>62</v>
      </c>
      <c r="F439" s="10">
        <v>3</v>
      </c>
      <c r="G439" s="10" t="s">
        <v>70</v>
      </c>
      <c r="H439" s="10"/>
      <c r="I439" s="10"/>
      <c r="J439" s="13">
        <v>1030</v>
      </c>
      <c r="K439" s="13">
        <v>1460</v>
      </c>
      <c r="L439" s="13">
        <v>1640</v>
      </c>
      <c r="M439" s="10">
        <v>5.81</v>
      </c>
      <c r="N439" s="9">
        <v>3</v>
      </c>
      <c r="O439" s="9">
        <v>2.77</v>
      </c>
      <c r="P439" s="9" t="s">
        <v>78</v>
      </c>
      <c r="Q439" s="9" t="s">
        <v>72</v>
      </c>
      <c r="R439" s="9"/>
      <c r="S439">
        <f t="shared" ref="S439:S442" si="486">N439*O439*118</f>
        <v>980.58</v>
      </c>
      <c r="T439">
        <f t="shared" ref="T439:T442" si="487">N439*118</f>
        <v>354</v>
      </c>
      <c r="U439">
        <f t="shared" ref="U439:U442" si="488">N439*O439</f>
        <v>8.31</v>
      </c>
      <c r="V439" s="20">
        <f t="shared" ref="V439:V442" si="489">N439*O439*116.875</f>
        <v>971.23125000000005</v>
      </c>
      <c r="W439" s="21">
        <f t="shared" ref="W439:W442" si="490">N439*116.8</f>
        <v>350.4</v>
      </c>
    </row>
    <row r="440" spans="1:23" x14ac:dyDescent="0.25">
      <c r="A440" s="11">
        <v>43193</v>
      </c>
      <c r="B440" s="4" t="s">
        <v>17</v>
      </c>
      <c r="C440" s="4">
        <v>75131</v>
      </c>
      <c r="D440" s="4">
        <v>152</v>
      </c>
      <c r="E440" s="10" t="s">
        <v>62</v>
      </c>
      <c r="F440" s="10">
        <v>3</v>
      </c>
      <c r="G440" s="10" t="s">
        <v>70</v>
      </c>
      <c r="H440" s="10"/>
      <c r="I440" s="10"/>
      <c r="J440" s="13"/>
      <c r="K440" s="13"/>
      <c r="L440" s="13"/>
      <c r="M440" s="10">
        <v>5.81</v>
      </c>
      <c r="N440" s="9">
        <v>8</v>
      </c>
      <c r="O440" s="9">
        <v>4.84</v>
      </c>
      <c r="P440" s="9" t="s">
        <v>87</v>
      </c>
      <c r="Q440" s="9" t="s">
        <v>88</v>
      </c>
      <c r="R440" s="9"/>
      <c r="S440">
        <f t="shared" si="486"/>
        <v>4568.96</v>
      </c>
      <c r="T440">
        <f t="shared" si="487"/>
        <v>944</v>
      </c>
      <c r="U440">
        <f t="shared" si="488"/>
        <v>38.72</v>
      </c>
      <c r="V440" s="20">
        <f t="shared" si="489"/>
        <v>4525.3999999999996</v>
      </c>
      <c r="W440" s="21">
        <f t="shared" si="490"/>
        <v>934.4</v>
      </c>
    </row>
    <row r="441" spans="1:23" x14ac:dyDescent="0.25">
      <c r="A441" s="11">
        <v>43193</v>
      </c>
      <c r="B441" s="4" t="s">
        <v>17</v>
      </c>
      <c r="C441" s="4">
        <v>75131</v>
      </c>
      <c r="D441" s="4">
        <v>152</v>
      </c>
      <c r="E441" s="10" t="s">
        <v>62</v>
      </c>
      <c r="F441" s="10">
        <v>3</v>
      </c>
      <c r="G441" s="10" t="s">
        <v>70</v>
      </c>
      <c r="H441" s="10"/>
      <c r="I441" s="10"/>
      <c r="J441" s="13"/>
      <c r="K441" s="13"/>
      <c r="L441" s="13"/>
      <c r="M441" s="10">
        <v>5.81</v>
      </c>
      <c r="N441" s="9">
        <v>1</v>
      </c>
      <c r="O441" s="9">
        <v>1.83</v>
      </c>
      <c r="P441" s="9" t="s">
        <v>78</v>
      </c>
      <c r="Q441" s="9" t="s">
        <v>81</v>
      </c>
      <c r="R441" s="9"/>
      <c r="S441">
        <f t="shared" si="486"/>
        <v>215.94</v>
      </c>
      <c r="T441">
        <f t="shared" si="487"/>
        <v>118</v>
      </c>
      <c r="U441">
        <f t="shared" si="488"/>
        <v>1.83</v>
      </c>
      <c r="V441" s="20">
        <f t="shared" si="489"/>
        <v>213.88124999999999</v>
      </c>
      <c r="W441" s="21">
        <f t="shared" si="490"/>
        <v>116.8</v>
      </c>
    </row>
    <row r="442" spans="1:23" x14ac:dyDescent="0.25">
      <c r="A442" s="11">
        <v>43193</v>
      </c>
      <c r="B442" s="4" t="s">
        <v>17</v>
      </c>
      <c r="C442" s="4">
        <v>75131</v>
      </c>
      <c r="D442" s="4">
        <v>152</v>
      </c>
      <c r="E442" s="10" t="s">
        <v>62</v>
      </c>
      <c r="F442" s="10">
        <v>3</v>
      </c>
      <c r="G442" s="10" t="s">
        <v>70</v>
      </c>
      <c r="H442" s="10"/>
      <c r="I442" s="10"/>
      <c r="J442" s="13"/>
      <c r="K442" s="13"/>
      <c r="L442" s="13"/>
      <c r="M442" s="10">
        <v>5.81</v>
      </c>
      <c r="N442" s="9">
        <v>1</v>
      </c>
      <c r="O442" s="9">
        <v>3.29</v>
      </c>
      <c r="P442" s="9" t="s">
        <v>87</v>
      </c>
      <c r="Q442" s="9" t="s">
        <v>81</v>
      </c>
      <c r="R442" s="9"/>
      <c r="S442">
        <f t="shared" si="486"/>
        <v>388.22</v>
      </c>
      <c r="T442">
        <f t="shared" si="487"/>
        <v>118</v>
      </c>
      <c r="U442">
        <f t="shared" si="488"/>
        <v>3.29</v>
      </c>
      <c r="V442" s="20">
        <f t="shared" si="489"/>
        <v>384.51875000000001</v>
      </c>
      <c r="W442" s="21">
        <f t="shared" si="490"/>
        <v>116.8</v>
      </c>
    </row>
    <row r="443" spans="1:23" x14ac:dyDescent="0.25">
      <c r="A443" s="11"/>
      <c r="B443" s="4"/>
      <c r="C443" s="4"/>
      <c r="D443" s="4"/>
      <c r="E443" s="10"/>
      <c r="F443" s="10"/>
      <c r="G443" s="10"/>
      <c r="H443" s="10"/>
      <c r="I443" s="10"/>
      <c r="J443" s="13"/>
      <c r="K443" s="13"/>
      <c r="L443" s="13"/>
      <c r="M443" s="10"/>
      <c r="N443" s="9"/>
      <c r="O443" s="9"/>
      <c r="P443" s="9"/>
      <c r="Q443" s="9"/>
      <c r="R443" s="9"/>
    </row>
    <row r="444" spans="1:23" x14ac:dyDescent="0.25">
      <c r="A444" s="11">
        <v>43193</v>
      </c>
      <c r="B444" s="4" t="s">
        <v>17</v>
      </c>
      <c r="C444" s="4">
        <v>75131</v>
      </c>
      <c r="D444" s="4">
        <v>153</v>
      </c>
      <c r="E444" s="10"/>
      <c r="F444" s="10">
        <v>3</v>
      </c>
      <c r="G444" s="10" t="s">
        <v>70</v>
      </c>
      <c r="H444" s="10"/>
      <c r="I444" s="10"/>
      <c r="J444" s="17"/>
      <c r="K444" s="17"/>
      <c r="L444" s="17"/>
      <c r="M444" s="10">
        <v>5.81</v>
      </c>
      <c r="N444" s="9"/>
      <c r="O444" s="9"/>
      <c r="P444" s="9"/>
      <c r="Q444" s="9"/>
      <c r="R444" s="9"/>
      <c r="S444">
        <f t="shared" ref="S444" si="491">N444*O444*118</f>
        <v>0</v>
      </c>
      <c r="T444">
        <f t="shared" ref="T444" si="492">N444*118</f>
        <v>0</v>
      </c>
      <c r="U444">
        <f t="shared" ref="U444" si="493">N444*O444</f>
        <v>0</v>
      </c>
      <c r="V444" s="20">
        <f t="shared" ref="V444" si="494">N444*O444*116.875</f>
        <v>0</v>
      </c>
      <c r="W444" s="21">
        <f t="shared" ref="W444" si="495">N444*116.8</f>
        <v>0</v>
      </c>
    </row>
    <row r="445" spans="1:23" x14ac:dyDescent="0.25">
      <c r="A445" s="11"/>
      <c r="B445" s="4"/>
      <c r="C445" s="4"/>
      <c r="D445" s="4"/>
      <c r="E445" s="10"/>
      <c r="F445" s="10"/>
      <c r="G445" s="10"/>
      <c r="H445" s="10"/>
      <c r="I445" s="10"/>
      <c r="J445" s="13"/>
      <c r="K445" s="13"/>
      <c r="L445" s="13"/>
      <c r="M445" s="10"/>
      <c r="N445" s="9"/>
      <c r="O445" s="9"/>
      <c r="P445" s="9"/>
      <c r="Q445" s="9"/>
      <c r="R445" s="9"/>
    </row>
    <row r="446" spans="1:23" x14ac:dyDescent="0.25">
      <c r="A446" s="11">
        <v>43193</v>
      </c>
      <c r="B446" s="4" t="s">
        <v>17</v>
      </c>
      <c r="C446" s="4">
        <v>75131</v>
      </c>
      <c r="D446" s="4">
        <v>155</v>
      </c>
      <c r="E446" s="10" t="s">
        <v>63</v>
      </c>
      <c r="F446" s="10">
        <v>3</v>
      </c>
      <c r="G446" s="10" t="s">
        <v>70</v>
      </c>
      <c r="H446" s="10"/>
      <c r="I446" s="10"/>
      <c r="J446" s="13">
        <v>1050</v>
      </c>
      <c r="K446" s="13">
        <v>1150</v>
      </c>
      <c r="L446" s="13">
        <v>1550</v>
      </c>
      <c r="M446" s="10">
        <v>5.81</v>
      </c>
      <c r="N446" s="9">
        <v>17</v>
      </c>
      <c r="O446" s="9">
        <v>2.02</v>
      </c>
      <c r="P446" s="9" t="s">
        <v>73</v>
      </c>
      <c r="Q446" s="9" t="s">
        <v>72</v>
      </c>
      <c r="R446" s="9"/>
      <c r="S446">
        <f t="shared" ref="S446:S447" si="496">N446*O446*118</f>
        <v>4052.1200000000003</v>
      </c>
      <c r="T446">
        <f t="shared" ref="T446:T447" si="497">N446*118</f>
        <v>2006</v>
      </c>
      <c r="U446">
        <f t="shared" ref="U446:U447" si="498">N446*O446</f>
        <v>34.340000000000003</v>
      </c>
      <c r="V446" s="20">
        <f t="shared" ref="V446:V447" si="499">N446*O446*116.875</f>
        <v>4013.4875000000002</v>
      </c>
      <c r="W446" s="21">
        <f t="shared" ref="W446:W447" si="500">N446*116.8</f>
        <v>1985.6</v>
      </c>
    </row>
    <row r="447" spans="1:23" x14ac:dyDescent="0.25">
      <c r="A447" s="11">
        <v>43193</v>
      </c>
      <c r="B447" s="4" t="s">
        <v>17</v>
      </c>
      <c r="C447" s="4">
        <v>75131</v>
      </c>
      <c r="D447" s="4">
        <v>155</v>
      </c>
      <c r="E447" s="10" t="s">
        <v>63</v>
      </c>
      <c r="F447" s="10">
        <v>3</v>
      </c>
      <c r="G447" s="10" t="s">
        <v>70</v>
      </c>
      <c r="H447" s="10"/>
      <c r="I447" s="10"/>
      <c r="J447" s="13"/>
      <c r="K447" s="13"/>
      <c r="L447" s="13"/>
      <c r="M447" s="10">
        <v>5.81</v>
      </c>
      <c r="N447" s="9">
        <v>2</v>
      </c>
      <c r="O447" s="9">
        <v>1.83</v>
      </c>
      <c r="P447" s="9" t="s">
        <v>78</v>
      </c>
      <c r="Q447" s="9" t="s">
        <v>81</v>
      </c>
      <c r="R447" s="9"/>
      <c r="S447">
        <f t="shared" si="496"/>
        <v>431.88</v>
      </c>
      <c r="T447">
        <f t="shared" si="497"/>
        <v>236</v>
      </c>
      <c r="U447">
        <f t="shared" si="498"/>
        <v>3.66</v>
      </c>
      <c r="V447" s="20">
        <f t="shared" si="499"/>
        <v>427.76249999999999</v>
      </c>
      <c r="W447" s="21">
        <f t="shared" si="500"/>
        <v>233.6</v>
      </c>
    </row>
    <row r="448" spans="1:23" x14ac:dyDescent="0.25">
      <c r="A448" s="11"/>
      <c r="B448" s="4"/>
      <c r="C448" s="4"/>
      <c r="D448" s="4"/>
      <c r="E448" s="10"/>
      <c r="F448" s="10"/>
      <c r="G448" s="9"/>
      <c r="H448" s="10"/>
      <c r="I448" s="10"/>
      <c r="J448" s="13"/>
      <c r="K448" s="13"/>
      <c r="L448" s="13"/>
      <c r="M448" s="10"/>
      <c r="N448" s="9"/>
      <c r="O448" s="9"/>
      <c r="P448" s="9"/>
      <c r="Q448" s="9"/>
      <c r="R448" s="9"/>
    </row>
    <row r="449" spans="1:23" x14ac:dyDescent="0.25">
      <c r="A449" s="11">
        <v>43193</v>
      </c>
      <c r="B449" s="4" t="s">
        <v>17</v>
      </c>
      <c r="C449" s="4">
        <v>75131</v>
      </c>
      <c r="D449" s="4">
        <v>156</v>
      </c>
      <c r="E449" s="10" t="s">
        <v>64</v>
      </c>
      <c r="F449" s="10">
        <v>3</v>
      </c>
      <c r="G449" s="10" t="s">
        <v>70</v>
      </c>
      <c r="H449" s="10"/>
      <c r="I449" s="10"/>
      <c r="J449" s="13">
        <v>1110</v>
      </c>
      <c r="K449" s="13">
        <v>1290</v>
      </c>
      <c r="L449" s="13">
        <v>1650</v>
      </c>
      <c r="M449" s="10">
        <v>5.81</v>
      </c>
      <c r="N449" s="9">
        <v>18</v>
      </c>
      <c r="O449" s="9">
        <v>2.02</v>
      </c>
      <c r="P449" s="9" t="s">
        <v>73</v>
      </c>
      <c r="Q449" s="9" t="s">
        <v>72</v>
      </c>
      <c r="R449" s="9"/>
      <c r="S449">
        <f t="shared" ref="S449:S450" si="501">N449*O449*118</f>
        <v>4290.4799999999996</v>
      </c>
      <c r="T449">
        <f t="shared" ref="T449:T450" si="502">N449*118</f>
        <v>2124</v>
      </c>
      <c r="U449">
        <f t="shared" ref="U449:U450" si="503">N449*O449</f>
        <v>36.36</v>
      </c>
      <c r="V449" s="20">
        <f t="shared" ref="V449:V450" si="504">N449*O449*116.875</f>
        <v>4249.5749999999998</v>
      </c>
      <c r="W449" s="21">
        <f t="shared" ref="W449:W450" si="505">N449*116.8</f>
        <v>2102.4</v>
      </c>
    </row>
    <row r="450" spans="1:23" x14ac:dyDescent="0.25">
      <c r="A450" s="11">
        <v>43193</v>
      </c>
      <c r="B450" s="4" t="s">
        <v>17</v>
      </c>
      <c r="C450" s="4">
        <v>75131</v>
      </c>
      <c r="D450" s="4">
        <v>156</v>
      </c>
      <c r="E450" s="10" t="s">
        <v>64</v>
      </c>
      <c r="F450" s="10">
        <v>3</v>
      </c>
      <c r="G450" s="10" t="s">
        <v>70</v>
      </c>
      <c r="H450" s="10"/>
      <c r="I450" s="10"/>
      <c r="J450" s="13"/>
      <c r="K450" s="13"/>
      <c r="L450" s="13"/>
      <c r="M450" s="10">
        <v>5.81</v>
      </c>
      <c r="N450" s="9">
        <v>3</v>
      </c>
      <c r="O450" s="9">
        <v>1.83</v>
      </c>
      <c r="P450" s="9" t="s">
        <v>78</v>
      </c>
      <c r="Q450" s="9" t="s">
        <v>81</v>
      </c>
      <c r="R450" s="9"/>
      <c r="S450">
        <f t="shared" si="501"/>
        <v>647.82000000000005</v>
      </c>
      <c r="T450">
        <f t="shared" si="502"/>
        <v>354</v>
      </c>
      <c r="U450">
        <f t="shared" si="503"/>
        <v>5.49</v>
      </c>
      <c r="V450" s="20">
        <f t="shared" si="504"/>
        <v>641.64375000000007</v>
      </c>
      <c r="W450" s="21">
        <f t="shared" si="505"/>
        <v>350.4</v>
      </c>
    </row>
    <row r="451" spans="1:23" x14ac:dyDescent="0.25">
      <c r="A451" s="11"/>
      <c r="B451" s="4"/>
      <c r="C451" s="4"/>
      <c r="D451" s="4"/>
      <c r="E451" s="10"/>
      <c r="F451" s="10"/>
      <c r="G451" s="10"/>
      <c r="H451" s="10"/>
      <c r="I451" s="10"/>
      <c r="J451" s="13"/>
      <c r="K451" s="13"/>
      <c r="L451" s="13"/>
      <c r="M451" s="10"/>
      <c r="N451" s="9"/>
      <c r="O451" s="9"/>
      <c r="P451" s="9"/>
      <c r="Q451" s="9"/>
      <c r="R451" s="9"/>
    </row>
    <row r="452" spans="1:23" x14ac:dyDescent="0.25">
      <c r="A452" s="11">
        <v>43193</v>
      </c>
      <c r="B452" s="4" t="s">
        <v>17</v>
      </c>
      <c r="C452" s="4">
        <v>75131</v>
      </c>
      <c r="D452" s="4">
        <v>157</v>
      </c>
      <c r="E452" s="10" t="s">
        <v>65</v>
      </c>
      <c r="F452" s="10">
        <v>3</v>
      </c>
      <c r="G452" s="10" t="s">
        <v>70</v>
      </c>
      <c r="H452" s="10"/>
      <c r="I452" s="10"/>
      <c r="J452" s="13">
        <v>1100</v>
      </c>
      <c r="K452" s="13">
        <v>1200</v>
      </c>
      <c r="L452" s="13">
        <v>1570</v>
      </c>
      <c r="M452" s="10">
        <v>5.81</v>
      </c>
      <c r="N452" s="9">
        <v>17</v>
      </c>
      <c r="O452" s="9">
        <v>1.74</v>
      </c>
      <c r="P452" s="9" t="s">
        <v>73</v>
      </c>
      <c r="Q452" s="9" t="s">
        <v>72</v>
      </c>
      <c r="R452" s="9"/>
      <c r="S452">
        <f t="shared" ref="S452" si="506">N452*O452*118</f>
        <v>3490.4399999999996</v>
      </c>
      <c r="T452">
        <f t="shared" ref="T452" si="507">N452*118</f>
        <v>2006</v>
      </c>
      <c r="U452">
        <f t="shared" ref="U452" si="508">N452*O452</f>
        <v>29.58</v>
      </c>
      <c r="V452" s="20">
        <f t="shared" ref="V452" si="509">N452*O452*116.875</f>
        <v>3457.1624999999999</v>
      </c>
      <c r="W452" s="21">
        <f t="shared" ref="W452" si="510">N452*116.8</f>
        <v>1985.6</v>
      </c>
    </row>
    <row r="453" spans="1:23" x14ac:dyDescent="0.25">
      <c r="A453" s="11"/>
      <c r="B453" s="4"/>
      <c r="C453" s="4"/>
      <c r="D453" s="4"/>
      <c r="E453" s="10"/>
      <c r="F453" s="10"/>
      <c r="G453" s="10"/>
      <c r="H453" s="10"/>
      <c r="I453" s="10"/>
      <c r="J453" s="13"/>
      <c r="K453" s="13"/>
      <c r="L453" s="13"/>
      <c r="M453" s="10"/>
      <c r="N453" s="9"/>
      <c r="O453" s="9"/>
      <c r="P453" s="9"/>
      <c r="Q453" s="9"/>
      <c r="R453" s="9"/>
    </row>
    <row r="454" spans="1:23" x14ac:dyDescent="0.25">
      <c r="A454" s="11">
        <v>43193</v>
      </c>
      <c r="B454" s="10" t="s">
        <v>16</v>
      </c>
      <c r="C454" s="10">
        <v>785</v>
      </c>
      <c r="D454" s="10">
        <v>167</v>
      </c>
      <c r="E454" s="10" t="s">
        <v>66</v>
      </c>
      <c r="F454" s="10">
        <v>3</v>
      </c>
      <c r="G454" s="10" t="s">
        <v>70</v>
      </c>
      <c r="H454" s="10"/>
      <c r="I454" s="10"/>
      <c r="J454" s="13">
        <v>1850</v>
      </c>
      <c r="K454" s="13">
        <v>550</v>
      </c>
      <c r="L454" s="13">
        <v>1700</v>
      </c>
      <c r="M454" s="10">
        <v>5.38</v>
      </c>
      <c r="N454" s="9">
        <v>16</v>
      </c>
      <c r="O454" s="9">
        <v>1.74</v>
      </c>
      <c r="P454" s="9" t="s">
        <v>73</v>
      </c>
      <c r="Q454" s="9" t="s">
        <v>72</v>
      </c>
      <c r="R454" s="9"/>
      <c r="S454">
        <f t="shared" ref="S454:S457" si="511">N:N*O:O*125</f>
        <v>3480</v>
      </c>
      <c r="T454">
        <f t="shared" ref="T454:T457" si="512">N454*125</f>
        <v>2000</v>
      </c>
      <c r="U454">
        <f t="shared" ref="U454:U457" si="513">N454*O454</f>
        <v>27.84</v>
      </c>
      <c r="V454" s="20">
        <f t="shared" ref="V454:V457" si="514">N454*O454*123.78</f>
        <v>3446.0351999999998</v>
      </c>
      <c r="W454" s="21">
        <f t="shared" ref="W454:W457" si="515">N454*123.7</f>
        <v>1979.2</v>
      </c>
    </row>
    <row r="455" spans="1:23" x14ac:dyDescent="0.25">
      <c r="A455" s="11">
        <v>43193</v>
      </c>
      <c r="B455" s="10" t="s">
        <v>16</v>
      </c>
      <c r="C455" s="10">
        <v>785</v>
      </c>
      <c r="D455" s="10">
        <v>167</v>
      </c>
      <c r="E455" s="10" t="s">
        <v>66</v>
      </c>
      <c r="F455" s="10">
        <v>3</v>
      </c>
      <c r="G455" s="10" t="s">
        <v>70</v>
      </c>
      <c r="H455" s="10"/>
      <c r="I455" s="10"/>
      <c r="J455" s="13"/>
      <c r="K455" s="13"/>
      <c r="L455" s="13"/>
      <c r="M455" s="10">
        <v>5.38</v>
      </c>
      <c r="N455" s="9">
        <v>3</v>
      </c>
      <c r="O455" s="9">
        <v>4.84</v>
      </c>
      <c r="P455" s="9" t="s">
        <v>87</v>
      </c>
      <c r="Q455" s="9" t="s">
        <v>88</v>
      </c>
      <c r="R455" s="9"/>
      <c r="S455">
        <f t="shared" si="511"/>
        <v>1815</v>
      </c>
      <c r="T455">
        <f t="shared" si="512"/>
        <v>375</v>
      </c>
      <c r="U455">
        <f t="shared" si="513"/>
        <v>14.52</v>
      </c>
      <c r="V455" s="20">
        <f t="shared" si="514"/>
        <v>1797.2855999999999</v>
      </c>
      <c r="W455" s="21">
        <f t="shared" si="515"/>
        <v>371.1</v>
      </c>
    </row>
    <row r="456" spans="1:23" x14ac:dyDescent="0.25">
      <c r="A456" s="11">
        <v>43193</v>
      </c>
      <c r="B456" s="10" t="s">
        <v>16</v>
      </c>
      <c r="C456" s="10">
        <v>785</v>
      </c>
      <c r="D456" s="10">
        <v>167</v>
      </c>
      <c r="E456" s="10" t="s">
        <v>66</v>
      </c>
      <c r="F456" s="10">
        <v>3</v>
      </c>
      <c r="G456" s="10" t="s">
        <v>70</v>
      </c>
      <c r="H456" s="10"/>
      <c r="I456" s="10"/>
      <c r="J456" s="13"/>
      <c r="K456" s="13"/>
      <c r="L456" s="13"/>
      <c r="M456" s="10">
        <v>5.38</v>
      </c>
      <c r="N456" s="9">
        <v>1</v>
      </c>
      <c r="O456" s="9">
        <v>2.2599999999999998</v>
      </c>
      <c r="P456" s="9" t="s">
        <v>77</v>
      </c>
      <c r="Q456" s="9" t="s">
        <v>79</v>
      </c>
      <c r="R456" s="9"/>
      <c r="S456">
        <f t="shared" si="511"/>
        <v>282.5</v>
      </c>
      <c r="T456">
        <f t="shared" si="512"/>
        <v>125</v>
      </c>
      <c r="U456">
        <f t="shared" si="513"/>
        <v>2.2599999999999998</v>
      </c>
      <c r="V456" s="20">
        <f t="shared" si="514"/>
        <v>279.74279999999999</v>
      </c>
      <c r="W456" s="21">
        <f t="shared" si="515"/>
        <v>123.7</v>
      </c>
    </row>
    <row r="457" spans="1:23" x14ac:dyDescent="0.25">
      <c r="A457" s="11">
        <v>43193</v>
      </c>
      <c r="B457" s="10" t="s">
        <v>16</v>
      </c>
      <c r="C457" s="10">
        <v>785</v>
      </c>
      <c r="D457" s="10">
        <v>167</v>
      </c>
      <c r="E457" s="10" t="s">
        <v>66</v>
      </c>
      <c r="F457" s="10">
        <v>3</v>
      </c>
      <c r="G457" s="10" t="s">
        <v>70</v>
      </c>
      <c r="H457" s="10"/>
      <c r="I457" s="10"/>
      <c r="J457" s="13"/>
      <c r="K457" s="13"/>
      <c r="L457" s="13"/>
      <c r="M457" s="10">
        <v>5.38</v>
      </c>
      <c r="N457" s="9">
        <v>1</v>
      </c>
      <c r="O457" s="9">
        <v>1.83</v>
      </c>
      <c r="P457" s="9" t="s">
        <v>78</v>
      </c>
      <c r="Q457" s="9" t="s">
        <v>81</v>
      </c>
      <c r="R457" s="9"/>
      <c r="S457">
        <f t="shared" si="511"/>
        <v>228.75</v>
      </c>
      <c r="T457">
        <f t="shared" si="512"/>
        <v>125</v>
      </c>
      <c r="U457">
        <f t="shared" si="513"/>
        <v>1.83</v>
      </c>
      <c r="V457" s="20">
        <f t="shared" si="514"/>
        <v>226.51740000000001</v>
      </c>
      <c r="W457" s="21">
        <f t="shared" si="515"/>
        <v>123.7</v>
      </c>
    </row>
    <row r="458" spans="1:23" x14ac:dyDescent="0.25">
      <c r="A458" s="11"/>
      <c r="B458" s="10"/>
      <c r="C458" s="10"/>
      <c r="D458" s="10"/>
      <c r="E458" s="10"/>
      <c r="F458" s="10"/>
      <c r="G458" s="10"/>
      <c r="H458" s="10"/>
      <c r="I458" s="10"/>
      <c r="J458" s="13"/>
      <c r="K458" s="13"/>
      <c r="L458" s="13"/>
      <c r="M458" s="10"/>
      <c r="N458" s="9"/>
      <c r="O458" s="9"/>
      <c r="P458" s="9"/>
      <c r="Q458" s="9"/>
      <c r="R458" s="9"/>
    </row>
    <row r="459" spans="1:23" x14ac:dyDescent="0.25">
      <c r="A459" s="11">
        <v>43193</v>
      </c>
      <c r="B459" s="10" t="s">
        <v>16</v>
      </c>
      <c r="C459" s="10">
        <v>785</v>
      </c>
      <c r="D459" s="10">
        <v>168</v>
      </c>
      <c r="E459" s="10" t="s">
        <v>67</v>
      </c>
      <c r="F459" s="10">
        <v>3</v>
      </c>
      <c r="G459" s="10" t="s">
        <v>70</v>
      </c>
      <c r="H459" s="10"/>
      <c r="I459" s="10"/>
      <c r="J459" s="13">
        <v>1800</v>
      </c>
      <c r="K459" s="13">
        <v>600</v>
      </c>
      <c r="L459" s="13">
        <v>1700</v>
      </c>
      <c r="M459" s="10">
        <v>5.38</v>
      </c>
      <c r="N459" s="9">
        <v>1</v>
      </c>
      <c r="O459" s="9">
        <v>2.02</v>
      </c>
      <c r="P459" s="9" t="s">
        <v>73</v>
      </c>
      <c r="Q459" s="9" t="s">
        <v>72</v>
      </c>
      <c r="R459" s="9"/>
      <c r="S459">
        <f t="shared" ref="S459:S461" si="516">N:N*O:O*125</f>
        <v>252.5</v>
      </c>
      <c r="T459">
        <f t="shared" ref="T459:T461" si="517">N459*125</f>
        <v>125</v>
      </c>
      <c r="U459">
        <f t="shared" ref="U459:U461" si="518">N459*O459</f>
        <v>2.02</v>
      </c>
      <c r="V459" s="20">
        <f t="shared" ref="V459:V461" si="519">N459*O459*123.78</f>
        <v>250.03560000000002</v>
      </c>
      <c r="W459" s="21">
        <f t="shared" ref="W459:W461" si="520">N459*123.7</f>
        <v>123.7</v>
      </c>
    </row>
    <row r="460" spans="1:23" x14ac:dyDescent="0.25">
      <c r="A460" s="11">
        <v>43193</v>
      </c>
      <c r="B460" s="10" t="s">
        <v>16</v>
      </c>
      <c r="C460" s="10">
        <v>785</v>
      </c>
      <c r="D460" s="10">
        <v>168</v>
      </c>
      <c r="E460" s="10" t="s">
        <v>67</v>
      </c>
      <c r="F460" s="10">
        <v>3</v>
      </c>
      <c r="G460" s="10" t="s">
        <v>70</v>
      </c>
      <c r="H460" s="10"/>
      <c r="I460" s="10"/>
      <c r="J460" s="13"/>
      <c r="K460" s="13"/>
      <c r="L460" s="13"/>
      <c r="M460" s="10">
        <v>5.38</v>
      </c>
      <c r="N460" s="9">
        <v>7</v>
      </c>
      <c r="O460" s="9">
        <v>2.86</v>
      </c>
      <c r="P460" s="9" t="s">
        <v>89</v>
      </c>
      <c r="Q460" s="9" t="s">
        <v>88</v>
      </c>
      <c r="R460" s="9"/>
      <c r="S460">
        <f t="shared" si="516"/>
        <v>2502.5</v>
      </c>
      <c r="T460">
        <f t="shared" si="517"/>
        <v>875</v>
      </c>
      <c r="U460">
        <f t="shared" si="518"/>
        <v>20.02</v>
      </c>
      <c r="V460" s="20">
        <f t="shared" si="519"/>
        <v>2478.0756000000001</v>
      </c>
      <c r="W460" s="21">
        <f t="shared" si="520"/>
        <v>865.9</v>
      </c>
    </row>
    <row r="461" spans="1:23" x14ac:dyDescent="0.25">
      <c r="A461" s="11">
        <v>43193</v>
      </c>
      <c r="B461" s="10" t="s">
        <v>16</v>
      </c>
      <c r="C461" s="10">
        <v>785</v>
      </c>
      <c r="D461" s="10">
        <v>168</v>
      </c>
      <c r="E461" s="10" t="s">
        <v>67</v>
      </c>
      <c r="F461" s="10">
        <v>3</v>
      </c>
      <c r="G461" s="10" t="s">
        <v>70</v>
      </c>
      <c r="H461" s="10"/>
      <c r="I461" s="10"/>
      <c r="J461" s="13"/>
      <c r="K461" s="13"/>
      <c r="L461" s="13"/>
      <c r="M461" s="10">
        <v>5.38</v>
      </c>
      <c r="N461" s="9">
        <v>10</v>
      </c>
      <c r="O461" s="9">
        <v>2.2599999999999998</v>
      </c>
      <c r="P461" s="9" t="s">
        <v>77</v>
      </c>
      <c r="Q461" s="9" t="s">
        <v>79</v>
      </c>
      <c r="R461" s="9"/>
      <c r="S461">
        <f t="shared" si="516"/>
        <v>2824.9999999999995</v>
      </c>
      <c r="T461">
        <f t="shared" si="517"/>
        <v>1250</v>
      </c>
      <c r="U461">
        <f t="shared" si="518"/>
        <v>22.599999999999998</v>
      </c>
      <c r="V461" s="20">
        <f t="shared" si="519"/>
        <v>2797.4279999999999</v>
      </c>
      <c r="W461" s="21">
        <f t="shared" si="520"/>
        <v>1237</v>
      </c>
    </row>
    <row r="462" spans="1:23" x14ac:dyDescent="0.25">
      <c r="A462" s="11"/>
      <c r="B462" s="4"/>
      <c r="C462" s="4"/>
      <c r="D462" s="4"/>
      <c r="E462" s="10"/>
      <c r="F462" s="10"/>
      <c r="G462" s="9"/>
      <c r="H462" s="10"/>
      <c r="I462" s="10"/>
      <c r="J462" s="13"/>
      <c r="K462" s="13"/>
      <c r="L462" s="13"/>
      <c r="M462" s="10"/>
      <c r="N462" s="9"/>
      <c r="O462" s="9"/>
      <c r="P462" s="9"/>
      <c r="Q462" s="9"/>
      <c r="R462" s="9"/>
    </row>
    <row r="463" spans="1:23" x14ac:dyDescent="0.25">
      <c r="A463" s="11">
        <v>43193</v>
      </c>
      <c r="B463" s="10" t="s">
        <v>16</v>
      </c>
      <c r="C463" s="10">
        <v>785</v>
      </c>
      <c r="D463" s="10">
        <v>169</v>
      </c>
      <c r="E463" s="10" t="s">
        <v>55</v>
      </c>
      <c r="F463" s="10">
        <v>3</v>
      </c>
      <c r="G463" s="10" t="s">
        <v>70</v>
      </c>
      <c r="H463" s="10"/>
      <c r="I463" s="10"/>
      <c r="J463" s="13">
        <v>900</v>
      </c>
      <c r="K463" s="13">
        <v>1500</v>
      </c>
      <c r="L463" s="13">
        <v>1950</v>
      </c>
      <c r="M463" s="10">
        <v>5.38</v>
      </c>
      <c r="N463" s="9">
        <v>1</v>
      </c>
      <c r="O463" s="9">
        <v>4.84</v>
      </c>
      <c r="P463" s="9" t="s">
        <v>87</v>
      </c>
      <c r="Q463" s="9" t="s">
        <v>88</v>
      </c>
      <c r="R463" s="9"/>
      <c r="S463">
        <f t="shared" ref="S463:S465" si="521">N:N*O:O*125</f>
        <v>605</v>
      </c>
      <c r="T463">
        <f t="shared" ref="T463:T465" si="522">N463*125</f>
        <v>125</v>
      </c>
      <c r="U463">
        <f t="shared" ref="U463:U465" si="523">N463*O463</f>
        <v>4.84</v>
      </c>
      <c r="V463" s="20">
        <f t="shared" ref="V463:V465" si="524">N463*O463*123.78</f>
        <v>599.09519999999998</v>
      </c>
      <c r="W463" s="21">
        <f t="shared" ref="W463:W465" si="525">N463*123.7</f>
        <v>123.7</v>
      </c>
    </row>
    <row r="464" spans="1:23" x14ac:dyDescent="0.25">
      <c r="A464" s="11">
        <v>43193</v>
      </c>
      <c r="B464" s="10" t="s">
        <v>16</v>
      </c>
      <c r="C464" s="10">
        <v>785</v>
      </c>
      <c r="D464" s="10">
        <v>169</v>
      </c>
      <c r="E464" s="10" t="s">
        <v>55</v>
      </c>
      <c r="F464" s="10">
        <v>3</v>
      </c>
      <c r="G464" s="10" t="s">
        <v>70</v>
      </c>
      <c r="H464" s="10"/>
      <c r="I464" s="10"/>
      <c r="J464" s="13"/>
      <c r="K464" s="13"/>
      <c r="L464" s="13"/>
      <c r="M464" s="10">
        <v>5.38</v>
      </c>
      <c r="N464" s="9">
        <v>5</v>
      </c>
      <c r="O464" s="9">
        <v>2.86</v>
      </c>
      <c r="P464" s="9" t="s">
        <v>89</v>
      </c>
      <c r="Q464" s="9" t="s">
        <v>88</v>
      </c>
      <c r="R464" s="9"/>
      <c r="S464">
        <f t="shared" si="521"/>
        <v>1787.4999999999998</v>
      </c>
      <c r="T464">
        <f t="shared" si="522"/>
        <v>625</v>
      </c>
      <c r="U464">
        <f t="shared" si="523"/>
        <v>14.299999999999999</v>
      </c>
      <c r="V464" s="20">
        <f t="shared" si="524"/>
        <v>1770.0539999999999</v>
      </c>
      <c r="W464" s="21">
        <f t="shared" si="525"/>
        <v>618.5</v>
      </c>
    </row>
    <row r="465" spans="1:23" x14ac:dyDescent="0.25">
      <c r="A465" s="11">
        <v>43193</v>
      </c>
      <c r="B465" s="10" t="s">
        <v>16</v>
      </c>
      <c r="C465" s="10">
        <v>785</v>
      </c>
      <c r="D465" s="10">
        <v>169</v>
      </c>
      <c r="E465" s="10" t="s">
        <v>55</v>
      </c>
      <c r="F465" s="10">
        <v>3</v>
      </c>
      <c r="G465" s="10" t="s">
        <v>70</v>
      </c>
      <c r="H465" s="9"/>
      <c r="I465" s="9"/>
      <c r="J465" s="16"/>
      <c r="K465" s="16"/>
      <c r="L465" s="16"/>
      <c r="M465" s="10">
        <v>5.38</v>
      </c>
      <c r="N465" s="9">
        <v>9</v>
      </c>
      <c r="O465" s="9">
        <v>2.2599999999999998</v>
      </c>
      <c r="P465" s="9" t="s">
        <v>77</v>
      </c>
      <c r="Q465" s="9" t="s">
        <v>79</v>
      </c>
      <c r="R465" s="9"/>
      <c r="S465">
        <f t="shared" si="521"/>
        <v>2542.4999999999995</v>
      </c>
      <c r="T465">
        <f t="shared" si="522"/>
        <v>1125</v>
      </c>
      <c r="U465">
        <f t="shared" si="523"/>
        <v>20.339999999999996</v>
      </c>
      <c r="V465" s="20">
        <f t="shared" si="524"/>
        <v>2517.6851999999994</v>
      </c>
      <c r="W465" s="21">
        <f t="shared" si="525"/>
        <v>1113.3</v>
      </c>
    </row>
    <row r="466" spans="1:23" x14ac:dyDescent="0.25">
      <c r="A466" s="11"/>
      <c r="B466" s="9"/>
      <c r="C466" s="9"/>
      <c r="D466" s="9"/>
      <c r="E466" s="9"/>
      <c r="F466" s="9"/>
      <c r="G466" s="9"/>
      <c r="H466" s="9"/>
      <c r="I466" s="9"/>
      <c r="J466" s="16"/>
      <c r="K466" s="16"/>
      <c r="L466" s="16"/>
      <c r="M466" s="9"/>
      <c r="N466" s="9"/>
      <c r="O466" s="9"/>
      <c r="P466" s="9"/>
      <c r="Q466" s="9"/>
      <c r="R466" s="9"/>
    </row>
    <row r="467" spans="1:23" x14ac:dyDescent="0.25">
      <c r="A467" s="11">
        <v>43194</v>
      </c>
      <c r="B467" s="10" t="s">
        <v>16</v>
      </c>
      <c r="C467" s="4">
        <v>777</v>
      </c>
      <c r="D467" s="4">
        <v>17</v>
      </c>
      <c r="E467" s="10" t="s">
        <v>27</v>
      </c>
      <c r="F467" s="10">
        <v>1</v>
      </c>
      <c r="G467" s="10" t="s">
        <v>21</v>
      </c>
      <c r="H467" s="10"/>
      <c r="I467" s="10"/>
      <c r="J467" s="13">
        <v>1030</v>
      </c>
      <c r="K467" s="13"/>
      <c r="L467" s="13">
        <v>640</v>
      </c>
      <c r="M467" s="10">
        <v>4.2</v>
      </c>
      <c r="N467" s="9">
        <v>2</v>
      </c>
      <c r="O467" s="9">
        <v>4.84</v>
      </c>
      <c r="P467" s="9" t="s">
        <v>87</v>
      </c>
      <c r="Q467" s="9" t="s">
        <v>88</v>
      </c>
      <c r="R467" s="9"/>
      <c r="S467">
        <f t="shared" ref="S467:S468" si="526">N:N*O:O*80.6</f>
        <v>780.20799999999997</v>
      </c>
      <c r="T467">
        <f t="shared" ref="T467:T468" si="527">N467*80.6</f>
        <v>161.19999999999999</v>
      </c>
      <c r="U467">
        <f t="shared" ref="U467:U468" si="528">N467*O467</f>
        <v>9.68</v>
      </c>
      <c r="V467" s="20">
        <f t="shared" ref="V467:V468" si="529">N467*O467*79.68</f>
        <v>771.30240000000003</v>
      </c>
      <c r="W467" s="21">
        <f t="shared" ref="W467:W468" si="530">N467*79.68</f>
        <v>159.36000000000001</v>
      </c>
    </row>
    <row r="468" spans="1:23" x14ac:dyDescent="0.25">
      <c r="A468" s="11">
        <v>43194</v>
      </c>
      <c r="B468" s="10" t="s">
        <v>16</v>
      </c>
      <c r="C468" s="4">
        <v>777</v>
      </c>
      <c r="D468" s="4">
        <v>17</v>
      </c>
      <c r="E468" s="10" t="s">
        <v>27</v>
      </c>
      <c r="F468" s="10">
        <v>1</v>
      </c>
      <c r="G468" s="10" t="s">
        <v>21</v>
      </c>
      <c r="H468" s="10"/>
      <c r="I468" s="10"/>
      <c r="J468" s="13"/>
      <c r="K468" s="13"/>
      <c r="L468" s="13"/>
      <c r="M468" s="10">
        <v>4.2</v>
      </c>
      <c r="N468" s="9">
        <v>12</v>
      </c>
      <c r="O468" s="9">
        <v>3.62</v>
      </c>
      <c r="P468" s="9" t="s">
        <v>87</v>
      </c>
      <c r="Q468" s="9" t="s">
        <v>76</v>
      </c>
      <c r="R468" s="9"/>
      <c r="S468">
        <f t="shared" si="526"/>
        <v>3501.2639999999997</v>
      </c>
      <c r="T468">
        <f t="shared" si="527"/>
        <v>967.19999999999993</v>
      </c>
      <c r="U468">
        <f t="shared" si="528"/>
        <v>43.44</v>
      </c>
      <c r="V468" s="20">
        <f t="shared" si="529"/>
        <v>3461.2991999999999</v>
      </c>
      <c r="W468" s="21">
        <f t="shared" si="530"/>
        <v>956.16000000000008</v>
      </c>
    </row>
    <row r="469" spans="1:23" x14ac:dyDescent="0.25">
      <c r="A469" s="11"/>
      <c r="B469" s="10"/>
      <c r="C469" s="4"/>
      <c r="D469" s="4"/>
      <c r="E469" s="10"/>
      <c r="F469" s="10"/>
      <c r="G469" s="10"/>
      <c r="H469" s="10"/>
      <c r="I469" s="10"/>
      <c r="J469" s="13"/>
      <c r="K469" s="13"/>
      <c r="L469" s="13"/>
      <c r="M469" s="10"/>
      <c r="N469" s="9"/>
      <c r="O469" s="9"/>
      <c r="P469" s="9"/>
      <c r="Q469" s="9"/>
      <c r="R469" s="9"/>
    </row>
    <row r="470" spans="1:23" x14ac:dyDescent="0.25">
      <c r="A470" s="11">
        <v>43194</v>
      </c>
      <c r="B470" s="10" t="s">
        <v>16</v>
      </c>
      <c r="C470" s="4">
        <v>777</v>
      </c>
      <c r="D470" s="4">
        <v>18</v>
      </c>
      <c r="E470" s="10" t="s">
        <v>35</v>
      </c>
      <c r="F470" s="10">
        <v>1</v>
      </c>
      <c r="G470" s="10" t="s">
        <v>21</v>
      </c>
      <c r="H470" s="10"/>
      <c r="I470" s="10"/>
      <c r="J470" s="13">
        <v>1040</v>
      </c>
      <c r="K470" s="13"/>
      <c r="L470" s="13">
        <v>580</v>
      </c>
      <c r="M470" s="10">
        <v>4.2</v>
      </c>
      <c r="N470" s="9">
        <v>1</v>
      </c>
      <c r="O470" s="9">
        <v>2.02</v>
      </c>
      <c r="P470" s="9" t="s">
        <v>73</v>
      </c>
      <c r="Q470" s="9" t="s">
        <v>72</v>
      </c>
      <c r="R470" s="9"/>
      <c r="S470">
        <f t="shared" ref="S470:S472" si="531">N:N*O:O*80.6</f>
        <v>162.81199999999998</v>
      </c>
      <c r="T470">
        <f t="shared" ref="T470:T472" si="532">N470*80.6</f>
        <v>80.599999999999994</v>
      </c>
      <c r="U470">
        <f t="shared" ref="U470:U472" si="533">N470*O470</f>
        <v>2.02</v>
      </c>
      <c r="V470" s="20">
        <f t="shared" ref="V470:V472" si="534">N470*O470*79.68</f>
        <v>160.95360000000002</v>
      </c>
      <c r="W470" s="21">
        <f t="shared" ref="W470:W472" si="535">N470*79.68</f>
        <v>79.680000000000007</v>
      </c>
    </row>
    <row r="471" spans="1:23" x14ac:dyDescent="0.25">
      <c r="A471" s="11">
        <v>43194</v>
      </c>
      <c r="B471" s="10" t="s">
        <v>16</v>
      </c>
      <c r="C471" s="4">
        <v>777</v>
      </c>
      <c r="D471" s="4">
        <v>18</v>
      </c>
      <c r="E471" s="10" t="s">
        <v>35</v>
      </c>
      <c r="F471" s="10">
        <v>1</v>
      </c>
      <c r="G471" s="10" t="s">
        <v>21</v>
      </c>
      <c r="H471" s="10"/>
      <c r="I471" s="10"/>
      <c r="J471" s="13"/>
      <c r="K471" s="13"/>
      <c r="L471" s="13"/>
      <c r="M471" s="10">
        <v>4.2</v>
      </c>
      <c r="N471" s="9">
        <v>3</v>
      </c>
      <c r="O471" s="9">
        <v>4.84</v>
      </c>
      <c r="P471" s="9" t="s">
        <v>87</v>
      </c>
      <c r="Q471" s="9" t="s">
        <v>88</v>
      </c>
      <c r="R471" s="9"/>
      <c r="S471">
        <f t="shared" si="531"/>
        <v>1170.3119999999999</v>
      </c>
      <c r="T471">
        <f t="shared" si="532"/>
        <v>241.79999999999998</v>
      </c>
      <c r="U471">
        <f t="shared" si="533"/>
        <v>14.52</v>
      </c>
      <c r="V471" s="20">
        <f t="shared" si="534"/>
        <v>1156.9536000000001</v>
      </c>
      <c r="W471" s="21">
        <f t="shared" si="535"/>
        <v>239.04000000000002</v>
      </c>
    </row>
    <row r="472" spans="1:23" x14ac:dyDescent="0.25">
      <c r="A472" s="11">
        <v>43194</v>
      </c>
      <c r="B472" s="10" t="s">
        <v>16</v>
      </c>
      <c r="C472" s="4">
        <v>777</v>
      </c>
      <c r="D472" s="4">
        <v>18</v>
      </c>
      <c r="E472" s="10" t="s">
        <v>35</v>
      </c>
      <c r="F472" s="10">
        <v>1</v>
      </c>
      <c r="G472" s="10" t="s">
        <v>21</v>
      </c>
      <c r="H472" s="10"/>
      <c r="I472" s="10"/>
      <c r="J472" s="13"/>
      <c r="K472" s="13"/>
      <c r="L472" s="13"/>
      <c r="M472" s="10">
        <v>4.2</v>
      </c>
      <c r="N472" s="9">
        <v>11</v>
      </c>
      <c r="O472" s="9">
        <v>3.62</v>
      </c>
      <c r="P472" s="9" t="s">
        <v>87</v>
      </c>
      <c r="Q472" s="9" t="s">
        <v>76</v>
      </c>
      <c r="R472" s="9"/>
      <c r="S472">
        <f t="shared" si="531"/>
        <v>3209.4919999999997</v>
      </c>
      <c r="T472">
        <f t="shared" si="532"/>
        <v>886.59999999999991</v>
      </c>
      <c r="U472">
        <f t="shared" si="533"/>
        <v>39.82</v>
      </c>
      <c r="V472" s="20">
        <f t="shared" si="534"/>
        <v>3172.8576000000003</v>
      </c>
      <c r="W472" s="21">
        <f t="shared" si="535"/>
        <v>876.48</v>
      </c>
    </row>
    <row r="473" spans="1:23" x14ac:dyDescent="0.25">
      <c r="A473" s="11"/>
      <c r="B473" s="4"/>
      <c r="C473" s="4"/>
      <c r="D473" s="4"/>
      <c r="E473" s="10"/>
      <c r="F473" s="10"/>
      <c r="G473" s="10"/>
      <c r="H473" s="10"/>
      <c r="I473" s="10"/>
      <c r="J473" s="13"/>
      <c r="K473" s="13"/>
      <c r="L473" s="13"/>
      <c r="M473" s="10"/>
      <c r="N473" s="9"/>
      <c r="O473" s="9"/>
      <c r="P473" s="9"/>
      <c r="Q473" s="9"/>
      <c r="R473" s="9"/>
    </row>
    <row r="474" spans="1:23" x14ac:dyDescent="0.25">
      <c r="A474" s="11">
        <v>43194</v>
      </c>
      <c r="B474" s="10" t="s">
        <v>16</v>
      </c>
      <c r="C474" s="4">
        <v>777</v>
      </c>
      <c r="D474" s="4">
        <v>19</v>
      </c>
      <c r="E474" s="10" t="s">
        <v>36</v>
      </c>
      <c r="F474" s="10">
        <v>1</v>
      </c>
      <c r="G474" s="10" t="s">
        <v>21</v>
      </c>
      <c r="H474" s="10"/>
      <c r="I474" s="10"/>
      <c r="J474" s="13">
        <v>970</v>
      </c>
      <c r="K474" s="13"/>
      <c r="L474" s="13">
        <v>510</v>
      </c>
      <c r="M474" s="10">
        <v>4.2</v>
      </c>
      <c r="N474" s="9">
        <v>1</v>
      </c>
      <c r="O474" s="9">
        <v>1.74</v>
      </c>
      <c r="P474" s="9" t="s">
        <v>73</v>
      </c>
      <c r="Q474" s="9" t="s">
        <v>72</v>
      </c>
      <c r="R474" s="9"/>
      <c r="S474">
        <f t="shared" ref="S474:S476" si="536">N:N*O:O*80.6</f>
        <v>140.244</v>
      </c>
      <c r="T474">
        <f t="shared" ref="T474:T476" si="537">N474*80.6</f>
        <v>80.599999999999994</v>
      </c>
      <c r="U474">
        <f t="shared" ref="U474:U476" si="538">N474*O474</f>
        <v>1.74</v>
      </c>
      <c r="V474" s="20">
        <f t="shared" ref="V474:V476" si="539">N474*O474*79.68</f>
        <v>138.64320000000001</v>
      </c>
      <c r="W474" s="21">
        <f t="shared" ref="W474:W476" si="540">N474*79.68</f>
        <v>79.680000000000007</v>
      </c>
    </row>
    <row r="475" spans="1:23" x14ac:dyDescent="0.25">
      <c r="A475" s="11">
        <v>43194</v>
      </c>
      <c r="B475" s="10" t="s">
        <v>16</v>
      </c>
      <c r="C475" s="4">
        <v>777</v>
      </c>
      <c r="D475" s="4">
        <v>19</v>
      </c>
      <c r="E475" s="10" t="s">
        <v>36</v>
      </c>
      <c r="F475" s="10">
        <v>1</v>
      </c>
      <c r="G475" s="10" t="s">
        <v>21</v>
      </c>
      <c r="H475" s="10"/>
      <c r="I475" s="10"/>
      <c r="J475" s="13"/>
      <c r="K475" s="13"/>
      <c r="L475" s="13"/>
      <c r="M475" s="10">
        <v>4.2</v>
      </c>
      <c r="N475" s="9">
        <v>15</v>
      </c>
      <c r="O475" s="9">
        <v>2.79</v>
      </c>
      <c r="P475" s="9" t="s">
        <v>78</v>
      </c>
      <c r="Q475" s="9" t="s">
        <v>76</v>
      </c>
      <c r="R475" s="9"/>
      <c r="S475">
        <f t="shared" si="536"/>
        <v>3373.1099999999997</v>
      </c>
      <c r="T475">
        <f t="shared" si="537"/>
        <v>1209</v>
      </c>
      <c r="U475">
        <f t="shared" si="538"/>
        <v>41.85</v>
      </c>
      <c r="V475" s="20">
        <f t="shared" si="539"/>
        <v>3334.6080000000002</v>
      </c>
      <c r="W475" s="21">
        <f t="shared" si="540"/>
        <v>1195.2</v>
      </c>
    </row>
    <row r="476" spans="1:23" x14ac:dyDescent="0.25">
      <c r="A476" s="11">
        <v>43194</v>
      </c>
      <c r="B476" s="10" t="s">
        <v>16</v>
      </c>
      <c r="C476" s="4">
        <v>777</v>
      </c>
      <c r="D476" s="4">
        <v>19</v>
      </c>
      <c r="E476" s="10" t="s">
        <v>36</v>
      </c>
      <c r="F476" s="10">
        <v>1</v>
      </c>
      <c r="G476" s="10" t="s">
        <v>21</v>
      </c>
      <c r="H476" s="10"/>
      <c r="I476" s="10"/>
      <c r="J476" s="13"/>
      <c r="K476" s="13"/>
      <c r="L476" s="13"/>
      <c r="M476" s="10">
        <v>4.2</v>
      </c>
      <c r="N476" s="9">
        <v>2</v>
      </c>
      <c r="O476" s="9">
        <v>1.89</v>
      </c>
      <c r="P476" s="9" t="s">
        <v>78</v>
      </c>
      <c r="Q476" s="9" t="s">
        <v>74</v>
      </c>
      <c r="R476" s="9"/>
      <c r="S476">
        <f t="shared" si="536"/>
        <v>304.66799999999995</v>
      </c>
      <c r="T476">
        <f t="shared" si="537"/>
        <v>161.19999999999999</v>
      </c>
      <c r="U476">
        <f t="shared" si="538"/>
        <v>3.78</v>
      </c>
      <c r="V476" s="20">
        <f t="shared" si="539"/>
        <v>301.19040000000001</v>
      </c>
      <c r="W476" s="21">
        <f t="shared" si="540"/>
        <v>159.36000000000001</v>
      </c>
    </row>
    <row r="477" spans="1:23" x14ac:dyDescent="0.25">
      <c r="A477" s="11"/>
      <c r="B477" s="10"/>
      <c r="C477" s="4"/>
      <c r="D477" s="4"/>
      <c r="E477" s="10"/>
      <c r="F477" s="10"/>
      <c r="G477" s="10"/>
      <c r="H477" s="10"/>
      <c r="I477" s="10"/>
      <c r="J477" s="13"/>
      <c r="K477" s="13"/>
      <c r="L477" s="13"/>
      <c r="M477" s="10"/>
      <c r="N477" s="9"/>
      <c r="O477" s="9"/>
      <c r="P477" s="9"/>
      <c r="Q477" s="9"/>
      <c r="R477" s="9"/>
    </row>
    <row r="478" spans="1:23" x14ac:dyDescent="0.25">
      <c r="A478" s="11">
        <v>43194</v>
      </c>
      <c r="B478" s="10" t="s">
        <v>16</v>
      </c>
      <c r="C478" s="4">
        <v>777</v>
      </c>
      <c r="D478" s="4">
        <v>20</v>
      </c>
      <c r="E478" s="10" t="s">
        <v>37</v>
      </c>
      <c r="F478" s="10">
        <v>1</v>
      </c>
      <c r="G478" s="10" t="s">
        <v>21</v>
      </c>
      <c r="H478" s="10"/>
      <c r="I478" s="10"/>
      <c r="J478" s="13">
        <v>820</v>
      </c>
      <c r="K478" s="13"/>
      <c r="L478" s="13">
        <v>390</v>
      </c>
      <c r="M478" s="10">
        <v>4.2</v>
      </c>
      <c r="N478" s="9">
        <v>1</v>
      </c>
      <c r="O478" s="9">
        <v>2.77</v>
      </c>
      <c r="P478" s="9" t="s">
        <v>78</v>
      </c>
      <c r="Q478" s="9" t="s">
        <v>72</v>
      </c>
      <c r="R478" s="9"/>
      <c r="S478">
        <f t="shared" ref="S478:S481" si="541">N:N*O:O*80.6</f>
        <v>223.26199999999997</v>
      </c>
      <c r="T478">
        <f t="shared" ref="T478:T481" si="542">N478*80.6</f>
        <v>80.599999999999994</v>
      </c>
      <c r="U478">
        <f t="shared" ref="U478:U481" si="543">N478*O478</f>
        <v>2.77</v>
      </c>
      <c r="V478" s="20">
        <f t="shared" ref="V478:V481" si="544">N478*O478*79.68</f>
        <v>220.71360000000001</v>
      </c>
      <c r="W478" s="21">
        <f t="shared" ref="W478:W481" si="545">N478*79.68</f>
        <v>79.680000000000007</v>
      </c>
    </row>
    <row r="479" spans="1:23" x14ac:dyDescent="0.25">
      <c r="A479" s="11">
        <v>43194</v>
      </c>
      <c r="B479" s="10" t="s">
        <v>16</v>
      </c>
      <c r="C479" s="4">
        <v>777</v>
      </c>
      <c r="D479" s="4">
        <v>20</v>
      </c>
      <c r="E479" s="10" t="s">
        <v>37</v>
      </c>
      <c r="F479" s="10">
        <v>1</v>
      </c>
      <c r="G479" s="10" t="s">
        <v>21</v>
      </c>
      <c r="H479" s="10"/>
      <c r="I479" s="10"/>
      <c r="J479" s="13"/>
      <c r="K479" s="13"/>
      <c r="L479" s="13"/>
      <c r="M479" s="10">
        <v>4.2</v>
      </c>
      <c r="N479" s="9">
        <v>1</v>
      </c>
      <c r="O479" s="9">
        <v>3.62</v>
      </c>
      <c r="P479" s="9" t="s">
        <v>87</v>
      </c>
      <c r="Q479" s="9" t="s">
        <v>76</v>
      </c>
      <c r="R479" s="9"/>
      <c r="S479">
        <f t="shared" si="541"/>
        <v>291.77199999999999</v>
      </c>
      <c r="T479">
        <f t="shared" si="542"/>
        <v>80.599999999999994</v>
      </c>
      <c r="U479">
        <f t="shared" si="543"/>
        <v>3.62</v>
      </c>
      <c r="V479" s="20">
        <f t="shared" si="544"/>
        <v>288.44160000000005</v>
      </c>
      <c r="W479" s="21">
        <f t="shared" si="545"/>
        <v>79.680000000000007</v>
      </c>
    </row>
    <row r="480" spans="1:23" x14ac:dyDescent="0.25">
      <c r="A480" s="11">
        <v>43194</v>
      </c>
      <c r="B480" s="10" t="s">
        <v>16</v>
      </c>
      <c r="C480" s="4">
        <v>777</v>
      </c>
      <c r="D480" s="4">
        <v>20</v>
      </c>
      <c r="E480" s="10" t="s">
        <v>37</v>
      </c>
      <c r="F480" s="10">
        <v>1</v>
      </c>
      <c r="G480" s="10" t="s">
        <v>21</v>
      </c>
      <c r="H480" s="10"/>
      <c r="I480" s="10"/>
      <c r="J480" s="13"/>
      <c r="K480" s="13"/>
      <c r="L480" s="13"/>
      <c r="M480" s="10">
        <v>4.2</v>
      </c>
      <c r="N480" s="9">
        <v>15</v>
      </c>
      <c r="O480" s="9">
        <v>2.79</v>
      </c>
      <c r="P480" s="9" t="s">
        <v>78</v>
      </c>
      <c r="Q480" s="9" t="s">
        <v>76</v>
      </c>
      <c r="R480" s="9"/>
      <c r="S480">
        <f t="shared" si="541"/>
        <v>3373.1099999999997</v>
      </c>
      <c r="T480">
        <f t="shared" si="542"/>
        <v>1209</v>
      </c>
      <c r="U480">
        <f t="shared" si="543"/>
        <v>41.85</v>
      </c>
      <c r="V480" s="20">
        <f t="shared" si="544"/>
        <v>3334.6080000000002</v>
      </c>
      <c r="W480" s="21">
        <f t="shared" si="545"/>
        <v>1195.2</v>
      </c>
    </row>
    <row r="481" spans="1:23" x14ac:dyDescent="0.25">
      <c r="A481" s="11">
        <v>43194</v>
      </c>
      <c r="B481" s="10" t="s">
        <v>16</v>
      </c>
      <c r="C481" s="4">
        <v>777</v>
      </c>
      <c r="D481" s="4">
        <v>20</v>
      </c>
      <c r="E481" s="10" t="s">
        <v>37</v>
      </c>
      <c r="F481" s="10">
        <v>1</v>
      </c>
      <c r="G481" s="10" t="s">
        <v>21</v>
      </c>
      <c r="H481" s="10"/>
      <c r="I481" s="10"/>
      <c r="J481" s="13"/>
      <c r="K481" s="13"/>
      <c r="L481" s="13"/>
      <c r="M481" s="10">
        <v>4.2</v>
      </c>
      <c r="N481" s="9">
        <v>1</v>
      </c>
      <c r="O481" s="9">
        <v>1.89</v>
      </c>
      <c r="P481" s="9" t="s">
        <v>78</v>
      </c>
      <c r="Q481" s="9" t="s">
        <v>74</v>
      </c>
      <c r="R481" s="9"/>
      <c r="S481">
        <f t="shared" si="541"/>
        <v>152.33399999999997</v>
      </c>
      <c r="T481">
        <f t="shared" si="542"/>
        <v>80.599999999999994</v>
      </c>
      <c r="U481">
        <f t="shared" si="543"/>
        <v>1.89</v>
      </c>
      <c r="V481" s="20">
        <f t="shared" si="544"/>
        <v>150.59520000000001</v>
      </c>
      <c r="W481" s="21">
        <f t="shared" si="545"/>
        <v>79.680000000000007</v>
      </c>
    </row>
    <row r="482" spans="1:23" x14ac:dyDescent="0.25">
      <c r="A482" s="11"/>
      <c r="B482" s="10"/>
      <c r="C482" s="4"/>
      <c r="D482" s="4"/>
      <c r="E482" s="10"/>
      <c r="F482" s="10"/>
      <c r="G482" s="10"/>
      <c r="H482" s="10"/>
      <c r="I482" s="10"/>
      <c r="J482" s="13"/>
      <c r="K482" s="13"/>
      <c r="L482" s="13"/>
      <c r="M482" s="10"/>
      <c r="N482" s="9"/>
      <c r="O482" s="9"/>
      <c r="P482" s="9"/>
      <c r="Q482" s="9"/>
      <c r="R482" s="9"/>
    </row>
    <row r="483" spans="1:23" x14ac:dyDescent="0.25">
      <c r="A483" s="11">
        <v>43194</v>
      </c>
      <c r="B483" s="4" t="s">
        <v>17</v>
      </c>
      <c r="C483" s="4">
        <v>75131</v>
      </c>
      <c r="D483" s="4">
        <v>152</v>
      </c>
      <c r="E483" s="10" t="s">
        <v>38</v>
      </c>
      <c r="F483" s="10">
        <v>1</v>
      </c>
      <c r="G483" s="10" t="s">
        <v>21</v>
      </c>
      <c r="H483" s="10"/>
      <c r="I483" s="10"/>
      <c r="J483" s="13">
        <v>1640</v>
      </c>
      <c r="K483" s="13"/>
      <c r="L483" s="13">
        <v>800</v>
      </c>
      <c r="M483" s="10">
        <v>5.81</v>
      </c>
      <c r="N483" s="9">
        <v>1</v>
      </c>
      <c r="O483" s="9">
        <v>2.77</v>
      </c>
      <c r="P483" s="9" t="s">
        <v>78</v>
      </c>
      <c r="Q483" s="9" t="s">
        <v>72</v>
      </c>
      <c r="R483" s="9"/>
      <c r="S483">
        <f t="shared" ref="S483:S487" si="546">N483*O483*118</f>
        <v>326.86</v>
      </c>
      <c r="T483">
        <f t="shared" ref="T483:T487" si="547">N483*118</f>
        <v>118</v>
      </c>
      <c r="U483">
        <f t="shared" ref="U483:U487" si="548">N483*O483</f>
        <v>2.77</v>
      </c>
      <c r="V483" s="20">
        <f t="shared" ref="V483:V487" si="549">N483*O483*116.875</f>
        <v>323.74374999999998</v>
      </c>
      <c r="W483" s="21">
        <f t="shared" ref="W483:W487" si="550">N483*116.8</f>
        <v>116.8</v>
      </c>
    </row>
    <row r="484" spans="1:23" x14ac:dyDescent="0.25">
      <c r="A484" s="11">
        <v>43194</v>
      </c>
      <c r="B484" s="4" t="s">
        <v>17</v>
      </c>
      <c r="C484" s="4">
        <v>75131</v>
      </c>
      <c r="D484" s="4">
        <v>152</v>
      </c>
      <c r="E484" s="10" t="s">
        <v>38</v>
      </c>
      <c r="F484" s="10">
        <v>1</v>
      </c>
      <c r="G484" s="10" t="s">
        <v>21</v>
      </c>
      <c r="H484" s="10"/>
      <c r="I484" s="10"/>
      <c r="J484" s="13"/>
      <c r="K484" s="13"/>
      <c r="L484" s="13"/>
      <c r="M484" s="10">
        <v>5.81</v>
      </c>
      <c r="N484" s="9">
        <v>1</v>
      </c>
      <c r="O484" s="9">
        <v>4.84</v>
      </c>
      <c r="P484" s="9" t="s">
        <v>87</v>
      </c>
      <c r="Q484" s="9" t="s">
        <v>88</v>
      </c>
      <c r="R484" s="9"/>
      <c r="S484">
        <f t="shared" si="546"/>
        <v>571.12</v>
      </c>
      <c r="T484">
        <f t="shared" si="547"/>
        <v>118</v>
      </c>
      <c r="U484">
        <f t="shared" si="548"/>
        <v>4.84</v>
      </c>
      <c r="V484" s="20">
        <f t="shared" si="549"/>
        <v>565.67499999999995</v>
      </c>
      <c r="W484" s="21">
        <f t="shared" si="550"/>
        <v>116.8</v>
      </c>
    </row>
    <row r="485" spans="1:23" x14ac:dyDescent="0.25">
      <c r="A485" s="11">
        <v>43194</v>
      </c>
      <c r="B485" s="4" t="s">
        <v>17</v>
      </c>
      <c r="C485" s="4">
        <v>75131</v>
      </c>
      <c r="D485" s="4">
        <v>152</v>
      </c>
      <c r="E485" s="10" t="s">
        <v>38</v>
      </c>
      <c r="F485" s="10">
        <v>1</v>
      </c>
      <c r="G485" s="10" t="s">
        <v>21</v>
      </c>
      <c r="H485" s="10"/>
      <c r="I485" s="10"/>
      <c r="J485" s="13"/>
      <c r="K485" s="13"/>
      <c r="L485" s="13"/>
      <c r="M485" s="10">
        <v>5.81</v>
      </c>
      <c r="N485" s="9">
        <v>9</v>
      </c>
      <c r="O485" s="9">
        <v>2.86</v>
      </c>
      <c r="P485" s="9" t="s">
        <v>89</v>
      </c>
      <c r="Q485" s="9" t="s">
        <v>88</v>
      </c>
      <c r="R485" s="9"/>
      <c r="S485">
        <f t="shared" si="546"/>
        <v>3037.3199999999997</v>
      </c>
      <c r="T485">
        <f t="shared" si="547"/>
        <v>1062</v>
      </c>
      <c r="U485">
        <f t="shared" si="548"/>
        <v>25.74</v>
      </c>
      <c r="V485" s="20">
        <f t="shared" si="549"/>
        <v>3008.3624999999997</v>
      </c>
      <c r="W485" s="21">
        <f t="shared" si="550"/>
        <v>1051.2</v>
      </c>
    </row>
    <row r="486" spans="1:23" x14ac:dyDescent="0.25">
      <c r="A486" s="11">
        <v>43194</v>
      </c>
      <c r="B486" s="4" t="s">
        <v>17</v>
      </c>
      <c r="C486" s="4">
        <v>75131</v>
      </c>
      <c r="D486" s="4">
        <v>152</v>
      </c>
      <c r="E486" s="10" t="s">
        <v>38</v>
      </c>
      <c r="F486" s="10">
        <v>1</v>
      </c>
      <c r="G486" s="10" t="s">
        <v>21</v>
      </c>
      <c r="H486" s="10"/>
      <c r="I486" s="10"/>
      <c r="J486" s="13"/>
      <c r="K486" s="13"/>
      <c r="L486" s="13"/>
      <c r="M486" s="10">
        <v>5.81</v>
      </c>
      <c r="N486" s="9">
        <v>3</v>
      </c>
      <c r="O486" s="9">
        <v>2.2599999999999998</v>
      </c>
      <c r="P486" s="9" t="s">
        <v>77</v>
      </c>
      <c r="Q486" s="9" t="s">
        <v>79</v>
      </c>
      <c r="R486" s="9"/>
      <c r="S486">
        <f t="shared" si="546"/>
        <v>800.04</v>
      </c>
      <c r="T486">
        <f t="shared" si="547"/>
        <v>354</v>
      </c>
      <c r="U486">
        <f t="shared" si="548"/>
        <v>6.7799999999999994</v>
      </c>
      <c r="V486" s="20">
        <f t="shared" si="549"/>
        <v>792.41249999999991</v>
      </c>
      <c r="W486" s="21">
        <f t="shared" si="550"/>
        <v>350.4</v>
      </c>
    </row>
    <row r="487" spans="1:23" x14ac:dyDescent="0.25">
      <c r="A487" s="11">
        <v>43194</v>
      </c>
      <c r="B487" s="4" t="s">
        <v>17</v>
      </c>
      <c r="C487" s="4">
        <v>75131</v>
      </c>
      <c r="D487" s="4">
        <v>152</v>
      </c>
      <c r="E487" s="10" t="s">
        <v>38</v>
      </c>
      <c r="F487" s="10">
        <v>1</v>
      </c>
      <c r="G487" s="10" t="s">
        <v>21</v>
      </c>
      <c r="H487" s="10"/>
      <c r="I487" s="10"/>
      <c r="J487" s="13"/>
      <c r="K487" s="13"/>
      <c r="L487" s="13"/>
      <c r="M487" s="10">
        <v>5.81</v>
      </c>
      <c r="N487" s="9">
        <v>2</v>
      </c>
      <c r="O487" s="9">
        <v>1.9</v>
      </c>
      <c r="P487" s="9" t="s">
        <v>77</v>
      </c>
      <c r="Q487" s="9" t="s">
        <v>80</v>
      </c>
      <c r="R487" s="9"/>
      <c r="S487">
        <f t="shared" si="546"/>
        <v>448.4</v>
      </c>
      <c r="T487">
        <f t="shared" si="547"/>
        <v>236</v>
      </c>
      <c r="U487">
        <f t="shared" si="548"/>
        <v>3.8</v>
      </c>
      <c r="V487" s="20">
        <f t="shared" si="549"/>
        <v>444.125</v>
      </c>
      <c r="W487" s="21">
        <f t="shared" si="550"/>
        <v>233.6</v>
      </c>
    </row>
    <row r="488" spans="1:23" x14ac:dyDescent="0.25">
      <c r="A488" s="11"/>
      <c r="B488" s="4"/>
      <c r="C488" s="4"/>
      <c r="D488" s="4"/>
      <c r="E488" s="10"/>
      <c r="F488" s="10"/>
      <c r="G488" s="10"/>
      <c r="H488" s="10"/>
      <c r="I488" s="10"/>
      <c r="J488" s="13"/>
      <c r="K488" s="13"/>
      <c r="L488" s="13"/>
      <c r="M488" s="10"/>
      <c r="N488" s="9"/>
      <c r="O488" s="9"/>
      <c r="P488" s="9"/>
      <c r="Q488" s="9"/>
      <c r="R488" s="9"/>
    </row>
    <row r="489" spans="1:23" x14ac:dyDescent="0.25">
      <c r="A489" s="11">
        <v>43194</v>
      </c>
      <c r="B489" s="4" t="s">
        <v>17</v>
      </c>
      <c r="C489" s="4">
        <v>75131</v>
      </c>
      <c r="D489" s="4">
        <v>153</v>
      </c>
      <c r="E489" s="10"/>
      <c r="F489" s="10">
        <v>1</v>
      </c>
      <c r="G489" s="10" t="s">
        <v>21</v>
      </c>
      <c r="H489" s="10"/>
      <c r="I489" s="10"/>
      <c r="J489" s="17"/>
      <c r="K489" s="17"/>
      <c r="L489" s="17"/>
      <c r="M489" s="10">
        <v>5.81</v>
      </c>
      <c r="N489" s="9"/>
      <c r="O489" s="9"/>
      <c r="P489" s="9"/>
      <c r="Q489" s="9"/>
      <c r="R489" s="9"/>
      <c r="S489">
        <f t="shared" ref="S489" si="551">N489*O489*118</f>
        <v>0</v>
      </c>
      <c r="T489">
        <f t="shared" ref="T489" si="552">N489*118</f>
        <v>0</v>
      </c>
      <c r="U489">
        <f t="shared" ref="U489" si="553">N489*O489</f>
        <v>0</v>
      </c>
      <c r="V489" s="20">
        <f t="shared" ref="V489" si="554">N489*O489*116.875</f>
        <v>0</v>
      </c>
      <c r="W489" s="21">
        <f t="shared" ref="W489" si="555">N489*116.8</f>
        <v>0</v>
      </c>
    </row>
    <row r="490" spans="1:23" x14ac:dyDescent="0.25">
      <c r="A490" s="11"/>
      <c r="B490" s="4"/>
      <c r="C490" s="4"/>
      <c r="D490" s="4"/>
      <c r="E490" s="10"/>
      <c r="F490" s="10"/>
      <c r="G490" s="10"/>
      <c r="H490" s="10"/>
      <c r="I490" s="10"/>
      <c r="J490" s="13"/>
      <c r="K490" s="13"/>
      <c r="L490" s="13"/>
      <c r="M490" s="10"/>
      <c r="N490" s="9"/>
      <c r="O490" s="9"/>
      <c r="P490" s="9"/>
      <c r="Q490" s="9"/>
      <c r="R490" s="9"/>
    </row>
    <row r="491" spans="1:23" x14ac:dyDescent="0.25">
      <c r="A491" s="11">
        <v>43194</v>
      </c>
      <c r="B491" s="4" t="s">
        <v>17</v>
      </c>
      <c r="C491" s="4">
        <v>75131</v>
      </c>
      <c r="D491" s="4">
        <v>155</v>
      </c>
      <c r="E491" s="10" t="s">
        <v>39</v>
      </c>
      <c r="F491" s="10">
        <v>1</v>
      </c>
      <c r="G491" s="10" t="s">
        <v>21</v>
      </c>
      <c r="H491" s="10"/>
      <c r="I491" s="10"/>
      <c r="J491" s="13">
        <v>1550</v>
      </c>
      <c r="K491" s="13"/>
      <c r="L491" s="13">
        <v>770</v>
      </c>
      <c r="M491" s="10">
        <v>5.81</v>
      </c>
      <c r="N491" s="9">
        <v>1</v>
      </c>
      <c r="O491" s="9">
        <v>4.84</v>
      </c>
      <c r="P491" s="9" t="s">
        <v>87</v>
      </c>
      <c r="Q491" s="9" t="s">
        <v>88</v>
      </c>
      <c r="R491" s="9"/>
      <c r="S491">
        <f t="shared" ref="S491:S494" si="556">N491*O491*118</f>
        <v>571.12</v>
      </c>
      <c r="T491">
        <f t="shared" ref="T491:T494" si="557">N491*118</f>
        <v>118</v>
      </c>
      <c r="U491">
        <f t="shared" ref="U491:U494" si="558">N491*O491</f>
        <v>4.84</v>
      </c>
      <c r="V491" s="20">
        <f t="shared" ref="V491:V494" si="559">N491*O491*116.875</f>
        <v>565.67499999999995</v>
      </c>
      <c r="W491" s="21">
        <f t="shared" ref="W491:W494" si="560">N491*116.8</f>
        <v>116.8</v>
      </c>
    </row>
    <row r="492" spans="1:23" x14ac:dyDescent="0.25">
      <c r="A492" s="11">
        <v>43194</v>
      </c>
      <c r="B492" s="4" t="s">
        <v>17</v>
      </c>
      <c r="C492" s="4">
        <v>75131</v>
      </c>
      <c r="D492" s="4">
        <v>155</v>
      </c>
      <c r="E492" s="10" t="s">
        <v>39</v>
      </c>
      <c r="F492" s="10">
        <v>1</v>
      </c>
      <c r="G492" s="10" t="s">
        <v>21</v>
      </c>
      <c r="H492" s="10"/>
      <c r="I492" s="10"/>
      <c r="J492" s="13"/>
      <c r="K492" s="13"/>
      <c r="L492" s="13"/>
      <c r="M492" s="10">
        <v>5.81</v>
      </c>
      <c r="N492" s="9">
        <v>8</v>
      </c>
      <c r="O492" s="9">
        <v>2.86</v>
      </c>
      <c r="P492" s="9" t="s">
        <v>89</v>
      </c>
      <c r="Q492" s="9" t="s">
        <v>88</v>
      </c>
      <c r="R492" s="9"/>
      <c r="S492">
        <f t="shared" si="556"/>
        <v>2699.8399999999997</v>
      </c>
      <c r="T492">
        <f t="shared" si="557"/>
        <v>944</v>
      </c>
      <c r="U492">
        <f t="shared" si="558"/>
        <v>22.88</v>
      </c>
      <c r="V492" s="20">
        <f t="shared" si="559"/>
        <v>2674.1</v>
      </c>
      <c r="W492" s="21">
        <f t="shared" si="560"/>
        <v>934.4</v>
      </c>
    </row>
    <row r="493" spans="1:23" x14ac:dyDescent="0.25">
      <c r="A493" s="11">
        <v>43194</v>
      </c>
      <c r="B493" s="4" t="s">
        <v>17</v>
      </c>
      <c r="C493" s="4">
        <v>75131</v>
      </c>
      <c r="D493" s="4">
        <v>155</v>
      </c>
      <c r="E493" s="10" t="s">
        <v>39</v>
      </c>
      <c r="F493" s="10">
        <v>1</v>
      </c>
      <c r="G493" s="10" t="s">
        <v>21</v>
      </c>
      <c r="H493" s="10"/>
      <c r="I493" s="10"/>
      <c r="J493" s="13"/>
      <c r="K493" s="13"/>
      <c r="L493" s="13"/>
      <c r="M493" s="10">
        <v>5.81</v>
      </c>
      <c r="N493" s="9">
        <v>3</v>
      </c>
      <c r="O493" s="9">
        <v>2.2599999999999998</v>
      </c>
      <c r="P493" s="9" t="s">
        <v>77</v>
      </c>
      <c r="Q493" s="9" t="s">
        <v>79</v>
      </c>
      <c r="R493" s="9"/>
      <c r="S493">
        <f t="shared" si="556"/>
        <v>800.04</v>
      </c>
      <c r="T493">
        <f t="shared" si="557"/>
        <v>354</v>
      </c>
      <c r="U493">
        <f t="shared" si="558"/>
        <v>6.7799999999999994</v>
      </c>
      <c r="V493" s="20">
        <f t="shared" si="559"/>
        <v>792.41249999999991</v>
      </c>
      <c r="W493" s="21">
        <f t="shared" si="560"/>
        <v>350.4</v>
      </c>
    </row>
    <row r="494" spans="1:23" x14ac:dyDescent="0.25">
      <c r="A494" s="11">
        <v>43194</v>
      </c>
      <c r="B494" s="4" t="s">
        <v>17</v>
      </c>
      <c r="C494" s="4">
        <v>75131</v>
      </c>
      <c r="D494" s="4">
        <v>155</v>
      </c>
      <c r="E494" s="10" t="s">
        <v>39</v>
      </c>
      <c r="F494" s="10">
        <v>1</v>
      </c>
      <c r="G494" s="10" t="s">
        <v>21</v>
      </c>
      <c r="H494" s="10"/>
      <c r="I494" s="10"/>
      <c r="J494" s="13"/>
      <c r="K494" s="13"/>
      <c r="L494" s="13"/>
      <c r="M494" s="10">
        <v>5.81</v>
      </c>
      <c r="N494" s="9">
        <v>2</v>
      </c>
      <c r="O494" s="9">
        <v>1.9</v>
      </c>
      <c r="P494" s="9" t="s">
        <v>77</v>
      </c>
      <c r="Q494" s="9" t="s">
        <v>80</v>
      </c>
      <c r="R494" s="9"/>
      <c r="S494">
        <f t="shared" si="556"/>
        <v>448.4</v>
      </c>
      <c r="T494">
        <f t="shared" si="557"/>
        <v>236</v>
      </c>
      <c r="U494">
        <f t="shared" si="558"/>
        <v>3.8</v>
      </c>
      <c r="V494" s="20">
        <f t="shared" si="559"/>
        <v>444.125</v>
      </c>
      <c r="W494" s="21">
        <f t="shared" si="560"/>
        <v>233.6</v>
      </c>
    </row>
    <row r="495" spans="1:23" x14ac:dyDescent="0.25">
      <c r="A495" s="11"/>
      <c r="B495" s="4"/>
      <c r="C495" s="4"/>
      <c r="D495" s="4"/>
      <c r="E495" s="10"/>
      <c r="F495" s="10"/>
      <c r="G495" s="10"/>
      <c r="H495" s="10"/>
      <c r="I495" s="10"/>
      <c r="J495" s="13"/>
      <c r="K495" s="13"/>
      <c r="L495" s="13"/>
      <c r="M495" s="10"/>
      <c r="N495" s="9"/>
      <c r="O495" s="9"/>
      <c r="P495" s="9"/>
      <c r="Q495" s="9"/>
      <c r="R495" s="9"/>
    </row>
    <row r="496" spans="1:23" x14ac:dyDescent="0.25">
      <c r="A496" s="11">
        <v>43194</v>
      </c>
      <c r="B496" s="4" t="s">
        <v>17</v>
      </c>
      <c r="C496" s="4">
        <v>75131</v>
      </c>
      <c r="D496" s="4">
        <v>156</v>
      </c>
      <c r="E496" s="10" t="s">
        <v>40</v>
      </c>
      <c r="F496" s="10">
        <v>1</v>
      </c>
      <c r="G496" s="10" t="s">
        <v>21</v>
      </c>
      <c r="H496" s="10"/>
      <c r="I496" s="10"/>
      <c r="J496" s="13">
        <v>1650</v>
      </c>
      <c r="K496" s="13"/>
      <c r="L496" s="13">
        <v>880</v>
      </c>
      <c r="M496" s="10">
        <v>5.81</v>
      </c>
      <c r="N496" s="9">
        <v>9</v>
      </c>
      <c r="O496" s="9">
        <v>2.02</v>
      </c>
      <c r="P496" s="9" t="s">
        <v>73</v>
      </c>
      <c r="Q496" s="9" t="s">
        <v>72</v>
      </c>
      <c r="R496" s="9"/>
      <c r="S496">
        <f t="shared" ref="S496:S501" si="561">N496*O496*118</f>
        <v>2145.2399999999998</v>
      </c>
      <c r="T496">
        <f t="shared" ref="T496:T501" si="562">N496*118</f>
        <v>1062</v>
      </c>
      <c r="U496">
        <f t="shared" ref="U496:U501" si="563">N496*O496</f>
        <v>18.18</v>
      </c>
      <c r="V496" s="20">
        <f t="shared" ref="V496:V501" si="564">N496*O496*116.875</f>
        <v>2124.7874999999999</v>
      </c>
      <c r="W496" s="21">
        <f t="shared" ref="W496:W501" si="565">N496*116.8</f>
        <v>1051.2</v>
      </c>
    </row>
    <row r="497" spans="1:23" x14ac:dyDescent="0.25">
      <c r="A497" s="11">
        <v>43194</v>
      </c>
      <c r="B497" s="4" t="s">
        <v>17</v>
      </c>
      <c r="C497" s="4">
        <v>75131</v>
      </c>
      <c r="D497" s="4">
        <v>156</v>
      </c>
      <c r="E497" s="10" t="s">
        <v>40</v>
      </c>
      <c r="F497" s="10">
        <v>1</v>
      </c>
      <c r="G497" s="10" t="s">
        <v>21</v>
      </c>
      <c r="H497" s="10"/>
      <c r="I497" s="10"/>
      <c r="J497" s="13"/>
      <c r="K497" s="13"/>
      <c r="L497" s="13"/>
      <c r="M497" s="10">
        <v>5.81</v>
      </c>
      <c r="N497" s="9">
        <v>1</v>
      </c>
      <c r="O497" s="9">
        <v>4.84</v>
      </c>
      <c r="P497" s="9" t="s">
        <v>87</v>
      </c>
      <c r="Q497" s="9" t="s">
        <v>88</v>
      </c>
      <c r="R497" s="9"/>
      <c r="S497">
        <f t="shared" si="561"/>
        <v>571.12</v>
      </c>
      <c r="T497">
        <f t="shared" si="562"/>
        <v>118</v>
      </c>
      <c r="U497">
        <f t="shared" si="563"/>
        <v>4.84</v>
      </c>
      <c r="V497" s="20">
        <f t="shared" si="564"/>
        <v>565.67499999999995</v>
      </c>
      <c r="W497" s="21">
        <f t="shared" si="565"/>
        <v>116.8</v>
      </c>
    </row>
    <row r="498" spans="1:23" x14ac:dyDescent="0.25">
      <c r="A498" s="11">
        <v>43194</v>
      </c>
      <c r="B498" s="4" t="s">
        <v>17</v>
      </c>
      <c r="C498" s="4">
        <v>75131</v>
      </c>
      <c r="D498" s="4">
        <v>156</v>
      </c>
      <c r="E498" s="10" t="s">
        <v>40</v>
      </c>
      <c r="F498" s="10">
        <v>1</v>
      </c>
      <c r="G498" s="10" t="s">
        <v>21</v>
      </c>
      <c r="H498" s="10"/>
      <c r="I498" s="10"/>
      <c r="J498" s="13"/>
      <c r="K498" s="13"/>
      <c r="L498" s="13"/>
      <c r="M498" s="10">
        <v>5.81</v>
      </c>
      <c r="N498" s="9">
        <v>3</v>
      </c>
      <c r="O498" s="9">
        <v>2.86</v>
      </c>
      <c r="P498" s="9" t="s">
        <v>89</v>
      </c>
      <c r="Q498" s="9" t="s">
        <v>88</v>
      </c>
      <c r="R498" s="9"/>
      <c r="S498">
        <f t="shared" si="561"/>
        <v>1012.44</v>
      </c>
      <c r="T498">
        <f t="shared" si="562"/>
        <v>354</v>
      </c>
      <c r="U498">
        <f t="shared" si="563"/>
        <v>8.58</v>
      </c>
      <c r="V498" s="20">
        <f t="shared" si="564"/>
        <v>1002.7875</v>
      </c>
      <c r="W498" s="21">
        <f t="shared" si="565"/>
        <v>350.4</v>
      </c>
    </row>
    <row r="499" spans="1:23" x14ac:dyDescent="0.25">
      <c r="A499" s="11">
        <v>43194</v>
      </c>
      <c r="B499" s="4" t="s">
        <v>17</v>
      </c>
      <c r="C499" s="4">
        <v>75131</v>
      </c>
      <c r="D499" s="4">
        <v>156</v>
      </c>
      <c r="E499" s="10" t="s">
        <v>40</v>
      </c>
      <c r="F499" s="10">
        <v>1</v>
      </c>
      <c r="G499" s="10" t="s">
        <v>21</v>
      </c>
      <c r="H499" s="10"/>
      <c r="I499" s="10"/>
      <c r="J499" s="13"/>
      <c r="K499" s="13"/>
      <c r="L499" s="13"/>
      <c r="M499" s="10">
        <v>5.81</v>
      </c>
      <c r="N499" s="9">
        <v>4</v>
      </c>
      <c r="O499" s="9">
        <v>2.2599999999999998</v>
      </c>
      <c r="P499" s="9" t="s">
        <v>77</v>
      </c>
      <c r="Q499" s="9" t="s">
        <v>79</v>
      </c>
      <c r="R499" s="9"/>
      <c r="S499">
        <f t="shared" si="561"/>
        <v>1066.7199999999998</v>
      </c>
      <c r="T499">
        <f t="shared" si="562"/>
        <v>472</v>
      </c>
      <c r="U499">
        <f t="shared" si="563"/>
        <v>9.0399999999999991</v>
      </c>
      <c r="V499" s="20">
        <f t="shared" si="564"/>
        <v>1056.55</v>
      </c>
      <c r="W499" s="21">
        <f t="shared" si="565"/>
        <v>467.2</v>
      </c>
    </row>
    <row r="500" spans="1:23" x14ac:dyDescent="0.25">
      <c r="A500" s="11">
        <v>43194</v>
      </c>
      <c r="B500" s="4" t="s">
        <v>17</v>
      </c>
      <c r="C500" s="4">
        <v>75131</v>
      </c>
      <c r="D500" s="4">
        <v>156</v>
      </c>
      <c r="E500" s="10" t="s">
        <v>40</v>
      </c>
      <c r="F500" s="10">
        <v>1</v>
      </c>
      <c r="G500" s="10" t="s">
        <v>21</v>
      </c>
      <c r="H500" s="10"/>
      <c r="I500" s="10"/>
      <c r="J500" s="13"/>
      <c r="K500" s="13"/>
      <c r="L500" s="13"/>
      <c r="M500" s="10">
        <v>5.81</v>
      </c>
      <c r="N500" s="9">
        <v>1</v>
      </c>
      <c r="O500" s="9">
        <v>1.83</v>
      </c>
      <c r="P500" s="9" t="s">
        <v>78</v>
      </c>
      <c r="Q500" s="9" t="s">
        <v>81</v>
      </c>
      <c r="R500" s="9"/>
      <c r="S500">
        <f t="shared" si="561"/>
        <v>215.94</v>
      </c>
      <c r="T500">
        <f t="shared" si="562"/>
        <v>118</v>
      </c>
      <c r="U500">
        <f t="shared" si="563"/>
        <v>1.83</v>
      </c>
      <c r="V500" s="20">
        <f t="shared" si="564"/>
        <v>213.88124999999999</v>
      </c>
      <c r="W500" s="21">
        <f t="shared" si="565"/>
        <v>116.8</v>
      </c>
    </row>
    <row r="501" spans="1:23" x14ac:dyDescent="0.25">
      <c r="A501" s="11">
        <v>43194</v>
      </c>
      <c r="B501" s="4" t="s">
        <v>17</v>
      </c>
      <c r="C501" s="4">
        <v>75131</v>
      </c>
      <c r="D501" s="4">
        <v>156</v>
      </c>
      <c r="E501" s="10" t="s">
        <v>40</v>
      </c>
      <c r="F501" s="10">
        <v>1</v>
      </c>
      <c r="G501" s="10" t="s">
        <v>21</v>
      </c>
      <c r="H501" s="10"/>
      <c r="I501" s="10"/>
      <c r="J501" s="13"/>
      <c r="K501" s="13"/>
      <c r="L501" s="13"/>
      <c r="M501" s="10">
        <v>5.81</v>
      </c>
      <c r="N501" s="9">
        <v>1</v>
      </c>
      <c r="O501" s="9">
        <v>1.9</v>
      </c>
      <c r="P501" s="9" t="s">
        <v>77</v>
      </c>
      <c r="Q501" s="9" t="s">
        <v>80</v>
      </c>
      <c r="R501" s="9"/>
      <c r="S501">
        <f t="shared" si="561"/>
        <v>224.2</v>
      </c>
      <c r="T501">
        <f t="shared" si="562"/>
        <v>118</v>
      </c>
      <c r="U501">
        <f t="shared" si="563"/>
        <v>1.9</v>
      </c>
      <c r="V501" s="20">
        <f t="shared" si="564"/>
        <v>222.0625</v>
      </c>
      <c r="W501" s="21">
        <f t="shared" si="565"/>
        <v>116.8</v>
      </c>
    </row>
    <row r="502" spans="1:23" x14ac:dyDescent="0.25">
      <c r="A502" s="11"/>
      <c r="B502" s="4"/>
      <c r="C502" s="4"/>
      <c r="D502" s="4"/>
      <c r="E502" s="10"/>
      <c r="F502" s="10"/>
      <c r="G502" s="10"/>
      <c r="H502" s="10"/>
      <c r="I502" s="10"/>
      <c r="J502" s="13"/>
      <c r="K502" s="13"/>
      <c r="L502" s="13"/>
      <c r="M502" s="10"/>
      <c r="N502" s="9"/>
      <c r="O502" s="9"/>
      <c r="P502" s="9"/>
      <c r="Q502" s="9"/>
      <c r="R502" s="9"/>
    </row>
    <row r="503" spans="1:23" x14ac:dyDescent="0.25">
      <c r="A503" s="11">
        <v>43194</v>
      </c>
      <c r="B503" s="4" t="s">
        <v>17</v>
      </c>
      <c r="C503" s="4">
        <v>75131</v>
      </c>
      <c r="D503" s="4">
        <v>157</v>
      </c>
      <c r="E503" s="10" t="s">
        <v>41</v>
      </c>
      <c r="F503" s="10">
        <v>1</v>
      </c>
      <c r="G503" s="10" t="s">
        <v>21</v>
      </c>
      <c r="H503" s="10"/>
      <c r="I503" s="10"/>
      <c r="J503" s="13">
        <v>1570</v>
      </c>
      <c r="K503" s="13"/>
      <c r="L503" s="13">
        <v>820</v>
      </c>
      <c r="M503" s="10">
        <v>5.81</v>
      </c>
      <c r="N503" s="9">
        <v>1</v>
      </c>
      <c r="O503" s="9">
        <v>2.02</v>
      </c>
      <c r="P503" s="9" t="s">
        <v>73</v>
      </c>
      <c r="Q503" s="9" t="s">
        <v>72</v>
      </c>
      <c r="R503" s="9"/>
      <c r="S503">
        <f t="shared" ref="S503:S506" si="566">N503*O503*118</f>
        <v>238.36</v>
      </c>
      <c r="T503">
        <f t="shared" ref="T503:T506" si="567">N503*118</f>
        <v>118</v>
      </c>
      <c r="U503">
        <f t="shared" ref="U503:U506" si="568">N503*O503</f>
        <v>2.02</v>
      </c>
      <c r="V503" s="20">
        <f t="shared" ref="V503:V506" si="569">N503*O503*116.875</f>
        <v>236.08750000000001</v>
      </c>
      <c r="W503" s="21">
        <f t="shared" ref="W503:W506" si="570">N503*116.8</f>
        <v>116.8</v>
      </c>
    </row>
    <row r="504" spans="1:23" x14ac:dyDescent="0.25">
      <c r="A504" s="11">
        <v>43194</v>
      </c>
      <c r="B504" s="4" t="s">
        <v>17</v>
      </c>
      <c r="C504" s="4">
        <v>75131</v>
      </c>
      <c r="D504" s="4">
        <v>157</v>
      </c>
      <c r="E504" s="10" t="s">
        <v>41</v>
      </c>
      <c r="F504" s="10">
        <v>1</v>
      </c>
      <c r="G504" s="10" t="s">
        <v>21</v>
      </c>
      <c r="H504" s="10"/>
      <c r="I504" s="10"/>
      <c r="J504" s="13"/>
      <c r="K504" s="13"/>
      <c r="L504" s="13"/>
      <c r="M504" s="10">
        <v>5.81</v>
      </c>
      <c r="N504" s="9">
        <v>1</v>
      </c>
      <c r="O504" s="9">
        <v>4.84</v>
      </c>
      <c r="P504" s="9" t="s">
        <v>87</v>
      </c>
      <c r="Q504" s="9" t="s">
        <v>88</v>
      </c>
      <c r="R504" s="9"/>
      <c r="S504">
        <f t="shared" si="566"/>
        <v>571.12</v>
      </c>
      <c r="T504">
        <f t="shared" si="567"/>
        <v>118</v>
      </c>
      <c r="U504">
        <f t="shared" si="568"/>
        <v>4.84</v>
      </c>
      <c r="V504" s="20">
        <f t="shared" si="569"/>
        <v>565.67499999999995</v>
      </c>
      <c r="W504" s="21">
        <f t="shared" si="570"/>
        <v>116.8</v>
      </c>
    </row>
    <row r="505" spans="1:23" x14ac:dyDescent="0.25">
      <c r="A505" s="11">
        <v>43194</v>
      </c>
      <c r="B505" s="4" t="s">
        <v>17</v>
      </c>
      <c r="C505" s="4">
        <v>75131</v>
      </c>
      <c r="D505" s="4">
        <v>157</v>
      </c>
      <c r="E505" s="10" t="s">
        <v>41</v>
      </c>
      <c r="F505" s="10">
        <v>1</v>
      </c>
      <c r="G505" s="10" t="s">
        <v>21</v>
      </c>
      <c r="H505" s="10"/>
      <c r="I505" s="10"/>
      <c r="J505" s="13"/>
      <c r="K505" s="13"/>
      <c r="L505" s="13"/>
      <c r="M505" s="10">
        <v>5.81</v>
      </c>
      <c r="N505" s="9">
        <v>10</v>
      </c>
      <c r="O505" s="9">
        <v>1.9</v>
      </c>
      <c r="P505" s="9" t="s">
        <v>77</v>
      </c>
      <c r="Q505" s="9" t="s">
        <v>80</v>
      </c>
      <c r="R505" s="9"/>
      <c r="S505">
        <f t="shared" si="566"/>
        <v>2242</v>
      </c>
      <c r="T505">
        <f t="shared" si="567"/>
        <v>1180</v>
      </c>
      <c r="U505">
        <f t="shared" si="568"/>
        <v>19</v>
      </c>
      <c r="V505" s="20">
        <f t="shared" si="569"/>
        <v>2220.625</v>
      </c>
      <c r="W505" s="21">
        <f t="shared" si="570"/>
        <v>1168</v>
      </c>
    </row>
    <row r="506" spans="1:23" x14ac:dyDescent="0.25">
      <c r="A506" s="11">
        <v>43194</v>
      </c>
      <c r="B506" s="4" t="s">
        <v>17</v>
      </c>
      <c r="C506" s="4">
        <v>75131</v>
      </c>
      <c r="D506" s="4">
        <v>157</v>
      </c>
      <c r="E506" s="10" t="s">
        <v>41</v>
      </c>
      <c r="F506" s="10">
        <v>1</v>
      </c>
      <c r="G506" s="10" t="s">
        <v>21</v>
      </c>
      <c r="H506" s="10"/>
      <c r="I506" s="10"/>
      <c r="J506" s="13"/>
      <c r="K506" s="13"/>
      <c r="L506" s="13"/>
      <c r="M506" s="10">
        <v>5.81</v>
      </c>
      <c r="N506" s="9">
        <v>9</v>
      </c>
      <c r="O506" s="9">
        <v>2.2599999999999998</v>
      </c>
      <c r="P506" s="9" t="s">
        <v>77</v>
      </c>
      <c r="Q506" s="9" t="s">
        <v>79</v>
      </c>
      <c r="R506" s="9"/>
      <c r="S506">
        <f t="shared" si="566"/>
        <v>2400.1199999999994</v>
      </c>
      <c r="T506">
        <f t="shared" si="567"/>
        <v>1062</v>
      </c>
      <c r="U506">
        <f t="shared" si="568"/>
        <v>20.339999999999996</v>
      </c>
      <c r="V506" s="20">
        <f t="shared" si="569"/>
        <v>2377.2374999999997</v>
      </c>
      <c r="W506" s="21">
        <f t="shared" si="570"/>
        <v>1051.2</v>
      </c>
    </row>
    <row r="507" spans="1:23" x14ac:dyDescent="0.25">
      <c r="A507" s="11"/>
      <c r="B507" s="4"/>
      <c r="C507" s="4"/>
      <c r="D507" s="4"/>
      <c r="E507" s="10"/>
      <c r="F507" s="10"/>
      <c r="G507" s="10"/>
      <c r="H507" s="10"/>
      <c r="I507" s="10"/>
      <c r="J507" s="13"/>
      <c r="K507" s="13"/>
      <c r="L507" s="13"/>
      <c r="M507" s="10"/>
      <c r="N507" s="9"/>
      <c r="O507" s="9"/>
      <c r="P507" s="9"/>
      <c r="Q507" s="9"/>
      <c r="R507" s="9"/>
    </row>
    <row r="508" spans="1:23" x14ac:dyDescent="0.25">
      <c r="A508" s="11">
        <v>43194</v>
      </c>
      <c r="B508" s="10" t="s">
        <v>16</v>
      </c>
      <c r="C508" s="10">
        <v>785</v>
      </c>
      <c r="D508" s="10">
        <v>167</v>
      </c>
      <c r="E508" s="10" t="s">
        <v>32</v>
      </c>
      <c r="F508" s="10">
        <v>1</v>
      </c>
      <c r="G508" s="10" t="s">
        <v>21</v>
      </c>
      <c r="H508" s="10"/>
      <c r="I508" s="10"/>
      <c r="J508" s="13">
        <v>1700</v>
      </c>
      <c r="K508" s="13"/>
      <c r="L508" s="13">
        <v>800</v>
      </c>
      <c r="M508" s="10">
        <v>5.38</v>
      </c>
      <c r="N508" s="9">
        <v>1</v>
      </c>
      <c r="O508" s="9">
        <v>2.58</v>
      </c>
      <c r="P508" s="9" t="s">
        <v>89</v>
      </c>
      <c r="Q508" s="9" t="s">
        <v>72</v>
      </c>
      <c r="R508" s="9"/>
      <c r="S508">
        <f t="shared" ref="S508:S511" si="571">N:N*O:O*125</f>
        <v>322.5</v>
      </c>
      <c r="T508">
        <f t="shared" ref="T508:T511" si="572">N508*125</f>
        <v>125</v>
      </c>
      <c r="U508">
        <f t="shared" ref="U508:U511" si="573">N508*O508</f>
        <v>2.58</v>
      </c>
      <c r="V508" s="20">
        <f t="shared" ref="V508:V511" si="574">N508*O508*123.78</f>
        <v>319.35239999999999</v>
      </c>
      <c r="W508" s="21">
        <f t="shared" ref="W508:W511" si="575">N508*123.7</f>
        <v>123.7</v>
      </c>
    </row>
    <row r="509" spans="1:23" x14ac:dyDescent="0.25">
      <c r="A509" s="11">
        <v>43194</v>
      </c>
      <c r="B509" s="10" t="s">
        <v>16</v>
      </c>
      <c r="C509" s="10">
        <v>785</v>
      </c>
      <c r="D509" s="10">
        <v>167</v>
      </c>
      <c r="E509" s="10" t="s">
        <v>32</v>
      </c>
      <c r="F509" s="10">
        <v>1</v>
      </c>
      <c r="G509" s="10" t="s">
        <v>21</v>
      </c>
      <c r="H509" s="10"/>
      <c r="I509" s="10"/>
      <c r="J509" s="13"/>
      <c r="K509" s="13"/>
      <c r="L509" s="13"/>
      <c r="M509" s="10">
        <v>5.38</v>
      </c>
      <c r="N509" s="9">
        <v>1</v>
      </c>
      <c r="O509" s="9">
        <v>4.84</v>
      </c>
      <c r="P509" s="9" t="s">
        <v>87</v>
      </c>
      <c r="Q509" s="9" t="s">
        <v>88</v>
      </c>
      <c r="R509" s="9"/>
      <c r="S509">
        <f t="shared" si="571"/>
        <v>605</v>
      </c>
      <c r="T509">
        <f t="shared" si="572"/>
        <v>125</v>
      </c>
      <c r="U509">
        <f t="shared" si="573"/>
        <v>4.84</v>
      </c>
      <c r="V509" s="20">
        <f t="shared" si="574"/>
        <v>599.09519999999998</v>
      </c>
      <c r="W509" s="21">
        <f t="shared" si="575"/>
        <v>123.7</v>
      </c>
    </row>
    <row r="510" spans="1:23" x14ac:dyDescent="0.25">
      <c r="A510" s="11">
        <v>43194</v>
      </c>
      <c r="B510" s="10" t="s">
        <v>16</v>
      </c>
      <c r="C510" s="10">
        <v>785</v>
      </c>
      <c r="D510" s="10">
        <v>167</v>
      </c>
      <c r="E510" s="10" t="s">
        <v>32</v>
      </c>
      <c r="F510" s="10">
        <v>1</v>
      </c>
      <c r="G510" s="10" t="s">
        <v>21</v>
      </c>
      <c r="H510" s="10"/>
      <c r="I510" s="10"/>
      <c r="J510" s="13"/>
      <c r="K510" s="13"/>
      <c r="L510" s="13"/>
      <c r="M510" s="10">
        <v>5.38</v>
      </c>
      <c r="N510" s="9">
        <v>10</v>
      </c>
      <c r="O510" s="9">
        <v>1.9</v>
      </c>
      <c r="P510" s="9" t="s">
        <v>77</v>
      </c>
      <c r="Q510" s="9" t="s">
        <v>80</v>
      </c>
      <c r="R510" s="9"/>
      <c r="S510">
        <f t="shared" si="571"/>
        <v>2375</v>
      </c>
      <c r="T510">
        <f t="shared" si="572"/>
        <v>1250</v>
      </c>
      <c r="U510">
        <f t="shared" si="573"/>
        <v>19</v>
      </c>
      <c r="V510" s="20">
        <f t="shared" si="574"/>
        <v>2351.8200000000002</v>
      </c>
      <c r="W510" s="21">
        <f t="shared" si="575"/>
        <v>1237</v>
      </c>
    </row>
    <row r="511" spans="1:23" x14ac:dyDescent="0.25">
      <c r="A511" s="11">
        <v>43194</v>
      </c>
      <c r="B511" s="10" t="s">
        <v>16</v>
      </c>
      <c r="C511" s="10">
        <v>785</v>
      </c>
      <c r="D511" s="10">
        <v>167</v>
      </c>
      <c r="E511" s="10" t="s">
        <v>32</v>
      </c>
      <c r="F511" s="10">
        <v>1</v>
      </c>
      <c r="G511" s="10" t="s">
        <v>21</v>
      </c>
      <c r="H511" s="10"/>
      <c r="I511" s="10"/>
      <c r="J511" s="13"/>
      <c r="K511" s="13"/>
      <c r="L511" s="13"/>
      <c r="M511" s="10">
        <v>5.38</v>
      </c>
      <c r="N511" s="9">
        <v>10</v>
      </c>
      <c r="O511" s="9">
        <v>2.2599999999999998</v>
      </c>
      <c r="P511" s="9" t="s">
        <v>77</v>
      </c>
      <c r="Q511" s="9" t="s">
        <v>79</v>
      </c>
      <c r="R511" s="9"/>
      <c r="S511">
        <f t="shared" si="571"/>
        <v>2824.9999999999995</v>
      </c>
      <c r="T511">
        <f t="shared" si="572"/>
        <v>1250</v>
      </c>
      <c r="U511">
        <f t="shared" si="573"/>
        <v>22.599999999999998</v>
      </c>
      <c r="V511" s="20">
        <f t="shared" si="574"/>
        <v>2797.4279999999999</v>
      </c>
      <c r="W511" s="21">
        <f t="shared" si="575"/>
        <v>1237</v>
      </c>
    </row>
    <row r="512" spans="1:23" x14ac:dyDescent="0.25">
      <c r="A512" s="11"/>
      <c r="B512" s="10"/>
      <c r="C512" s="10"/>
      <c r="D512" s="10"/>
      <c r="E512" s="10"/>
      <c r="F512" s="10"/>
      <c r="G512" s="10"/>
      <c r="H512" s="10"/>
      <c r="I512" s="10"/>
      <c r="J512" s="13"/>
      <c r="K512" s="13"/>
      <c r="L512" s="13"/>
      <c r="M512" s="10"/>
      <c r="N512" s="9"/>
      <c r="O512" s="9"/>
      <c r="P512" s="9"/>
      <c r="Q512" s="9"/>
      <c r="R512" s="9"/>
    </row>
    <row r="513" spans="1:23" x14ac:dyDescent="0.25">
      <c r="A513" s="11">
        <v>43194</v>
      </c>
      <c r="B513" s="10" t="s">
        <v>16</v>
      </c>
      <c r="C513" s="10">
        <v>785</v>
      </c>
      <c r="D513" s="10">
        <v>168</v>
      </c>
      <c r="E513" s="10" t="s">
        <v>43</v>
      </c>
      <c r="F513" s="10">
        <v>1</v>
      </c>
      <c r="G513" s="10" t="s">
        <v>21</v>
      </c>
      <c r="H513" s="10"/>
      <c r="I513" s="10"/>
      <c r="J513" s="13">
        <v>1700</v>
      </c>
      <c r="K513" s="13"/>
      <c r="L513" s="13">
        <v>800</v>
      </c>
      <c r="M513" s="10">
        <v>5.38</v>
      </c>
      <c r="N513" s="9">
        <v>1</v>
      </c>
      <c r="O513" s="9">
        <v>2.58</v>
      </c>
      <c r="P513" s="9" t="s">
        <v>89</v>
      </c>
      <c r="Q513" s="9" t="s">
        <v>72</v>
      </c>
      <c r="R513" s="9"/>
      <c r="S513">
        <f t="shared" ref="S513:S516" si="576">N:N*O:O*125</f>
        <v>322.5</v>
      </c>
      <c r="T513">
        <f t="shared" ref="T513:T516" si="577">N513*125</f>
        <v>125</v>
      </c>
      <c r="U513">
        <f t="shared" ref="U513:U516" si="578">N513*O513</f>
        <v>2.58</v>
      </c>
      <c r="V513" s="20">
        <f t="shared" ref="V513:V516" si="579">N513*O513*123.78</f>
        <v>319.35239999999999</v>
      </c>
      <c r="W513" s="21">
        <f t="shared" ref="W513:W516" si="580">N513*123.7</f>
        <v>123.7</v>
      </c>
    </row>
    <row r="514" spans="1:23" x14ac:dyDescent="0.25">
      <c r="A514" s="11">
        <v>43194</v>
      </c>
      <c r="B514" s="10" t="s">
        <v>16</v>
      </c>
      <c r="C514" s="10">
        <v>785</v>
      </c>
      <c r="D514" s="10">
        <v>168</v>
      </c>
      <c r="E514" s="10" t="s">
        <v>43</v>
      </c>
      <c r="F514" s="10">
        <v>1</v>
      </c>
      <c r="G514" s="10" t="s">
        <v>21</v>
      </c>
      <c r="H514" s="10"/>
      <c r="I514" s="10"/>
      <c r="J514" s="13"/>
      <c r="K514" s="13"/>
      <c r="L514" s="13"/>
      <c r="M514" s="10">
        <v>5.38</v>
      </c>
      <c r="N514" s="9">
        <v>2</v>
      </c>
      <c r="O514" s="9">
        <v>4.84</v>
      </c>
      <c r="P514" s="9" t="s">
        <v>87</v>
      </c>
      <c r="Q514" s="9" t="s">
        <v>88</v>
      </c>
      <c r="R514" s="9"/>
      <c r="S514">
        <f t="shared" si="576"/>
        <v>1210</v>
      </c>
      <c r="T514">
        <f t="shared" si="577"/>
        <v>250</v>
      </c>
      <c r="U514">
        <f t="shared" si="578"/>
        <v>9.68</v>
      </c>
      <c r="V514" s="20">
        <f t="shared" si="579"/>
        <v>1198.1904</v>
      </c>
      <c r="W514" s="21">
        <f t="shared" si="580"/>
        <v>247.4</v>
      </c>
    </row>
    <row r="515" spans="1:23" x14ac:dyDescent="0.25">
      <c r="A515" s="11">
        <v>43194</v>
      </c>
      <c r="B515" s="10" t="s">
        <v>16</v>
      </c>
      <c r="C515" s="10">
        <v>785</v>
      </c>
      <c r="D515" s="10">
        <v>168</v>
      </c>
      <c r="E515" s="10" t="s">
        <v>43</v>
      </c>
      <c r="F515" s="10">
        <v>1</v>
      </c>
      <c r="G515" s="10" t="s">
        <v>21</v>
      </c>
      <c r="H515" s="10"/>
      <c r="I515" s="10"/>
      <c r="J515" s="13"/>
      <c r="K515" s="13"/>
      <c r="L515" s="13"/>
      <c r="M515" s="10">
        <v>5.38</v>
      </c>
      <c r="N515" s="9">
        <v>11</v>
      </c>
      <c r="O515" s="9">
        <v>1.9</v>
      </c>
      <c r="P515" s="9" t="s">
        <v>77</v>
      </c>
      <c r="Q515" s="9" t="s">
        <v>80</v>
      </c>
      <c r="R515" s="9"/>
      <c r="S515">
        <f t="shared" si="576"/>
        <v>2612.5</v>
      </c>
      <c r="T515">
        <f t="shared" si="577"/>
        <v>1375</v>
      </c>
      <c r="U515">
        <f t="shared" si="578"/>
        <v>20.9</v>
      </c>
      <c r="V515" s="20">
        <f t="shared" si="579"/>
        <v>2587.002</v>
      </c>
      <c r="W515" s="21">
        <f t="shared" si="580"/>
        <v>1360.7</v>
      </c>
    </row>
    <row r="516" spans="1:23" x14ac:dyDescent="0.25">
      <c r="A516" s="11">
        <v>43194</v>
      </c>
      <c r="B516" s="10" t="s">
        <v>16</v>
      </c>
      <c r="C516" s="10">
        <v>785</v>
      </c>
      <c r="D516" s="10">
        <v>168</v>
      </c>
      <c r="E516" s="10" t="s">
        <v>43</v>
      </c>
      <c r="F516" s="10">
        <v>1</v>
      </c>
      <c r="G516" s="10" t="s">
        <v>21</v>
      </c>
      <c r="H516" s="10"/>
      <c r="I516" s="10"/>
      <c r="J516" s="13"/>
      <c r="K516" s="13"/>
      <c r="L516" s="13"/>
      <c r="M516" s="10">
        <v>5.38</v>
      </c>
      <c r="N516" s="9">
        <v>9</v>
      </c>
      <c r="O516" s="9">
        <v>2.2599999999999998</v>
      </c>
      <c r="P516" s="9" t="s">
        <v>77</v>
      </c>
      <c r="Q516" s="9" t="s">
        <v>79</v>
      </c>
      <c r="R516" s="9"/>
      <c r="S516">
        <f t="shared" si="576"/>
        <v>2542.4999999999995</v>
      </c>
      <c r="T516">
        <f t="shared" si="577"/>
        <v>1125</v>
      </c>
      <c r="U516">
        <f t="shared" si="578"/>
        <v>20.339999999999996</v>
      </c>
      <c r="V516" s="20">
        <f t="shared" si="579"/>
        <v>2517.6851999999994</v>
      </c>
      <c r="W516" s="21">
        <f t="shared" si="580"/>
        <v>1113.3</v>
      </c>
    </row>
    <row r="517" spans="1:23" x14ac:dyDescent="0.25">
      <c r="A517" s="11"/>
      <c r="B517" s="4"/>
      <c r="C517" s="4"/>
      <c r="D517" s="4"/>
      <c r="E517" s="10"/>
      <c r="F517" s="10"/>
      <c r="G517" s="10"/>
      <c r="H517" s="10"/>
      <c r="I517" s="10"/>
      <c r="J517" s="13"/>
      <c r="K517" s="13"/>
      <c r="L517" s="13"/>
      <c r="M517" s="10"/>
      <c r="N517" s="9"/>
      <c r="O517" s="9"/>
      <c r="P517" s="9"/>
      <c r="Q517" s="9"/>
      <c r="R517" s="9"/>
    </row>
    <row r="518" spans="1:23" x14ac:dyDescent="0.25">
      <c r="A518" s="11">
        <v>43194</v>
      </c>
      <c r="B518" s="10" t="s">
        <v>16</v>
      </c>
      <c r="C518" s="10">
        <v>785</v>
      </c>
      <c r="D518" s="10">
        <v>169</v>
      </c>
      <c r="E518" s="10" t="s">
        <v>44</v>
      </c>
      <c r="F518" s="10">
        <v>1</v>
      </c>
      <c r="G518" s="10" t="s">
        <v>21</v>
      </c>
      <c r="H518" s="10"/>
      <c r="I518" s="10"/>
      <c r="J518" s="13">
        <v>1950</v>
      </c>
      <c r="K518" s="13"/>
      <c r="L518" s="13">
        <v>800</v>
      </c>
      <c r="M518" s="10">
        <v>5.38</v>
      </c>
      <c r="N518" s="9">
        <v>10</v>
      </c>
      <c r="O518" s="9">
        <v>4.84</v>
      </c>
      <c r="P518" s="9" t="s">
        <v>87</v>
      </c>
      <c r="Q518" s="9" t="s">
        <v>88</v>
      </c>
      <c r="R518" s="9"/>
      <c r="S518">
        <f t="shared" ref="S518:S519" si="581">N:N*O:O*125</f>
        <v>6050</v>
      </c>
      <c r="T518">
        <f t="shared" ref="T518:T519" si="582">N518*125</f>
        <v>1250</v>
      </c>
      <c r="U518">
        <f t="shared" ref="U518:U519" si="583">N518*O518</f>
        <v>48.4</v>
      </c>
      <c r="V518" s="20">
        <f t="shared" ref="V518:V519" si="584">N518*O518*123.78</f>
        <v>5990.9520000000002</v>
      </c>
      <c r="W518" s="21">
        <f t="shared" ref="W518:W519" si="585">N518*123.7</f>
        <v>1237</v>
      </c>
    </row>
    <row r="519" spans="1:23" x14ac:dyDescent="0.25">
      <c r="A519" s="11">
        <v>43194</v>
      </c>
      <c r="B519" s="10" t="s">
        <v>16</v>
      </c>
      <c r="C519" s="10">
        <v>785</v>
      </c>
      <c r="D519" s="10">
        <v>169</v>
      </c>
      <c r="E519" s="10" t="s">
        <v>44</v>
      </c>
      <c r="F519" s="10">
        <v>1</v>
      </c>
      <c r="G519" s="10" t="s">
        <v>21</v>
      </c>
      <c r="H519" s="10"/>
      <c r="I519" s="10"/>
      <c r="J519" s="13"/>
      <c r="K519" s="13"/>
      <c r="L519" s="13"/>
      <c r="M519" s="10">
        <v>5.38</v>
      </c>
      <c r="N519" s="9">
        <v>7</v>
      </c>
      <c r="O519" s="9">
        <v>0.82</v>
      </c>
      <c r="P519" s="9" t="s">
        <v>82</v>
      </c>
      <c r="Q519" s="9" t="s">
        <v>81</v>
      </c>
      <c r="R519" s="9"/>
      <c r="S519">
        <f t="shared" si="581"/>
        <v>717.49999999999989</v>
      </c>
      <c r="T519">
        <f t="shared" si="582"/>
        <v>875</v>
      </c>
      <c r="U519">
        <f t="shared" si="583"/>
        <v>5.7399999999999993</v>
      </c>
      <c r="V519" s="20">
        <f t="shared" si="584"/>
        <v>710.49719999999991</v>
      </c>
      <c r="W519" s="21">
        <f t="shared" si="585"/>
        <v>865.9</v>
      </c>
    </row>
    <row r="520" spans="1:23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16"/>
      <c r="K520" s="16"/>
      <c r="L520" s="16"/>
      <c r="M520" s="9"/>
      <c r="N520" s="9"/>
      <c r="O520" s="9"/>
      <c r="P520" s="9"/>
      <c r="Q520" s="9"/>
      <c r="R520" s="9"/>
    </row>
    <row r="521" spans="1:23" x14ac:dyDescent="0.25">
      <c r="A521" s="11">
        <v>43194</v>
      </c>
      <c r="B521" s="10" t="s">
        <v>16</v>
      </c>
      <c r="C521" s="4">
        <v>777</v>
      </c>
      <c r="D521" s="4">
        <v>17</v>
      </c>
      <c r="E521" s="10" t="s">
        <v>45</v>
      </c>
      <c r="F521" s="10">
        <v>2</v>
      </c>
      <c r="G521" s="10" t="s">
        <v>22</v>
      </c>
      <c r="H521" s="10"/>
      <c r="I521" s="10"/>
      <c r="J521" s="13">
        <v>640</v>
      </c>
      <c r="K521" s="13">
        <v>460</v>
      </c>
      <c r="L521" s="13">
        <v>650</v>
      </c>
      <c r="M521" s="10">
        <v>4.2</v>
      </c>
      <c r="N521" s="9">
        <v>13</v>
      </c>
      <c r="O521" s="9">
        <v>2.86</v>
      </c>
      <c r="P521" s="9" t="s">
        <v>89</v>
      </c>
      <c r="Q521" s="9" t="s">
        <v>88</v>
      </c>
      <c r="R521" s="9"/>
      <c r="S521">
        <f t="shared" ref="S521:S523" si="586">N:N*O:O*80.6</f>
        <v>2996.7079999999996</v>
      </c>
      <c r="T521">
        <f t="shared" ref="T521:T523" si="587">N521*80.6</f>
        <v>1047.8</v>
      </c>
      <c r="U521">
        <f t="shared" ref="U521:U523" si="588">N521*O521</f>
        <v>37.18</v>
      </c>
      <c r="V521" s="20">
        <f t="shared" ref="V521:V523" si="589">N521*O521*79.68</f>
        <v>2962.5024000000003</v>
      </c>
      <c r="W521" s="21">
        <f t="shared" ref="W521:W523" si="590">N521*79.68</f>
        <v>1035.8400000000001</v>
      </c>
    </row>
    <row r="522" spans="1:23" x14ac:dyDescent="0.25">
      <c r="A522" s="11">
        <v>43194</v>
      </c>
      <c r="B522" s="10" t="s">
        <v>16</v>
      </c>
      <c r="C522" s="4">
        <v>777</v>
      </c>
      <c r="D522" s="4">
        <v>17</v>
      </c>
      <c r="E522" s="10" t="s">
        <v>45</v>
      </c>
      <c r="F522" s="10">
        <v>2</v>
      </c>
      <c r="G522" s="10" t="s">
        <v>22</v>
      </c>
      <c r="H522" s="10"/>
      <c r="I522" s="10"/>
      <c r="J522" s="13"/>
      <c r="K522" s="13"/>
      <c r="L522" s="13"/>
      <c r="M522" s="10">
        <v>4.2</v>
      </c>
      <c r="N522" s="9">
        <v>2</v>
      </c>
      <c r="O522" s="9">
        <v>1.42</v>
      </c>
      <c r="P522" s="9" t="s">
        <v>78</v>
      </c>
      <c r="Q522" s="9" t="s">
        <v>79</v>
      </c>
      <c r="R522" s="9"/>
      <c r="S522">
        <f t="shared" si="586"/>
        <v>228.90399999999997</v>
      </c>
      <c r="T522">
        <f t="shared" si="587"/>
        <v>161.19999999999999</v>
      </c>
      <c r="U522">
        <f t="shared" si="588"/>
        <v>2.84</v>
      </c>
      <c r="V522" s="20">
        <f t="shared" si="589"/>
        <v>226.2912</v>
      </c>
      <c r="W522" s="21">
        <f t="shared" si="590"/>
        <v>159.36000000000001</v>
      </c>
    </row>
    <row r="523" spans="1:23" x14ac:dyDescent="0.25">
      <c r="A523" s="11">
        <v>43194</v>
      </c>
      <c r="B523" s="10" t="s">
        <v>16</v>
      </c>
      <c r="C523" s="4">
        <v>777</v>
      </c>
      <c r="D523" s="4">
        <v>17</v>
      </c>
      <c r="E523" s="10" t="s">
        <v>45</v>
      </c>
      <c r="F523" s="10">
        <v>2</v>
      </c>
      <c r="G523" s="10" t="s">
        <v>22</v>
      </c>
      <c r="H523" s="10"/>
      <c r="I523" s="10"/>
      <c r="J523" s="13"/>
      <c r="K523" s="13"/>
      <c r="L523" s="13"/>
      <c r="M523" s="10">
        <v>4.2</v>
      </c>
      <c r="N523" s="9">
        <v>1</v>
      </c>
      <c r="O523" s="9">
        <v>2.58</v>
      </c>
      <c r="P523" s="9" t="s">
        <v>89</v>
      </c>
      <c r="Q523" s="9" t="s">
        <v>72</v>
      </c>
      <c r="R523" s="9"/>
      <c r="S523">
        <f t="shared" si="586"/>
        <v>207.94799999999998</v>
      </c>
      <c r="T523">
        <f t="shared" si="587"/>
        <v>80.599999999999994</v>
      </c>
      <c r="U523">
        <f t="shared" si="588"/>
        <v>2.58</v>
      </c>
      <c r="V523" s="20">
        <f t="shared" si="589"/>
        <v>205.57440000000003</v>
      </c>
      <c r="W523" s="21">
        <f t="shared" si="590"/>
        <v>79.680000000000007</v>
      </c>
    </row>
    <row r="524" spans="1:23" x14ac:dyDescent="0.25">
      <c r="A524" s="11"/>
      <c r="B524" s="10"/>
      <c r="C524" s="4"/>
      <c r="D524" s="4"/>
      <c r="E524" s="10"/>
      <c r="F524" s="10"/>
      <c r="G524" s="10"/>
      <c r="H524" s="10"/>
      <c r="I524" s="10"/>
      <c r="J524" s="13"/>
      <c r="K524" s="13"/>
      <c r="L524" s="13"/>
      <c r="M524" s="10"/>
      <c r="N524" s="9"/>
      <c r="O524" s="9"/>
      <c r="P524" s="9"/>
      <c r="Q524" s="9"/>
      <c r="R524" s="9"/>
    </row>
    <row r="525" spans="1:23" x14ac:dyDescent="0.25">
      <c r="A525" s="11">
        <v>43194</v>
      </c>
      <c r="B525" s="10" t="s">
        <v>16</v>
      </c>
      <c r="C525" s="4">
        <v>777</v>
      </c>
      <c r="D525" s="4">
        <v>18</v>
      </c>
      <c r="E525" s="10" t="s">
        <v>46</v>
      </c>
      <c r="F525" s="10">
        <v>2</v>
      </c>
      <c r="G525" s="10" t="s">
        <v>22</v>
      </c>
      <c r="H525" s="10"/>
      <c r="I525" s="10"/>
      <c r="J525" s="13">
        <v>580</v>
      </c>
      <c r="K525" s="13">
        <v>520</v>
      </c>
      <c r="L525" s="23">
        <v>560</v>
      </c>
      <c r="M525" s="10">
        <v>4.2</v>
      </c>
      <c r="N525" s="9">
        <v>15</v>
      </c>
      <c r="O525" s="9">
        <v>2.86</v>
      </c>
      <c r="P525" s="9" t="s">
        <v>89</v>
      </c>
      <c r="Q525" s="9" t="s">
        <v>88</v>
      </c>
      <c r="R525" s="9"/>
      <c r="S525">
        <f t="shared" ref="S525:S526" si="591">N:N*O:O*80.6</f>
        <v>3457.74</v>
      </c>
      <c r="T525">
        <f t="shared" ref="T525:T526" si="592">N525*80.6</f>
        <v>1209</v>
      </c>
      <c r="U525">
        <f t="shared" ref="U525:U526" si="593">N525*O525</f>
        <v>42.9</v>
      </c>
      <c r="V525" s="20">
        <f t="shared" ref="V525:V526" si="594">N525*O525*79.68</f>
        <v>3418.2720000000004</v>
      </c>
      <c r="W525" s="21">
        <f t="shared" ref="W525:W526" si="595">N525*79.68</f>
        <v>1195.2</v>
      </c>
    </row>
    <row r="526" spans="1:23" x14ac:dyDescent="0.25">
      <c r="A526" s="11">
        <v>43194</v>
      </c>
      <c r="B526" s="10" t="s">
        <v>16</v>
      </c>
      <c r="C526" s="4">
        <v>777</v>
      </c>
      <c r="D526" s="4">
        <v>18</v>
      </c>
      <c r="E526" s="10" t="s">
        <v>46</v>
      </c>
      <c r="F526" s="10">
        <v>2</v>
      </c>
      <c r="G526" s="10" t="s">
        <v>22</v>
      </c>
      <c r="H526" s="10"/>
      <c r="I526" s="10"/>
      <c r="J526" s="13"/>
      <c r="K526" s="13"/>
      <c r="L526" s="13"/>
      <c r="M526" s="10">
        <v>4.2</v>
      </c>
      <c r="N526" s="9">
        <v>2</v>
      </c>
      <c r="O526" s="9">
        <v>1.42</v>
      </c>
      <c r="P526" s="9" t="s">
        <v>78</v>
      </c>
      <c r="Q526" s="9" t="s">
        <v>79</v>
      </c>
      <c r="R526" s="9"/>
      <c r="S526">
        <f t="shared" si="591"/>
        <v>228.90399999999997</v>
      </c>
      <c r="T526">
        <f t="shared" si="592"/>
        <v>161.19999999999999</v>
      </c>
      <c r="U526">
        <f t="shared" si="593"/>
        <v>2.84</v>
      </c>
      <c r="V526" s="20">
        <f t="shared" si="594"/>
        <v>226.2912</v>
      </c>
      <c r="W526" s="21">
        <f t="shared" si="595"/>
        <v>159.36000000000001</v>
      </c>
    </row>
    <row r="527" spans="1:23" x14ac:dyDescent="0.25">
      <c r="A527" s="11"/>
      <c r="B527" s="4"/>
      <c r="C527" s="4"/>
      <c r="D527" s="4"/>
      <c r="E527" s="10"/>
      <c r="F527" s="10"/>
      <c r="G527" s="10"/>
      <c r="H527" s="10"/>
      <c r="I527" s="10"/>
      <c r="J527" s="13"/>
      <c r="K527" s="13"/>
      <c r="L527" s="13"/>
      <c r="M527" s="10"/>
      <c r="N527" s="9"/>
      <c r="O527" s="9"/>
      <c r="P527" s="9"/>
      <c r="Q527" s="9"/>
      <c r="R527" s="9"/>
    </row>
    <row r="528" spans="1:23" x14ac:dyDescent="0.25">
      <c r="A528" s="11">
        <v>43194</v>
      </c>
      <c r="B528" s="10" t="s">
        <v>16</v>
      </c>
      <c r="C528" s="4">
        <v>777</v>
      </c>
      <c r="D528" s="4">
        <v>19</v>
      </c>
      <c r="E528" s="10" t="s">
        <v>47</v>
      </c>
      <c r="F528" s="10">
        <v>2</v>
      </c>
      <c r="G528" s="10" t="s">
        <v>22</v>
      </c>
      <c r="H528" s="10"/>
      <c r="I528" s="10"/>
      <c r="J528" s="13">
        <v>510</v>
      </c>
      <c r="K528" s="13">
        <v>590</v>
      </c>
      <c r="L528" s="13">
        <v>660</v>
      </c>
      <c r="M528" s="10">
        <v>4.2</v>
      </c>
      <c r="N528" s="9">
        <v>13</v>
      </c>
      <c r="O528" s="9">
        <v>2.86</v>
      </c>
      <c r="P528" s="9" t="s">
        <v>89</v>
      </c>
      <c r="Q528" s="9" t="s">
        <v>88</v>
      </c>
      <c r="R528" s="9"/>
      <c r="S528">
        <f t="shared" ref="S528:S530" si="596">N:N*O:O*80.6</f>
        <v>2996.7079999999996</v>
      </c>
      <c r="T528">
        <f t="shared" ref="T528:T530" si="597">N528*80.6</f>
        <v>1047.8</v>
      </c>
      <c r="U528">
        <f t="shared" ref="U528:U530" si="598">N528*O528</f>
        <v>37.18</v>
      </c>
      <c r="V528" s="20">
        <f t="shared" ref="V528:V530" si="599">N528*O528*79.68</f>
        <v>2962.5024000000003</v>
      </c>
      <c r="W528" s="21">
        <f t="shared" ref="W528:W530" si="600">N528*79.68</f>
        <v>1035.8400000000001</v>
      </c>
    </row>
    <row r="529" spans="1:23" x14ac:dyDescent="0.25">
      <c r="A529" s="11">
        <v>43194</v>
      </c>
      <c r="B529" s="10" t="s">
        <v>16</v>
      </c>
      <c r="C529" s="4">
        <v>777</v>
      </c>
      <c r="D529" s="4">
        <v>19</v>
      </c>
      <c r="E529" s="10" t="s">
        <v>47</v>
      </c>
      <c r="F529" s="10">
        <v>2</v>
      </c>
      <c r="G529" s="10" t="s">
        <v>22</v>
      </c>
      <c r="H529" s="10"/>
      <c r="I529" s="10"/>
      <c r="J529" s="13"/>
      <c r="K529" s="13"/>
      <c r="L529" s="13"/>
      <c r="M529" s="10">
        <v>4.2</v>
      </c>
      <c r="N529" s="9">
        <v>2</v>
      </c>
      <c r="O529" s="9">
        <v>1.42</v>
      </c>
      <c r="P529" s="9" t="s">
        <v>78</v>
      </c>
      <c r="Q529" s="9" t="s">
        <v>79</v>
      </c>
      <c r="R529" s="9"/>
      <c r="S529">
        <f t="shared" si="596"/>
        <v>228.90399999999997</v>
      </c>
      <c r="T529">
        <f t="shared" si="597"/>
        <v>161.19999999999999</v>
      </c>
      <c r="U529">
        <f t="shared" si="598"/>
        <v>2.84</v>
      </c>
      <c r="V529" s="20">
        <f t="shared" si="599"/>
        <v>226.2912</v>
      </c>
      <c r="W529" s="21">
        <f t="shared" si="600"/>
        <v>159.36000000000001</v>
      </c>
    </row>
    <row r="530" spans="1:23" x14ac:dyDescent="0.25">
      <c r="A530" s="11">
        <v>43194</v>
      </c>
      <c r="B530" s="10" t="s">
        <v>16</v>
      </c>
      <c r="C530" s="4">
        <v>777</v>
      </c>
      <c r="D530" s="4">
        <v>19</v>
      </c>
      <c r="E530" s="10" t="s">
        <v>47</v>
      </c>
      <c r="F530" s="10">
        <v>2</v>
      </c>
      <c r="G530" s="10" t="s">
        <v>22</v>
      </c>
      <c r="H530" s="10"/>
      <c r="I530" s="10"/>
      <c r="J530" s="13"/>
      <c r="K530" s="13"/>
      <c r="L530" s="13"/>
      <c r="M530" s="10">
        <v>4.2</v>
      </c>
      <c r="N530" s="9">
        <v>1</v>
      </c>
      <c r="O530" s="9">
        <v>2.2200000000000002</v>
      </c>
      <c r="P530" s="9" t="s">
        <v>78</v>
      </c>
      <c r="Q530" s="9" t="s">
        <v>72</v>
      </c>
      <c r="R530" s="9"/>
      <c r="S530">
        <f t="shared" si="596"/>
        <v>178.93200000000002</v>
      </c>
      <c r="T530">
        <f t="shared" si="597"/>
        <v>80.599999999999994</v>
      </c>
      <c r="U530">
        <f t="shared" si="598"/>
        <v>2.2200000000000002</v>
      </c>
      <c r="V530" s="20">
        <f t="shared" si="599"/>
        <v>176.88960000000003</v>
      </c>
      <c r="W530" s="21">
        <f t="shared" si="600"/>
        <v>79.680000000000007</v>
      </c>
    </row>
    <row r="531" spans="1:23" x14ac:dyDescent="0.25">
      <c r="A531" s="11"/>
      <c r="B531" s="10"/>
      <c r="C531" s="4"/>
      <c r="D531" s="4"/>
      <c r="E531" s="10"/>
      <c r="F531" s="10"/>
      <c r="G531" s="10"/>
      <c r="H531" s="10"/>
      <c r="I531" s="10"/>
      <c r="J531" s="13"/>
      <c r="K531" s="13"/>
      <c r="L531" s="13"/>
      <c r="M531" s="10"/>
      <c r="N531" s="9"/>
      <c r="O531" s="9"/>
      <c r="P531" s="9"/>
      <c r="Q531" s="9"/>
      <c r="R531" s="9"/>
    </row>
    <row r="532" spans="1:23" x14ac:dyDescent="0.25">
      <c r="A532" s="11">
        <v>43194</v>
      </c>
      <c r="B532" s="10" t="s">
        <v>16</v>
      </c>
      <c r="C532" s="4">
        <v>777</v>
      </c>
      <c r="D532" s="4">
        <v>20</v>
      </c>
      <c r="E532" s="10" t="s">
        <v>48</v>
      </c>
      <c r="F532" s="10">
        <v>2</v>
      </c>
      <c r="G532" s="10" t="s">
        <v>22</v>
      </c>
      <c r="H532" s="10"/>
      <c r="I532" s="10"/>
      <c r="J532" s="13">
        <v>390</v>
      </c>
      <c r="K532" s="13">
        <v>610</v>
      </c>
      <c r="L532" s="13">
        <v>500</v>
      </c>
      <c r="M532" s="10">
        <v>4.2</v>
      </c>
      <c r="N532" s="9">
        <v>15</v>
      </c>
      <c r="O532" s="9">
        <v>2.86</v>
      </c>
      <c r="P532" s="9" t="s">
        <v>89</v>
      </c>
      <c r="Q532" s="9" t="s">
        <v>88</v>
      </c>
      <c r="R532" s="9"/>
      <c r="S532">
        <f t="shared" ref="S532:S533" si="601">N:N*O:O*80.6</f>
        <v>3457.74</v>
      </c>
      <c r="T532">
        <f t="shared" ref="T532:T533" si="602">N532*80.6</f>
        <v>1209</v>
      </c>
      <c r="U532">
        <f t="shared" ref="U532:U533" si="603">N532*O532</f>
        <v>42.9</v>
      </c>
      <c r="V532" s="20">
        <f t="shared" ref="V532:V533" si="604">N532*O532*79.68</f>
        <v>3418.2720000000004</v>
      </c>
      <c r="W532" s="21">
        <f t="shared" ref="W532:W533" si="605">N532*79.68</f>
        <v>1195.2</v>
      </c>
    </row>
    <row r="533" spans="1:23" x14ac:dyDescent="0.25">
      <c r="A533" s="11">
        <v>43194</v>
      </c>
      <c r="B533" s="10" t="s">
        <v>16</v>
      </c>
      <c r="C533" s="4">
        <v>777</v>
      </c>
      <c r="D533" s="4">
        <v>20</v>
      </c>
      <c r="E533" s="10" t="s">
        <v>48</v>
      </c>
      <c r="F533" s="10">
        <v>2</v>
      </c>
      <c r="G533" s="10" t="s">
        <v>22</v>
      </c>
      <c r="H533" s="10"/>
      <c r="I533" s="10"/>
      <c r="J533" s="13"/>
      <c r="K533" s="13"/>
      <c r="L533" s="13"/>
      <c r="M533" s="10">
        <v>4.2</v>
      </c>
      <c r="N533" s="9">
        <v>2</v>
      </c>
      <c r="O533" s="9">
        <v>1.42</v>
      </c>
      <c r="P533" s="9" t="s">
        <v>78</v>
      </c>
      <c r="Q533" s="9" t="s">
        <v>79</v>
      </c>
      <c r="R533" s="9"/>
      <c r="S533">
        <f t="shared" si="601"/>
        <v>228.90399999999997</v>
      </c>
      <c r="T533">
        <f t="shared" si="602"/>
        <v>161.19999999999999</v>
      </c>
      <c r="U533">
        <f t="shared" si="603"/>
        <v>2.84</v>
      </c>
      <c r="V533" s="20">
        <f t="shared" si="604"/>
        <v>226.2912</v>
      </c>
      <c r="W533" s="21">
        <f t="shared" si="605"/>
        <v>159.36000000000001</v>
      </c>
    </row>
    <row r="534" spans="1:23" x14ac:dyDescent="0.25">
      <c r="A534" s="11"/>
      <c r="B534" s="10"/>
      <c r="C534" s="4"/>
      <c r="D534" s="4"/>
      <c r="E534" s="10"/>
      <c r="F534" s="10"/>
      <c r="G534" s="10"/>
      <c r="H534" s="10"/>
      <c r="I534" s="10"/>
      <c r="J534" s="13"/>
      <c r="K534" s="13"/>
      <c r="L534" s="13"/>
      <c r="M534" s="10"/>
      <c r="N534" s="9"/>
      <c r="O534" s="9"/>
      <c r="P534" s="9"/>
      <c r="Q534" s="9"/>
      <c r="R534" s="9"/>
    </row>
    <row r="535" spans="1:23" x14ac:dyDescent="0.25">
      <c r="A535" s="11">
        <v>43194</v>
      </c>
      <c r="B535" s="4" t="s">
        <v>17</v>
      </c>
      <c r="C535" s="4">
        <v>75131</v>
      </c>
      <c r="D535" s="4">
        <v>152</v>
      </c>
      <c r="E535" s="10"/>
      <c r="F535" s="10">
        <v>2</v>
      </c>
      <c r="G535" s="10" t="s">
        <v>22</v>
      </c>
      <c r="H535" s="10"/>
      <c r="I535" s="10"/>
      <c r="J535" s="17"/>
      <c r="K535" s="17"/>
      <c r="L535" s="17"/>
      <c r="M535" s="10">
        <v>5.81</v>
      </c>
      <c r="N535" s="9"/>
      <c r="O535" s="9"/>
      <c r="P535" s="9"/>
      <c r="Q535" s="9"/>
      <c r="R535" s="9"/>
      <c r="S535">
        <f t="shared" ref="S535" si="606">N535*O535*118</f>
        <v>0</v>
      </c>
      <c r="T535">
        <f t="shared" ref="T535" si="607">N535*118</f>
        <v>0</v>
      </c>
      <c r="U535">
        <f t="shared" ref="U535" si="608">N535*O535</f>
        <v>0</v>
      </c>
      <c r="V535" s="20">
        <f t="shared" ref="V535" si="609">N535*O535*116.875</f>
        <v>0</v>
      </c>
      <c r="W535" s="21">
        <f t="shared" ref="W535" si="610">N535*116.8</f>
        <v>0</v>
      </c>
    </row>
    <row r="536" spans="1:23" x14ac:dyDescent="0.25">
      <c r="A536" s="11"/>
      <c r="B536" s="4"/>
      <c r="C536" s="4"/>
      <c r="D536" s="4"/>
      <c r="E536" s="10"/>
      <c r="F536" s="10"/>
      <c r="G536" s="10"/>
      <c r="H536" s="10"/>
      <c r="I536" s="10"/>
      <c r="J536" s="13"/>
      <c r="K536" s="13"/>
      <c r="L536" s="13"/>
      <c r="M536" s="10"/>
      <c r="N536" s="9"/>
      <c r="O536" s="9"/>
      <c r="P536" s="9"/>
      <c r="Q536" s="9"/>
      <c r="R536" s="9"/>
    </row>
    <row r="537" spans="1:23" x14ac:dyDescent="0.25">
      <c r="A537" s="11">
        <v>43194</v>
      </c>
      <c r="B537" s="4" t="s">
        <v>17</v>
      </c>
      <c r="C537" s="4">
        <v>75131</v>
      </c>
      <c r="D537" s="4">
        <v>153</v>
      </c>
      <c r="E537" s="10"/>
      <c r="F537" s="10">
        <v>2</v>
      </c>
      <c r="G537" s="10" t="s">
        <v>22</v>
      </c>
      <c r="H537" s="10"/>
      <c r="I537" s="10"/>
      <c r="J537" s="17"/>
      <c r="K537" s="17"/>
      <c r="L537" s="17"/>
      <c r="M537" s="10">
        <v>5.81</v>
      </c>
      <c r="N537" s="9"/>
      <c r="O537" s="9"/>
      <c r="P537" s="9"/>
      <c r="Q537" s="9"/>
      <c r="R537" s="9"/>
      <c r="S537">
        <f t="shared" ref="S537" si="611">N537*O537*118</f>
        <v>0</v>
      </c>
      <c r="T537">
        <f t="shared" ref="T537" si="612">N537*118</f>
        <v>0</v>
      </c>
      <c r="U537">
        <f t="shared" ref="U537" si="613">N537*O537</f>
        <v>0</v>
      </c>
      <c r="V537" s="20">
        <f t="shared" ref="V537" si="614">N537*O537*116.875</f>
        <v>0</v>
      </c>
      <c r="W537" s="21">
        <f t="shared" ref="W537" si="615">N537*116.8</f>
        <v>0</v>
      </c>
    </row>
    <row r="538" spans="1:23" x14ac:dyDescent="0.25">
      <c r="A538" s="11"/>
      <c r="B538" s="4"/>
      <c r="C538" s="4"/>
      <c r="D538" s="4"/>
      <c r="E538" s="10"/>
      <c r="F538" s="10"/>
      <c r="G538" s="10"/>
      <c r="H538" s="10"/>
      <c r="I538" s="10"/>
      <c r="J538" s="13"/>
      <c r="K538" s="13"/>
      <c r="L538" s="13"/>
      <c r="M538" s="10"/>
      <c r="N538" s="9"/>
      <c r="O538" s="9"/>
      <c r="P538" s="9"/>
      <c r="Q538" s="9"/>
      <c r="R538" s="9"/>
    </row>
    <row r="539" spans="1:23" x14ac:dyDescent="0.25">
      <c r="A539" s="11">
        <v>43194</v>
      </c>
      <c r="B539" s="4" t="s">
        <v>17</v>
      </c>
      <c r="C539" s="4">
        <v>75131</v>
      </c>
      <c r="D539" s="4">
        <v>155</v>
      </c>
      <c r="E539" s="10" t="s">
        <v>50</v>
      </c>
      <c r="F539" s="10">
        <v>2</v>
      </c>
      <c r="G539" s="10" t="s">
        <v>22</v>
      </c>
      <c r="H539" s="10"/>
      <c r="I539" s="10"/>
      <c r="J539" s="13">
        <v>770</v>
      </c>
      <c r="K539" s="13">
        <v>1030</v>
      </c>
      <c r="L539" s="13">
        <v>1350</v>
      </c>
      <c r="M539" s="10">
        <v>5.81</v>
      </c>
      <c r="N539" s="9">
        <v>1</v>
      </c>
      <c r="O539" s="9">
        <v>4.84</v>
      </c>
      <c r="P539" s="9" t="s">
        <v>87</v>
      </c>
      <c r="Q539" s="9" t="s">
        <v>88</v>
      </c>
      <c r="R539" s="9"/>
      <c r="S539">
        <f t="shared" ref="S539:S542" si="616">N539*O539*118</f>
        <v>571.12</v>
      </c>
      <c r="T539">
        <f t="shared" ref="T539:T542" si="617">N539*118</f>
        <v>118</v>
      </c>
      <c r="U539">
        <f t="shared" ref="U539:U542" si="618">N539*O539</f>
        <v>4.84</v>
      </c>
      <c r="V539" s="20">
        <f t="shared" ref="V539:V542" si="619">N539*O539*116.875</f>
        <v>565.67499999999995</v>
      </c>
      <c r="W539" s="21">
        <f t="shared" ref="W539:W542" si="620">N539*116.8</f>
        <v>116.8</v>
      </c>
    </row>
    <row r="540" spans="1:23" x14ac:dyDescent="0.25">
      <c r="A540" s="11">
        <v>43194</v>
      </c>
      <c r="B540" s="4" t="s">
        <v>17</v>
      </c>
      <c r="C540" s="4">
        <v>75131</v>
      </c>
      <c r="D540" s="4">
        <v>155</v>
      </c>
      <c r="E540" s="10" t="s">
        <v>50</v>
      </c>
      <c r="F540" s="10">
        <v>2</v>
      </c>
      <c r="G540" s="10" t="s">
        <v>22</v>
      </c>
      <c r="H540" s="10"/>
      <c r="I540" s="10"/>
      <c r="J540" s="13"/>
      <c r="K540" s="13"/>
      <c r="L540" s="13"/>
      <c r="M540" s="10">
        <v>5.81</v>
      </c>
      <c r="N540" s="9">
        <v>6</v>
      </c>
      <c r="O540" s="9">
        <v>2.2599999999999998</v>
      </c>
      <c r="P540" s="9" t="s">
        <v>77</v>
      </c>
      <c r="Q540" s="9" t="s">
        <v>79</v>
      </c>
      <c r="R540" s="9"/>
      <c r="S540">
        <f t="shared" si="616"/>
        <v>1600.08</v>
      </c>
      <c r="T540">
        <f t="shared" si="617"/>
        <v>708</v>
      </c>
      <c r="U540">
        <f t="shared" si="618"/>
        <v>13.559999999999999</v>
      </c>
      <c r="V540" s="20">
        <f t="shared" si="619"/>
        <v>1584.8249999999998</v>
      </c>
      <c r="W540" s="21">
        <f t="shared" si="620"/>
        <v>700.8</v>
      </c>
    </row>
    <row r="541" spans="1:23" x14ac:dyDescent="0.25">
      <c r="A541" s="11">
        <v>43194</v>
      </c>
      <c r="B541" s="4" t="s">
        <v>17</v>
      </c>
      <c r="C541" s="4">
        <v>75131</v>
      </c>
      <c r="D541" s="4">
        <v>155</v>
      </c>
      <c r="E541" s="10" t="s">
        <v>50</v>
      </c>
      <c r="F541" s="10">
        <v>2</v>
      </c>
      <c r="G541" s="10" t="s">
        <v>22</v>
      </c>
      <c r="H541" s="10"/>
      <c r="I541" s="10"/>
      <c r="J541" s="13"/>
      <c r="K541" s="13"/>
      <c r="L541" s="13"/>
      <c r="M541" s="10">
        <v>5.81</v>
      </c>
      <c r="N541" s="9">
        <v>1</v>
      </c>
      <c r="O541" s="9">
        <v>2.2200000000000002</v>
      </c>
      <c r="P541" s="9" t="s">
        <v>78</v>
      </c>
      <c r="Q541" s="9" t="s">
        <v>72</v>
      </c>
      <c r="R541" s="9"/>
      <c r="S541">
        <f t="shared" si="616"/>
        <v>261.96000000000004</v>
      </c>
      <c r="T541">
        <f t="shared" si="617"/>
        <v>118</v>
      </c>
      <c r="U541">
        <f t="shared" si="618"/>
        <v>2.2200000000000002</v>
      </c>
      <c r="V541" s="20">
        <f t="shared" si="619"/>
        <v>259.46250000000003</v>
      </c>
      <c r="W541" s="21">
        <f t="shared" si="620"/>
        <v>116.8</v>
      </c>
    </row>
    <row r="542" spans="1:23" x14ac:dyDescent="0.25">
      <c r="A542" s="24">
        <v>43194</v>
      </c>
      <c r="B542" s="27" t="s">
        <v>17</v>
      </c>
      <c r="C542" s="27">
        <v>75131</v>
      </c>
      <c r="D542" s="27">
        <v>155</v>
      </c>
      <c r="E542" s="25" t="s">
        <v>50</v>
      </c>
      <c r="F542" s="25">
        <v>2</v>
      </c>
      <c r="G542" s="25" t="s">
        <v>22</v>
      </c>
      <c r="H542" s="25"/>
      <c r="I542" s="25"/>
      <c r="J542" s="23"/>
      <c r="K542" s="23"/>
      <c r="L542" s="23"/>
      <c r="M542" s="25">
        <v>5.81</v>
      </c>
      <c r="N542" s="25">
        <v>1</v>
      </c>
      <c r="O542" s="25">
        <v>2.5</v>
      </c>
      <c r="P542" s="25" t="s">
        <v>77</v>
      </c>
      <c r="Q542" s="25" t="s">
        <v>100</v>
      </c>
      <c r="R542" s="9"/>
      <c r="S542">
        <f t="shared" si="616"/>
        <v>295</v>
      </c>
      <c r="T542">
        <f t="shared" si="617"/>
        <v>118</v>
      </c>
      <c r="U542">
        <f t="shared" si="618"/>
        <v>2.5</v>
      </c>
      <c r="V542" s="20">
        <f t="shared" si="619"/>
        <v>292.1875</v>
      </c>
      <c r="W542" s="21">
        <f t="shared" si="620"/>
        <v>116.8</v>
      </c>
    </row>
    <row r="543" spans="1:23" x14ac:dyDescent="0.25">
      <c r="A543" s="11"/>
      <c r="B543" s="4"/>
      <c r="C543" s="4"/>
      <c r="D543" s="4"/>
      <c r="E543" s="10"/>
      <c r="F543" s="10"/>
      <c r="G543" s="10"/>
      <c r="H543" s="10"/>
      <c r="I543" s="10"/>
      <c r="J543" s="13"/>
      <c r="K543" s="13"/>
      <c r="L543" s="13"/>
      <c r="M543" s="10"/>
      <c r="N543" s="9"/>
      <c r="O543" s="9"/>
      <c r="P543" s="9"/>
      <c r="Q543" s="9"/>
      <c r="R543" s="9"/>
    </row>
    <row r="544" spans="1:23" x14ac:dyDescent="0.25">
      <c r="A544" s="11">
        <v>43194</v>
      </c>
      <c r="B544" s="4" t="s">
        <v>17</v>
      </c>
      <c r="C544" s="4">
        <v>75131</v>
      </c>
      <c r="D544" s="4">
        <v>156</v>
      </c>
      <c r="E544" s="10" t="s">
        <v>51</v>
      </c>
      <c r="F544" s="10">
        <v>2</v>
      </c>
      <c r="G544" s="10" t="s">
        <v>22</v>
      </c>
      <c r="H544" s="10"/>
      <c r="I544" s="10"/>
      <c r="J544" s="13">
        <v>880</v>
      </c>
      <c r="K544" s="13">
        <v>920</v>
      </c>
      <c r="L544" s="13">
        <v>1030</v>
      </c>
      <c r="M544" s="10">
        <v>5.81</v>
      </c>
      <c r="N544" s="9">
        <v>7</v>
      </c>
      <c r="O544" s="9">
        <v>2.2599999999999998</v>
      </c>
      <c r="P544" s="9" t="s">
        <v>77</v>
      </c>
      <c r="Q544" s="9" t="s">
        <v>79</v>
      </c>
      <c r="R544" s="9"/>
      <c r="S544">
        <f t="shared" ref="S544:S547" si="621">N544*O544*118</f>
        <v>1866.7599999999998</v>
      </c>
      <c r="T544">
        <f t="shared" ref="T544:T547" si="622">N544*118</f>
        <v>826</v>
      </c>
      <c r="U544">
        <f t="shared" ref="U544:U547" si="623">N544*O544</f>
        <v>15.819999999999999</v>
      </c>
      <c r="V544" s="20">
        <f t="shared" ref="V544:V547" si="624">N544*O544*116.875</f>
        <v>1848.9624999999999</v>
      </c>
      <c r="W544" s="21">
        <f t="shared" ref="W544:W547" si="625">N544*116.8</f>
        <v>817.6</v>
      </c>
    </row>
    <row r="545" spans="1:23" x14ac:dyDescent="0.25">
      <c r="A545" s="11">
        <v>43194</v>
      </c>
      <c r="B545" s="4" t="s">
        <v>17</v>
      </c>
      <c r="C545" s="4">
        <v>75131</v>
      </c>
      <c r="D545" s="4">
        <v>156</v>
      </c>
      <c r="E545" s="10" t="s">
        <v>51</v>
      </c>
      <c r="F545" s="10">
        <v>2</v>
      </c>
      <c r="G545" s="10" t="s">
        <v>22</v>
      </c>
      <c r="H545" s="10"/>
      <c r="I545" s="10"/>
      <c r="J545" s="13"/>
      <c r="K545" s="13"/>
      <c r="L545" s="13"/>
      <c r="M545" s="10">
        <v>5.81</v>
      </c>
      <c r="N545" s="9">
        <v>1</v>
      </c>
      <c r="O545" s="9">
        <v>2.02</v>
      </c>
      <c r="P545" s="9" t="s">
        <v>73</v>
      </c>
      <c r="Q545" s="9" t="s">
        <v>72</v>
      </c>
      <c r="R545" s="9"/>
      <c r="S545">
        <f t="shared" si="621"/>
        <v>238.36</v>
      </c>
      <c r="T545">
        <f t="shared" si="622"/>
        <v>118</v>
      </c>
      <c r="U545">
        <f t="shared" si="623"/>
        <v>2.02</v>
      </c>
      <c r="V545" s="20">
        <f t="shared" si="624"/>
        <v>236.08750000000001</v>
      </c>
      <c r="W545" s="21">
        <f t="shared" si="625"/>
        <v>116.8</v>
      </c>
    </row>
    <row r="546" spans="1:23" x14ac:dyDescent="0.25">
      <c r="A546" s="24">
        <v>43194</v>
      </c>
      <c r="B546" s="27" t="s">
        <v>17</v>
      </c>
      <c r="C546" s="27">
        <v>75131</v>
      </c>
      <c r="D546" s="27">
        <v>156</v>
      </c>
      <c r="E546" s="25" t="s">
        <v>51</v>
      </c>
      <c r="F546" s="25">
        <v>2</v>
      </c>
      <c r="G546" s="25" t="s">
        <v>22</v>
      </c>
      <c r="H546" s="25"/>
      <c r="I546" s="25"/>
      <c r="J546" s="23"/>
      <c r="K546" s="23"/>
      <c r="L546" s="23"/>
      <c r="M546" s="25">
        <v>5.81</v>
      </c>
      <c r="N546" s="25">
        <v>2</v>
      </c>
      <c r="O546" s="25">
        <v>2.5</v>
      </c>
      <c r="P546" s="25" t="s">
        <v>77</v>
      </c>
      <c r="Q546" s="25" t="s">
        <v>100</v>
      </c>
      <c r="R546" s="9"/>
      <c r="S546">
        <f t="shared" si="621"/>
        <v>590</v>
      </c>
      <c r="T546">
        <f t="shared" si="622"/>
        <v>236</v>
      </c>
      <c r="U546">
        <f t="shared" si="623"/>
        <v>5</v>
      </c>
      <c r="V546" s="20">
        <f t="shared" si="624"/>
        <v>584.375</v>
      </c>
      <c r="W546" s="21">
        <f t="shared" si="625"/>
        <v>233.6</v>
      </c>
    </row>
    <row r="547" spans="1:23" x14ac:dyDescent="0.25">
      <c r="A547" s="24">
        <v>43194</v>
      </c>
      <c r="B547" s="27" t="s">
        <v>17</v>
      </c>
      <c r="C547" s="27">
        <v>75131</v>
      </c>
      <c r="D547" s="27">
        <v>156</v>
      </c>
      <c r="E547" s="25" t="s">
        <v>51</v>
      </c>
      <c r="F547" s="25">
        <v>2</v>
      </c>
      <c r="G547" s="25" t="s">
        <v>22</v>
      </c>
      <c r="H547" s="25"/>
      <c r="I547" s="25"/>
      <c r="J547" s="23"/>
      <c r="K547" s="23"/>
      <c r="L547" s="23"/>
      <c r="M547" s="25">
        <v>5.81</v>
      </c>
      <c r="N547" s="25">
        <v>4</v>
      </c>
      <c r="O547" s="25">
        <v>4.0999999999999996</v>
      </c>
      <c r="P547" s="25" t="s">
        <v>77</v>
      </c>
      <c r="Q547" s="25" t="s">
        <v>100</v>
      </c>
      <c r="R547" s="9"/>
      <c r="S547">
        <f t="shared" si="621"/>
        <v>1935.1999999999998</v>
      </c>
      <c r="T547">
        <f t="shared" si="622"/>
        <v>472</v>
      </c>
      <c r="U547">
        <f t="shared" si="623"/>
        <v>16.399999999999999</v>
      </c>
      <c r="V547" s="20">
        <f t="shared" si="624"/>
        <v>1916.7499999999998</v>
      </c>
      <c r="W547" s="21">
        <f t="shared" si="625"/>
        <v>467.2</v>
      </c>
    </row>
    <row r="548" spans="1:23" x14ac:dyDescent="0.25">
      <c r="A548" s="11"/>
      <c r="B548" s="4"/>
      <c r="C548" s="4"/>
      <c r="D548" s="4"/>
      <c r="E548" s="10"/>
      <c r="F548" s="10"/>
      <c r="G548" s="10"/>
      <c r="H548" s="10"/>
      <c r="I548" s="10"/>
      <c r="J548" s="13"/>
      <c r="K548" s="13"/>
      <c r="L548" s="13"/>
      <c r="M548" s="10"/>
      <c r="N548" s="9"/>
      <c r="O548" s="9"/>
      <c r="P548" s="9"/>
      <c r="Q548" s="9"/>
      <c r="R548" s="9"/>
    </row>
    <row r="549" spans="1:23" x14ac:dyDescent="0.25">
      <c r="A549" s="11">
        <v>43194</v>
      </c>
      <c r="B549" s="4" t="s">
        <v>17</v>
      </c>
      <c r="C549" s="4">
        <v>75131</v>
      </c>
      <c r="D549" s="4">
        <v>157</v>
      </c>
      <c r="E549" s="10" t="s">
        <v>52</v>
      </c>
      <c r="F549" s="10">
        <v>2</v>
      </c>
      <c r="G549" s="10" t="s">
        <v>22</v>
      </c>
      <c r="H549" s="10"/>
      <c r="I549" s="10"/>
      <c r="J549" s="13">
        <v>820</v>
      </c>
      <c r="K549" s="13">
        <v>1080</v>
      </c>
      <c r="L549" s="13">
        <v>1200</v>
      </c>
      <c r="M549" s="10">
        <v>5.81</v>
      </c>
      <c r="N549" s="9">
        <v>1</v>
      </c>
      <c r="O549" s="9">
        <v>2.2599999999999998</v>
      </c>
      <c r="P549" s="9" t="s">
        <v>77</v>
      </c>
      <c r="Q549" s="9" t="s">
        <v>79</v>
      </c>
      <c r="R549" s="9"/>
      <c r="S549">
        <f t="shared" ref="S549:S550" si="626">N549*O549*118</f>
        <v>266.67999999999995</v>
      </c>
      <c r="T549">
        <f t="shared" ref="T549:T550" si="627">N549*118</f>
        <v>118</v>
      </c>
      <c r="U549">
        <f t="shared" ref="U549:U550" si="628">N549*O549</f>
        <v>2.2599999999999998</v>
      </c>
      <c r="V549" s="20">
        <f t="shared" ref="V549:V550" si="629">N549*O549*116.875</f>
        <v>264.13749999999999</v>
      </c>
      <c r="W549" s="21">
        <f t="shared" ref="W549:W550" si="630">N549*116.8</f>
        <v>116.8</v>
      </c>
    </row>
    <row r="550" spans="1:23" x14ac:dyDescent="0.25">
      <c r="A550" s="11">
        <v>43194</v>
      </c>
      <c r="B550" s="4" t="s">
        <v>17</v>
      </c>
      <c r="C550" s="4">
        <v>75131</v>
      </c>
      <c r="D550" s="4">
        <v>157</v>
      </c>
      <c r="E550" s="10" t="s">
        <v>52</v>
      </c>
      <c r="F550" s="10">
        <v>2</v>
      </c>
      <c r="G550" s="10" t="s">
        <v>22</v>
      </c>
      <c r="H550" s="10"/>
      <c r="I550" s="10"/>
      <c r="J550" s="13"/>
      <c r="K550" s="13"/>
      <c r="L550" s="13"/>
      <c r="M550" s="10">
        <v>5.81</v>
      </c>
      <c r="N550" s="9">
        <v>14</v>
      </c>
      <c r="O550" s="9">
        <v>2.2200000000000002</v>
      </c>
      <c r="P550" s="9" t="s">
        <v>78</v>
      </c>
      <c r="Q550" s="9" t="s">
        <v>72</v>
      </c>
      <c r="R550" s="9"/>
      <c r="S550">
        <f t="shared" si="626"/>
        <v>3667.44</v>
      </c>
      <c r="T550">
        <f t="shared" si="627"/>
        <v>1652</v>
      </c>
      <c r="U550">
        <f t="shared" si="628"/>
        <v>31.080000000000002</v>
      </c>
      <c r="V550" s="20">
        <f t="shared" si="629"/>
        <v>3632.4750000000004</v>
      </c>
      <c r="W550" s="21">
        <f t="shared" si="630"/>
        <v>1635.2</v>
      </c>
    </row>
    <row r="551" spans="1:23" x14ac:dyDescent="0.25">
      <c r="A551" s="11"/>
      <c r="B551" s="4"/>
      <c r="C551" s="4"/>
      <c r="D551" s="4"/>
      <c r="E551" s="10"/>
      <c r="F551" s="10"/>
      <c r="G551" s="10"/>
      <c r="H551" s="10"/>
      <c r="I551" s="10"/>
      <c r="J551" s="13"/>
      <c r="K551" s="13"/>
      <c r="L551" s="13"/>
      <c r="M551" s="10"/>
      <c r="N551" s="9"/>
      <c r="O551" s="9"/>
      <c r="P551" s="9"/>
      <c r="Q551" s="9"/>
      <c r="R551" s="9"/>
    </row>
    <row r="552" spans="1:23" x14ac:dyDescent="0.25">
      <c r="A552" s="11">
        <v>43194</v>
      </c>
      <c r="B552" s="10" t="s">
        <v>16</v>
      </c>
      <c r="C552" s="10">
        <v>785</v>
      </c>
      <c r="D552" s="10">
        <v>167</v>
      </c>
      <c r="E552" s="10" t="s">
        <v>53</v>
      </c>
      <c r="F552" s="10">
        <v>2</v>
      </c>
      <c r="G552" s="10" t="s">
        <v>22</v>
      </c>
      <c r="H552" s="10"/>
      <c r="I552" s="10"/>
      <c r="J552" s="13">
        <v>800</v>
      </c>
      <c r="K552" s="13">
        <v>1600</v>
      </c>
      <c r="L552" s="13">
        <v>1950</v>
      </c>
      <c r="M552" s="10">
        <v>5.38</v>
      </c>
      <c r="N552" s="9">
        <v>1</v>
      </c>
      <c r="O552" s="9">
        <v>2.02</v>
      </c>
      <c r="P552" s="9" t="s">
        <v>73</v>
      </c>
      <c r="Q552" s="9" t="s">
        <v>72</v>
      </c>
      <c r="R552" s="9"/>
      <c r="S552">
        <f t="shared" ref="S552:S554" si="631">N:N*O:O*125</f>
        <v>252.5</v>
      </c>
      <c r="T552">
        <f t="shared" ref="T552:T554" si="632">N552*125</f>
        <v>125</v>
      </c>
      <c r="U552">
        <f t="shared" ref="U552:U554" si="633">N552*O552</f>
        <v>2.02</v>
      </c>
      <c r="V552" s="20">
        <f t="shared" ref="V552:V554" si="634">N552*O552*123.78</f>
        <v>250.03560000000002</v>
      </c>
      <c r="W552" s="21">
        <f t="shared" ref="W552:W554" si="635">N552*123.7</f>
        <v>123.7</v>
      </c>
    </row>
    <row r="553" spans="1:23" x14ac:dyDescent="0.25">
      <c r="A553" s="11">
        <v>43194</v>
      </c>
      <c r="B553" s="10" t="s">
        <v>16</v>
      </c>
      <c r="C553" s="10">
        <v>785</v>
      </c>
      <c r="D553" s="10">
        <v>167</v>
      </c>
      <c r="E553" s="10" t="s">
        <v>53</v>
      </c>
      <c r="F553" s="10">
        <v>2</v>
      </c>
      <c r="G553" s="10" t="s">
        <v>22</v>
      </c>
      <c r="H553" s="10"/>
      <c r="I553" s="10"/>
      <c r="J553" s="13"/>
      <c r="K553" s="13"/>
      <c r="L553" s="13"/>
      <c r="M553" s="10">
        <v>5.38</v>
      </c>
      <c r="N553" s="9">
        <v>1</v>
      </c>
      <c r="O553" s="9">
        <v>2.77</v>
      </c>
      <c r="P553" s="9" t="s">
        <v>78</v>
      </c>
      <c r="Q553" s="9" t="s">
        <v>72</v>
      </c>
      <c r="R553" s="9"/>
      <c r="S553">
        <f t="shared" si="631"/>
        <v>346.25</v>
      </c>
      <c r="T553">
        <f t="shared" si="632"/>
        <v>125</v>
      </c>
      <c r="U553">
        <f t="shared" si="633"/>
        <v>2.77</v>
      </c>
      <c r="V553" s="20">
        <f t="shared" si="634"/>
        <v>342.87060000000002</v>
      </c>
      <c r="W553" s="21">
        <f t="shared" si="635"/>
        <v>123.7</v>
      </c>
    </row>
    <row r="554" spans="1:23" x14ac:dyDescent="0.25">
      <c r="A554" s="11">
        <v>43194</v>
      </c>
      <c r="B554" s="10" t="s">
        <v>16</v>
      </c>
      <c r="C554" s="10">
        <v>785</v>
      </c>
      <c r="D554" s="10">
        <v>167</v>
      </c>
      <c r="E554" s="10" t="s">
        <v>53</v>
      </c>
      <c r="F554" s="10">
        <v>2</v>
      </c>
      <c r="G554" s="10" t="s">
        <v>22</v>
      </c>
      <c r="H554" s="10"/>
      <c r="I554" s="10"/>
      <c r="J554" s="13"/>
      <c r="K554" s="13"/>
      <c r="L554" s="13"/>
      <c r="M554" s="10">
        <v>5.38</v>
      </c>
      <c r="N554" s="9">
        <v>15</v>
      </c>
      <c r="O554" s="9">
        <v>2.2200000000000002</v>
      </c>
      <c r="P554" s="9" t="s">
        <v>78</v>
      </c>
      <c r="Q554" s="9" t="s">
        <v>72</v>
      </c>
      <c r="R554" s="9"/>
      <c r="S554">
        <f t="shared" si="631"/>
        <v>4162.5000000000009</v>
      </c>
      <c r="T554">
        <f t="shared" si="632"/>
        <v>1875</v>
      </c>
      <c r="U554">
        <f t="shared" si="633"/>
        <v>33.300000000000004</v>
      </c>
      <c r="V554" s="20">
        <f t="shared" si="634"/>
        <v>4121.8740000000007</v>
      </c>
      <c r="W554" s="21">
        <f t="shared" si="635"/>
        <v>1855.5</v>
      </c>
    </row>
    <row r="555" spans="1:23" x14ac:dyDescent="0.25">
      <c r="A555" s="11"/>
      <c r="B555" s="10"/>
      <c r="C555" s="10"/>
      <c r="D555" s="10"/>
      <c r="E555" s="10"/>
      <c r="F555" s="10"/>
      <c r="G555" s="10"/>
      <c r="H555" s="10"/>
      <c r="I555" s="10"/>
      <c r="J555" s="13"/>
      <c r="K555" s="13"/>
      <c r="L555" s="13"/>
      <c r="M555" s="10"/>
      <c r="N555" s="9"/>
      <c r="O555" s="9"/>
      <c r="P555" s="9"/>
      <c r="Q555" s="9"/>
      <c r="R555" s="9"/>
    </row>
    <row r="556" spans="1:23" x14ac:dyDescent="0.25">
      <c r="A556" s="24">
        <v>43194</v>
      </c>
      <c r="B556" s="25" t="s">
        <v>16</v>
      </c>
      <c r="C556" s="25">
        <v>785</v>
      </c>
      <c r="D556" s="25">
        <v>168</v>
      </c>
      <c r="E556" s="25" t="s">
        <v>54</v>
      </c>
      <c r="F556" s="25">
        <v>2</v>
      </c>
      <c r="G556" s="25" t="s">
        <v>22</v>
      </c>
      <c r="H556" s="25"/>
      <c r="I556" s="25"/>
      <c r="J556" s="13">
        <v>800</v>
      </c>
      <c r="K556" s="13">
        <v>1600</v>
      </c>
      <c r="L556" s="13"/>
      <c r="M556" s="10">
        <v>5.38</v>
      </c>
      <c r="N556" s="10">
        <v>1</v>
      </c>
      <c r="O556" s="9">
        <v>2.02</v>
      </c>
      <c r="P556" s="9" t="s">
        <v>73</v>
      </c>
      <c r="Q556" s="9" t="s">
        <v>72</v>
      </c>
      <c r="R556" s="9"/>
      <c r="S556">
        <f t="shared" ref="S556:S557" si="636">N:N*O:O*125</f>
        <v>252.5</v>
      </c>
      <c r="T556">
        <f t="shared" ref="T556:T557" si="637">N556*125</f>
        <v>125</v>
      </c>
      <c r="U556">
        <f t="shared" ref="U556:U557" si="638">N556*O556</f>
        <v>2.02</v>
      </c>
      <c r="V556" s="20">
        <f t="shared" ref="V556:V557" si="639">N556*O556*123.78</f>
        <v>250.03560000000002</v>
      </c>
      <c r="W556" s="21">
        <f t="shared" ref="W556:W557" si="640">N556*123.7</f>
        <v>123.7</v>
      </c>
    </row>
    <row r="557" spans="1:23" x14ac:dyDescent="0.25">
      <c r="A557" s="24">
        <v>43194</v>
      </c>
      <c r="B557" s="25" t="s">
        <v>16</v>
      </c>
      <c r="C557" s="25">
        <v>785</v>
      </c>
      <c r="D557" s="25">
        <v>168</v>
      </c>
      <c r="E557" s="25" t="s">
        <v>54</v>
      </c>
      <c r="F557" s="25">
        <v>2</v>
      </c>
      <c r="G557" s="25" t="s">
        <v>22</v>
      </c>
      <c r="H557" s="25"/>
      <c r="I557" s="25"/>
      <c r="J557" s="13"/>
      <c r="K557" s="13"/>
      <c r="L557" s="13"/>
      <c r="M557" s="10">
        <v>5.38</v>
      </c>
      <c r="N557" s="10">
        <v>16</v>
      </c>
      <c r="O557" s="9">
        <v>2.2200000000000002</v>
      </c>
      <c r="P557" s="9" t="s">
        <v>78</v>
      </c>
      <c r="Q557" s="9" t="s">
        <v>72</v>
      </c>
      <c r="R557" s="9"/>
      <c r="S557">
        <f t="shared" si="636"/>
        <v>4440</v>
      </c>
      <c r="T557">
        <f t="shared" si="637"/>
        <v>2000</v>
      </c>
      <c r="U557">
        <f t="shared" si="638"/>
        <v>35.520000000000003</v>
      </c>
      <c r="V557" s="20">
        <f t="shared" si="639"/>
        <v>4396.6656000000003</v>
      </c>
      <c r="W557" s="21">
        <f t="shared" si="640"/>
        <v>1979.2</v>
      </c>
    </row>
    <row r="558" spans="1:23" x14ac:dyDescent="0.25">
      <c r="A558" s="11"/>
      <c r="B558" s="4"/>
      <c r="C558" s="4"/>
      <c r="D558" s="4"/>
      <c r="E558" s="10"/>
      <c r="F558" s="10"/>
      <c r="G558" s="10"/>
      <c r="H558" s="10"/>
      <c r="I558" s="10"/>
      <c r="J558" s="13"/>
      <c r="K558" s="13"/>
      <c r="L558" s="13"/>
      <c r="M558" s="10"/>
      <c r="N558" s="10"/>
      <c r="O558" s="9"/>
      <c r="P558" s="9"/>
      <c r="Q558" s="9"/>
      <c r="R558" s="9"/>
    </row>
    <row r="559" spans="1:23" x14ac:dyDescent="0.25">
      <c r="A559" s="11">
        <v>43194</v>
      </c>
      <c r="B559" s="10" t="s">
        <v>16</v>
      </c>
      <c r="C559" s="10">
        <v>785</v>
      </c>
      <c r="D559" s="10">
        <v>169</v>
      </c>
      <c r="E559" s="10" t="s">
        <v>44</v>
      </c>
      <c r="F559" s="10">
        <v>2</v>
      </c>
      <c r="G559" s="10" t="s">
        <v>22</v>
      </c>
      <c r="H559" s="10"/>
      <c r="I559" s="10"/>
      <c r="J559" s="17"/>
      <c r="K559" s="17"/>
      <c r="L559" s="17"/>
      <c r="M559" s="10">
        <v>5.38</v>
      </c>
      <c r="N559" s="10"/>
      <c r="O559" s="9"/>
      <c r="P559" s="9"/>
      <c r="Q559" s="9"/>
      <c r="R559" s="9"/>
      <c r="S559">
        <f>N:N*O:O*125</f>
        <v>0</v>
      </c>
      <c r="T559">
        <f t="shared" ref="T559" si="641">N559*125</f>
        <v>0</v>
      </c>
      <c r="U559">
        <f t="shared" ref="U559" si="642">N559*O559</f>
        <v>0</v>
      </c>
      <c r="V559" s="20">
        <f>N559*O559*123.78</f>
        <v>0</v>
      </c>
      <c r="W559" s="21">
        <f>N559*123.7</f>
        <v>0</v>
      </c>
    </row>
    <row r="560" spans="1:23" x14ac:dyDescent="0.25">
      <c r="A560" s="11"/>
      <c r="B560" s="10"/>
      <c r="C560" s="10"/>
      <c r="D560" s="10"/>
      <c r="E560" s="10"/>
      <c r="F560" s="10"/>
      <c r="G560" s="10"/>
      <c r="H560" s="10"/>
      <c r="I560" s="10"/>
      <c r="J560" s="13"/>
      <c r="K560" s="13"/>
      <c r="L560" s="13"/>
      <c r="M560" s="10"/>
      <c r="N560" s="9"/>
      <c r="O560" s="9"/>
      <c r="P560" s="9"/>
      <c r="Q560" s="9"/>
      <c r="R560" s="9"/>
    </row>
    <row r="561" spans="1:23" x14ac:dyDescent="0.25">
      <c r="A561" s="11">
        <v>43194</v>
      </c>
      <c r="B561" s="10" t="s">
        <v>16</v>
      </c>
      <c r="C561" s="4">
        <v>777</v>
      </c>
      <c r="D561" s="4">
        <v>17</v>
      </c>
      <c r="E561" s="10" t="s">
        <v>69</v>
      </c>
      <c r="F561" s="10">
        <v>3</v>
      </c>
      <c r="G561" s="10" t="s">
        <v>23</v>
      </c>
      <c r="H561" s="10"/>
      <c r="I561" s="10"/>
      <c r="J561" s="13">
        <v>650</v>
      </c>
      <c r="K561" s="13">
        <v>750</v>
      </c>
      <c r="L561" s="13">
        <v>910</v>
      </c>
      <c r="M561" s="10">
        <v>4.2</v>
      </c>
      <c r="N561" s="9">
        <v>7</v>
      </c>
      <c r="O561" s="9">
        <v>4.84</v>
      </c>
      <c r="P561" s="9" t="s">
        <v>87</v>
      </c>
      <c r="Q561" s="9" t="s">
        <v>88</v>
      </c>
      <c r="R561" s="9"/>
      <c r="S561">
        <f t="shared" ref="S561:S562" si="643">N:N*O:O*80.6</f>
        <v>2730.7279999999996</v>
      </c>
      <c r="T561">
        <f t="shared" ref="T561:T562" si="644">N561*80.6</f>
        <v>564.19999999999993</v>
      </c>
      <c r="U561">
        <f t="shared" ref="U561:U562" si="645">N561*O561</f>
        <v>33.879999999999995</v>
      </c>
      <c r="V561" s="20">
        <f t="shared" ref="V561:V562" si="646">N561*O561*79.68</f>
        <v>2699.5583999999999</v>
      </c>
      <c r="W561" s="21">
        <f t="shared" ref="W561:W562" si="647">N561*79.68</f>
        <v>557.76</v>
      </c>
    </row>
    <row r="562" spans="1:23" x14ac:dyDescent="0.25">
      <c r="A562" s="11">
        <v>43194</v>
      </c>
      <c r="B562" s="10" t="s">
        <v>16</v>
      </c>
      <c r="C562" s="4">
        <v>777</v>
      </c>
      <c r="D562" s="4">
        <v>17</v>
      </c>
      <c r="E562" s="10" t="s">
        <v>69</v>
      </c>
      <c r="F562" s="10">
        <v>3</v>
      </c>
      <c r="G562" s="10" t="s">
        <v>23</v>
      </c>
      <c r="H562" s="10"/>
      <c r="I562" s="10"/>
      <c r="J562" s="13"/>
      <c r="K562" s="13"/>
      <c r="L562" s="13"/>
      <c r="M562" s="10">
        <v>4.2</v>
      </c>
      <c r="N562" s="9">
        <v>6</v>
      </c>
      <c r="O562" s="9">
        <v>4.25</v>
      </c>
      <c r="P562" s="9" t="s">
        <v>87</v>
      </c>
      <c r="Q562" s="9" t="s">
        <v>76</v>
      </c>
      <c r="R562" s="9"/>
      <c r="S562">
        <f t="shared" si="643"/>
        <v>2055.2999999999997</v>
      </c>
      <c r="T562">
        <f t="shared" si="644"/>
        <v>483.59999999999997</v>
      </c>
      <c r="U562">
        <f t="shared" si="645"/>
        <v>25.5</v>
      </c>
      <c r="V562" s="20">
        <f t="shared" si="646"/>
        <v>2031.8400000000001</v>
      </c>
      <c r="W562" s="21">
        <f t="shared" si="647"/>
        <v>478.08000000000004</v>
      </c>
    </row>
    <row r="563" spans="1:23" x14ac:dyDescent="0.25">
      <c r="A563" s="11"/>
      <c r="B563" s="10"/>
      <c r="C563" s="4"/>
      <c r="D563" s="4"/>
      <c r="E563" s="10"/>
      <c r="F563" s="10"/>
      <c r="G563" s="10"/>
      <c r="H563" s="10"/>
      <c r="I563" s="10"/>
      <c r="J563" s="13"/>
      <c r="K563" s="13"/>
      <c r="L563" s="13"/>
      <c r="M563" s="10"/>
      <c r="N563" s="9"/>
      <c r="O563" s="9"/>
      <c r="P563" s="9"/>
      <c r="Q563" s="9"/>
      <c r="R563" s="9"/>
    </row>
    <row r="564" spans="1:23" x14ac:dyDescent="0.25">
      <c r="A564" s="11">
        <v>43194</v>
      </c>
      <c r="B564" s="10" t="s">
        <v>16</v>
      </c>
      <c r="C564" s="4">
        <v>777</v>
      </c>
      <c r="D564" s="4">
        <v>18</v>
      </c>
      <c r="E564" s="10" t="s">
        <v>59</v>
      </c>
      <c r="F564" s="10">
        <v>3</v>
      </c>
      <c r="G564" s="10" t="s">
        <v>23</v>
      </c>
      <c r="H564" s="10"/>
      <c r="I564" s="10"/>
      <c r="J564" s="23">
        <v>560</v>
      </c>
      <c r="K564" s="23">
        <v>900</v>
      </c>
      <c r="L564" s="23">
        <v>900</v>
      </c>
      <c r="M564" s="10">
        <v>4.2</v>
      </c>
      <c r="N564" s="9">
        <v>10</v>
      </c>
      <c r="O564" s="9">
        <v>4.84</v>
      </c>
      <c r="P564" s="9" t="s">
        <v>87</v>
      </c>
      <c r="Q564" s="9" t="s">
        <v>88</v>
      </c>
      <c r="R564" s="9"/>
      <c r="S564">
        <f t="shared" ref="S564:S565" si="648">N:N*O:O*80.6</f>
        <v>3901.0399999999995</v>
      </c>
      <c r="T564">
        <f t="shared" ref="T564:T565" si="649">N564*80.6</f>
        <v>806</v>
      </c>
      <c r="U564">
        <f t="shared" ref="U564:U565" si="650">N564*O564</f>
        <v>48.4</v>
      </c>
      <c r="V564" s="20">
        <f t="shared" ref="V564:V565" si="651">N564*O564*79.68</f>
        <v>3856.5120000000002</v>
      </c>
      <c r="W564" s="21">
        <f t="shared" ref="W564:W565" si="652">N564*79.68</f>
        <v>796.80000000000007</v>
      </c>
    </row>
    <row r="565" spans="1:23" x14ac:dyDescent="0.25">
      <c r="A565" s="11">
        <v>43194</v>
      </c>
      <c r="B565" s="10" t="s">
        <v>16</v>
      </c>
      <c r="C565" s="4">
        <v>777</v>
      </c>
      <c r="D565" s="4">
        <v>18</v>
      </c>
      <c r="E565" s="10" t="s">
        <v>59</v>
      </c>
      <c r="F565" s="10">
        <v>3</v>
      </c>
      <c r="G565" s="10" t="s">
        <v>23</v>
      </c>
      <c r="H565" s="10"/>
      <c r="I565" s="10"/>
      <c r="J565" s="13"/>
      <c r="K565" s="13"/>
      <c r="L565" s="13"/>
      <c r="M565" s="10">
        <v>4.2</v>
      </c>
      <c r="N565" s="9">
        <v>5</v>
      </c>
      <c r="O565" s="9">
        <v>4.25</v>
      </c>
      <c r="P565" s="9" t="s">
        <v>87</v>
      </c>
      <c r="Q565" s="9" t="s">
        <v>76</v>
      </c>
      <c r="R565" s="9"/>
      <c r="S565">
        <f t="shared" si="648"/>
        <v>1712.7499999999998</v>
      </c>
      <c r="T565">
        <f t="shared" si="649"/>
        <v>403</v>
      </c>
      <c r="U565">
        <f t="shared" si="650"/>
        <v>21.25</v>
      </c>
      <c r="V565" s="20">
        <f t="shared" si="651"/>
        <v>1693.2</v>
      </c>
      <c r="W565" s="21">
        <f t="shared" si="652"/>
        <v>398.40000000000003</v>
      </c>
    </row>
    <row r="566" spans="1:23" x14ac:dyDescent="0.25">
      <c r="A566" s="11"/>
      <c r="B566" s="4"/>
      <c r="C566" s="4"/>
      <c r="D566" s="4"/>
      <c r="E566" s="10"/>
      <c r="F566" s="10"/>
      <c r="G566" s="10"/>
      <c r="H566" s="10"/>
      <c r="I566" s="10"/>
      <c r="J566" s="13"/>
      <c r="K566" s="13"/>
      <c r="L566" s="13"/>
      <c r="M566" s="10"/>
      <c r="N566" s="9"/>
      <c r="O566" s="9"/>
      <c r="P566" s="9"/>
      <c r="Q566" s="9"/>
      <c r="R566" s="9"/>
    </row>
    <row r="567" spans="1:23" x14ac:dyDescent="0.25">
      <c r="A567" s="11">
        <v>43194</v>
      </c>
      <c r="B567" s="10" t="s">
        <v>16</v>
      </c>
      <c r="C567" s="4">
        <v>777</v>
      </c>
      <c r="D567" s="4">
        <v>19</v>
      </c>
      <c r="E567" s="10" t="s">
        <v>60</v>
      </c>
      <c r="F567" s="10">
        <v>3</v>
      </c>
      <c r="G567" s="10" t="s">
        <v>23</v>
      </c>
      <c r="H567" s="10"/>
      <c r="I567" s="10"/>
      <c r="J567" s="13">
        <v>660</v>
      </c>
      <c r="K567" s="13">
        <v>740</v>
      </c>
      <c r="L567" s="13">
        <v>860</v>
      </c>
      <c r="M567" s="10">
        <v>4.2</v>
      </c>
      <c r="N567" s="9">
        <v>1</v>
      </c>
      <c r="O567" s="9">
        <v>2.58</v>
      </c>
      <c r="P567" s="9" t="s">
        <v>89</v>
      </c>
      <c r="Q567" s="9" t="s">
        <v>72</v>
      </c>
      <c r="R567" s="9"/>
      <c r="S567">
        <f t="shared" ref="S567:S569" si="653">N:N*O:O*80.6</f>
        <v>207.94799999999998</v>
      </c>
      <c r="T567">
        <f t="shared" ref="T567:T569" si="654">N567*80.6</f>
        <v>80.599999999999994</v>
      </c>
      <c r="U567">
        <f t="shared" ref="U567:U569" si="655">N567*O567</f>
        <v>2.58</v>
      </c>
      <c r="V567" s="20">
        <f t="shared" ref="V567:V569" si="656">N567*O567*79.68</f>
        <v>205.57440000000003</v>
      </c>
      <c r="W567" s="21">
        <f t="shared" ref="W567:W569" si="657">N567*79.68</f>
        <v>79.680000000000007</v>
      </c>
    </row>
    <row r="568" spans="1:23" x14ac:dyDescent="0.25">
      <c r="A568" s="11">
        <v>43194</v>
      </c>
      <c r="B568" s="10" t="s">
        <v>16</v>
      </c>
      <c r="C568" s="4">
        <v>777</v>
      </c>
      <c r="D568" s="4">
        <v>19</v>
      </c>
      <c r="E568" s="10" t="s">
        <v>60</v>
      </c>
      <c r="F568" s="10">
        <v>3</v>
      </c>
      <c r="G568" s="10" t="s">
        <v>23</v>
      </c>
      <c r="H568" s="10"/>
      <c r="I568" s="10"/>
      <c r="J568" s="13"/>
      <c r="K568" s="13"/>
      <c r="L568" s="13"/>
      <c r="M568" s="10">
        <v>4.2</v>
      </c>
      <c r="N568" s="9">
        <v>8</v>
      </c>
      <c r="O568" s="9">
        <v>4.84</v>
      </c>
      <c r="P568" s="9" t="s">
        <v>87</v>
      </c>
      <c r="Q568" s="9" t="s">
        <v>88</v>
      </c>
      <c r="R568" s="9"/>
      <c r="S568">
        <f t="shared" si="653"/>
        <v>3120.8319999999999</v>
      </c>
      <c r="T568">
        <f t="shared" si="654"/>
        <v>644.79999999999995</v>
      </c>
      <c r="U568">
        <f t="shared" si="655"/>
        <v>38.72</v>
      </c>
      <c r="V568" s="20">
        <f t="shared" si="656"/>
        <v>3085.2096000000001</v>
      </c>
      <c r="W568" s="21">
        <f t="shared" si="657"/>
        <v>637.44000000000005</v>
      </c>
    </row>
    <row r="569" spans="1:23" x14ac:dyDescent="0.25">
      <c r="A569" s="11">
        <v>43194</v>
      </c>
      <c r="B569" s="10" t="s">
        <v>16</v>
      </c>
      <c r="C569" s="4">
        <v>777</v>
      </c>
      <c r="D569" s="4">
        <v>19</v>
      </c>
      <c r="E569" s="10" t="s">
        <v>60</v>
      </c>
      <c r="F569" s="10">
        <v>3</v>
      </c>
      <c r="G569" s="10" t="s">
        <v>23</v>
      </c>
      <c r="H569" s="10"/>
      <c r="I569" s="10"/>
      <c r="J569" s="13"/>
      <c r="K569" s="13"/>
      <c r="L569" s="13"/>
      <c r="M569" s="10">
        <v>4.2</v>
      </c>
      <c r="N569" s="9">
        <v>7</v>
      </c>
      <c r="O569" s="9">
        <v>4.25</v>
      </c>
      <c r="P569" s="9" t="s">
        <v>87</v>
      </c>
      <c r="Q569" s="9" t="s">
        <v>76</v>
      </c>
      <c r="R569" s="9"/>
      <c r="S569">
        <f t="shared" si="653"/>
        <v>2397.85</v>
      </c>
      <c r="T569">
        <f t="shared" si="654"/>
        <v>564.19999999999993</v>
      </c>
      <c r="U569">
        <f t="shared" si="655"/>
        <v>29.75</v>
      </c>
      <c r="V569" s="20">
        <f t="shared" si="656"/>
        <v>2370.48</v>
      </c>
      <c r="W569" s="21">
        <f t="shared" si="657"/>
        <v>557.76</v>
      </c>
    </row>
    <row r="570" spans="1:23" x14ac:dyDescent="0.25">
      <c r="A570" s="11"/>
      <c r="B570" s="10"/>
      <c r="C570" s="4"/>
      <c r="D570" s="4"/>
      <c r="E570" s="10"/>
      <c r="F570" s="10"/>
      <c r="G570" s="9"/>
      <c r="H570" s="10"/>
      <c r="I570" s="10"/>
      <c r="J570" s="13"/>
      <c r="K570" s="13"/>
      <c r="L570" s="13"/>
      <c r="M570" s="10"/>
      <c r="N570" s="9"/>
      <c r="O570" s="9"/>
      <c r="P570" s="9"/>
      <c r="Q570" s="9"/>
      <c r="R570" s="9"/>
    </row>
    <row r="571" spans="1:23" x14ac:dyDescent="0.25">
      <c r="A571" s="11">
        <v>43194</v>
      </c>
      <c r="B571" s="10" t="s">
        <v>16</v>
      </c>
      <c r="C571" s="4">
        <v>777</v>
      </c>
      <c r="D571" s="4">
        <v>20</v>
      </c>
      <c r="E571" s="10" t="s">
        <v>61</v>
      </c>
      <c r="F571" s="10">
        <v>3</v>
      </c>
      <c r="G571" s="10" t="s">
        <v>23</v>
      </c>
      <c r="H571" s="10"/>
      <c r="I571" s="10"/>
      <c r="J571" s="13">
        <v>500</v>
      </c>
      <c r="K571" s="13">
        <v>900</v>
      </c>
      <c r="L571" s="13">
        <v>890</v>
      </c>
      <c r="M571" s="10">
        <v>4.2</v>
      </c>
      <c r="N571" s="9">
        <v>1</v>
      </c>
      <c r="O571" s="9">
        <v>2.58</v>
      </c>
      <c r="P571" s="9" t="s">
        <v>89</v>
      </c>
      <c r="Q571" s="9" t="s">
        <v>72</v>
      </c>
      <c r="R571" s="9"/>
      <c r="S571">
        <f t="shared" ref="S571:S576" si="658">N:N*O:O*80.6</f>
        <v>207.94799999999998</v>
      </c>
      <c r="T571">
        <f t="shared" ref="T571:T576" si="659">N571*80.6</f>
        <v>80.599999999999994</v>
      </c>
      <c r="U571">
        <f t="shared" ref="U571:U576" si="660">N571*O571</f>
        <v>2.58</v>
      </c>
      <c r="V571" s="20">
        <f t="shared" ref="V571:V576" si="661">N571*O571*79.68</f>
        <v>205.57440000000003</v>
      </c>
      <c r="W571" s="21">
        <f t="shared" ref="W571:W576" si="662">N571*79.68</f>
        <v>79.680000000000007</v>
      </c>
    </row>
    <row r="572" spans="1:23" x14ac:dyDescent="0.25">
      <c r="A572" s="11">
        <v>43194</v>
      </c>
      <c r="B572" s="10" t="s">
        <v>16</v>
      </c>
      <c r="C572" s="4">
        <v>777</v>
      </c>
      <c r="D572" s="4">
        <v>20</v>
      </c>
      <c r="E572" s="10" t="s">
        <v>61</v>
      </c>
      <c r="F572" s="10">
        <v>3</v>
      </c>
      <c r="G572" s="10" t="s">
        <v>23</v>
      </c>
      <c r="H572" s="10"/>
      <c r="I572" s="10"/>
      <c r="J572" s="13"/>
      <c r="K572" s="13"/>
      <c r="L572" s="13"/>
      <c r="M572" s="10">
        <v>4.2</v>
      </c>
      <c r="N572" s="9">
        <v>1</v>
      </c>
      <c r="O572" s="9">
        <v>4.84</v>
      </c>
      <c r="P572" s="9" t="s">
        <v>87</v>
      </c>
      <c r="Q572" s="9" t="s">
        <v>88</v>
      </c>
      <c r="R572" s="9"/>
      <c r="S572">
        <f t="shared" si="658"/>
        <v>390.10399999999998</v>
      </c>
      <c r="T572">
        <f t="shared" si="659"/>
        <v>80.599999999999994</v>
      </c>
      <c r="U572">
        <f t="shared" si="660"/>
        <v>4.84</v>
      </c>
      <c r="V572" s="20">
        <f t="shared" si="661"/>
        <v>385.65120000000002</v>
      </c>
      <c r="W572" s="21">
        <f t="shared" si="662"/>
        <v>79.680000000000007</v>
      </c>
    </row>
    <row r="573" spans="1:23" x14ac:dyDescent="0.25">
      <c r="A573" s="11">
        <v>43194</v>
      </c>
      <c r="B573" s="10" t="s">
        <v>16</v>
      </c>
      <c r="C573" s="4">
        <v>777</v>
      </c>
      <c r="D573" s="4">
        <v>20</v>
      </c>
      <c r="E573" s="10" t="s">
        <v>61</v>
      </c>
      <c r="F573" s="10">
        <v>3</v>
      </c>
      <c r="G573" s="10" t="s">
        <v>23</v>
      </c>
      <c r="H573" s="10"/>
      <c r="I573" s="10"/>
      <c r="J573" s="13"/>
      <c r="K573" s="13"/>
      <c r="L573" s="13"/>
      <c r="M573" s="10">
        <v>4.2</v>
      </c>
      <c r="N573" s="9">
        <v>10</v>
      </c>
      <c r="O573" s="9">
        <v>1.5</v>
      </c>
      <c r="P573" s="9" t="s">
        <v>90</v>
      </c>
      <c r="Q573" s="9" t="s">
        <v>76</v>
      </c>
      <c r="R573" s="9"/>
      <c r="S573">
        <f t="shared" si="658"/>
        <v>1209</v>
      </c>
      <c r="T573">
        <f t="shared" si="659"/>
        <v>806</v>
      </c>
      <c r="U573">
        <f t="shared" si="660"/>
        <v>15</v>
      </c>
      <c r="V573" s="20">
        <f t="shared" si="661"/>
        <v>1195.2</v>
      </c>
      <c r="W573" s="21">
        <f t="shared" si="662"/>
        <v>796.80000000000007</v>
      </c>
    </row>
    <row r="574" spans="1:23" x14ac:dyDescent="0.25">
      <c r="A574" s="11">
        <v>43194</v>
      </c>
      <c r="B574" s="10" t="s">
        <v>16</v>
      </c>
      <c r="C574" s="4">
        <v>777</v>
      </c>
      <c r="D574" s="4">
        <v>20</v>
      </c>
      <c r="E574" s="10" t="s">
        <v>61</v>
      </c>
      <c r="F574" s="10">
        <v>3</v>
      </c>
      <c r="G574" s="10" t="s">
        <v>23</v>
      </c>
      <c r="H574" s="10"/>
      <c r="I574" s="10"/>
      <c r="J574" s="13"/>
      <c r="K574" s="13"/>
      <c r="L574" s="13"/>
      <c r="M574" s="10">
        <v>4.2</v>
      </c>
      <c r="N574" s="9">
        <v>1</v>
      </c>
      <c r="O574" s="9">
        <v>4.25</v>
      </c>
      <c r="P574" s="9" t="s">
        <v>87</v>
      </c>
      <c r="Q574" s="9" t="s">
        <v>76</v>
      </c>
      <c r="R574" s="9"/>
      <c r="S574">
        <f t="shared" si="658"/>
        <v>342.54999999999995</v>
      </c>
      <c r="T574">
        <f t="shared" si="659"/>
        <v>80.599999999999994</v>
      </c>
      <c r="U574">
        <f t="shared" si="660"/>
        <v>4.25</v>
      </c>
      <c r="V574" s="20">
        <f t="shared" si="661"/>
        <v>338.64000000000004</v>
      </c>
      <c r="W574" s="21">
        <f t="shared" si="662"/>
        <v>79.680000000000007</v>
      </c>
    </row>
    <row r="575" spans="1:23" x14ac:dyDescent="0.25">
      <c r="A575" s="24">
        <v>43194</v>
      </c>
      <c r="B575" s="25" t="s">
        <v>16</v>
      </c>
      <c r="C575" s="27">
        <v>777</v>
      </c>
      <c r="D575" s="27">
        <v>20</v>
      </c>
      <c r="E575" s="25" t="s">
        <v>61</v>
      </c>
      <c r="F575" s="25">
        <v>3</v>
      </c>
      <c r="G575" s="25" t="s">
        <v>23</v>
      </c>
      <c r="H575" s="25"/>
      <c r="I575" s="25"/>
      <c r="J575" s="23"/>
      <c r="K575" s="23"/>
      <c r="L575" s="23"/>
      <c r="M575" s="25">
        <v>4.2</v>
      </c>
      <c r="N575" s="25">
        <v>4</v>
      </c>
      <c r="O575" s="25">
        <v>3.4</v>
      </c>
      <c r="P575" s="25" t="s">
        <v>82</v>
      </c>
      <c r="Q575" s="25" t="s">
        <v>100</v>
      </c>
      <c r="R575" s="9"/>
      <c r="S575">
        <f t="shared" si="658"/>
        <v>1096.1599999999999</v>
      </c>
      <c r="T575">
        <f t="shared" si="659"/>
        <v>322.39999999999998</v>
      </c>
      <c r="U575">
        <f t="shared" si="660"/>
        <v>13.6</v>
      </c>
      <c r="V575" s="20">
        <f t="shared" si="661"/>
        <v>1083.6480000000001</v>
      </c>
      <c r="W575" s="21">
        <f t="shared" si="662"/>
        <v>318.72000000000003</v>
      </c>
    </row>
    <row r="576" spans="1:23" x14ac:dyDescent="0.25">
      <c r="A576" s="24">
        <v>43194</v>
      </c>
      <c r="B576" s="25" t="s">
        <v>16</v>
      </c>
      <c r="C576" s="27">
        <v>777</v>
      </c>
      <c r="D576" s="27">
        <v>20</v>
      </c>
      <c r="E576" s="25" t="s">
        <v>61</v>
      </c>
      <c r="F576" s="25">
        <v>3</v>
      </c>
      <c r="G576" s="25" t="s">
        <v>23</v>
      </c>
      <c r="H576" s="25"/>
      <c r="I576" s="25"/>
      <c r="J576" s="23"/>
      <c r="K576" s="23"/>
      <c r="L576" s="23"/>
      <c r="M576" s="25">
        <v>4.2</v>
      </c>
      <c r="N576" s="25">
        <v>2</v>
      </c>
      <c r="O576" s="25">
        <v>4.0999999999999996</v>
      </c>
      <c r="P576" s="25" t="s">
        <v>82</v>
      </c>
      <c r="Q576" s="25" t="s">
        <v>100</v>
      </c>
      <c r="R576" s="9"/>
      <c r="S576">
        <f t="shared" si="658"/>
        <v>660.91999999999985</v>
      </c>
      <c r="T576">
        <f t="shared" si="659"/>
        <v>161.19999999999999</v>
      </c>
      <c r="U576">
        <f t="shared" si="660"/>
        <v>8.1999999999999993</v>
      </c>
      <c r="V576" s="20">
        <f t="shared" si="661"/>
        <v>653.37599999999998</v>
      </c>
      <c r="W576" s="21">
        <f t="shared" si="662"/>
        <v>159.36000000000001</v>
      </c>
    </row>
    <row r="577" spans="1:23" x14ac:dyDescent="0.25">
      <c r="A577" s="11"/>
      <c r="B577" s="10"/>
      <c r="C577" s="4"/>
      <c r="D577" s="4"/>
      <c r="E577" s="10"/>
      <c r="F577" s="10"/>
      <c r="G577" s="10"/>
      <c r="H577" s="10"/>
      <c r="I577" s="10"/>
      <c r="J577" s="13"/>
      <c r="K577" s="13"/>
      <c r="L577" s="13"/>
      <c r="M577" s="10"/>
      <c r="N577" s="9"/>
      <c r="O577" s="9"/>
      <c r="P577" s="9"/>
      <c r="Q577" s="9"/>
      <c r="R577" s="9"/>
    </row>
    <row r="578" spans="1:23" x14ac:dyDescent="0.25">
      <c r="A578" s="11">
        <v>43194</v>
      </c>
      <c r="B578" s="4" t="s">
        <v>17</v>
      </c>
      <c r="C578" s="4">
        <v>75131</v>
      </c>
      <c r="D578" s="4">
        <v>152</v>
      </c>
      <c r="E578" s="10"/>
      <c r="F578" s="10">
        <v>3</v>
      </c>
      <c r="G578" s="10" t="s">
        <v>23</v>
      </c>
      <c r="H578" s="10"/>
      <c r="I578" s="10"/>
      <c r="J578" s="17"/>
      <c r="K578" s="17"/>
      <c r="L578" s="17"/>
      <c r="M578" s="10">
        <v>5.81</v>
      </c>
      <c r="N578" s="9"/>
      <c r="O578" s="9"/>
      <c r="P578" s="9"/>
      <c r="Q578" s="9"/>
      <c r="R578" s="9"/>
      <c r="S578">
        <f t="shared" ref="S578" si="663">N578*O578*118</f>
        <v>0</v>
      </c>
      <c r="T578">
        <f t="shared" ref="T578" si="664">N578*118</f>
        <v>0</v>
      </c>
      <c r="U578">
        <f t="shared" ref="U578" si="665">N578*O578</f>
        <v>0</v>
      </c>
      <c r="V578" s="20">
        <f t="shared" ref="V578" si="666">N578*O578*116.875</f>
        <v>0</v>
      </c>
      <c r="W578" s="21">
        <f t="shared" ref="W578" si="667">N578*116.8</f>
        <v>0</v>
      </c>
    </row>
    <row r="579" spans="1:23" x14ac:dyDescent="0.25">
      <c r="A579" s="11"/>
      <c r="B579" s="4"/>
      <c r="C579" s="4"/>
      <c r="D579" s="4"/>
      <c r="E579" s="10"/>
      <c r="F579" s="10"/>
      <c r="G579" s="10"/>
      <c r="H579" s="10"/>
      <c r="I579" s="10"/>
      <c r="J579" s="13"/>
      <c r="K579" s="13"/>
      <c r="L579" s="13"/>
      <c r="M579" s="10"/>
      <c r="N579" s="9"/>
      <c r="O579" s="9"/>
      <c r="P579" s="9"/>
      <c r="Q579" s="9"/>
      <c r="R579" s="9"/>
    </row>
    <row r="580" spans="1:23" x14ac:dyDescent="0.25">
      <c r="A580" s="11">
        <v>43194</v>
      </c>
      <c r="B580" s="4" t="s">
        <v>17</v>
      </c>
      <c r="C580" s="4">
        <v>75131</v>
      </c>
      <c r="D580" s="4">
        <v>153</v>
      </c>
      <c r="E580" s="10"/>
      <c r="F580" s="10">
        <v>3</v>
      </c>
      <c r="G580" s="10" t="s">
        <v>23</v>
      </c>
      <c r="H580" s="10"/>
      <c r="I580" s="10"/>
      <c r="J580" s="17"/>
      <c r="K580" s="17"/>
      <c r="L580" s="17"/>
      <c r="M580" s="10">
        <v>5.81</v>
      </c>
      <c r="N580" s="9"/>
      <c r="O580" s="9"/>
      <c r="P580" s="9"/>
      <c r="Q580" s="9"/>
      <c r="R580" s="9"/>
      <c r="S580">
        <f t="shared" ref="S580" si="668">N580*O580*118</f>
        <v>0</v>
      </c>
      <c r="T580">
        <f t="shared" ref="T580" si="669">N580*118</f>
        <v>0</v>
      </c>
      <c r="U580">
        <f t="shared" ref="U580" si="670">N580*O580</f>
        <v>0</v>
      </c>
      <c r="V580" s="20">
        <f t="shared" ref="V580" si="671">N580*O580*116.875</f>
        <v>0</v>
      </c>
      <c r="W580" s="21">
        <f t="shared" ref="W580" si="672">N580*116.8</f>
        <v>0</v>
      </c>
    </row>
    <row r="581" spans="1:23" x14ac:dyDescent="0.25">
      <c r="A581" s="11"/>
      <c r="B581" s="4"/>
      <c r="C581" s="4"/>
      <c r="D581" s="4"/>
      <c r="E581" s="10"/>
      <c r="F581" s="10"/>
      <c r="G581" s="10"/>
      <c r="H581" s="10"/>
      <c r="I581" s="10"/>
      <c r="J581" s="13"/>
      <c r="K581" s="13"/>
      <c r="L581" s="13"/>
      <c r="M581" s="10"/>
      <c r="N581" s="9"/>
      <c r="O581" s="9"/>
      <c r="P581" s="9"/>
      <c r="Q581" s="9"/>
      <c r="R581" s="9"/>
    </row>
    <row r="582" spans="1:23" x14ac:dyDescent="0.25">
      <c r="A582" s="11">
        <v>43194</v>
      </c>
      <c r="B582" s="4" t="s">
        <v>17</v>
      </c>
      <c r="C582" s="4">
        <v>75131</v>
      </c>
      <c r="D582" s="4">
        <v>155</v>
      </c>
      <c r="E582" s="10" t="s">
        <v>63</v>
      </c>
      <c r="F582" s="10">
        <v>3</v>
      </c>
      <c r="G582" s="10" t="s">
        <v>23</v>
      </c>
      <c r="H582" s="10"/>
      <c r="I582" s="10"/>
      <c r="J582" s="13">
        <v>1350</v>
      </c>
      <c r="K582" s="13">
        <v>825</v>
      </c>
      <c r="L582" s="13">
        <v>1390</v>
      </c>
      <c r="M582" s="10">
        <v>5.81</v>
      </c>
      <c r="N582" s="9">
        <v>9</v>
      </c>
      <c r="O582" s="9">
        <v>3.89</v>
      </c>
      <c r="P582" s="9" t="s">
        <v>89</v>
      </c>
      <c r="Q582" s="9" t="s">
        <v>72</v>
      </c>
      <c r="R582" s="9"/>
      <c r="S582">
        <f t="shared" ref="S582:S585" si="673">N582*O582*118</f>
        <v>4131.1799999999994</v>
      </c>
      <c r="T582">
        <f t="shared" ref="T582:T585" si="674">N582*118</f>
        <v>1062</v>
      </c>
      <c r="U582">
        <f t="shared" ref="U582:U585" si="675">N582*O582</f>
        <v>35.01</v>
      </c>
      <c r="V582" s="20">
        <f t="shared" ref="V582:V585" si="676">N582*O582*116.875</f>
        <v>4091.7937499999998</v>
      </c>
      <c r="W582" s="21">
        <f t="shared" ref="W582:W585" si="677">N582*116.8</f>
        <v>1051.2</v>
      </c>
    </row>
    <row r="583" spans="1:23" x14ac:dyDescent="0.25">
      <c r="A583" s="11">
        <v>43194</v>
      </c>
      <c r="B583" s="4" t="s">
        <v>17</v>
      </c>
      <c r="C583" s="4">
        <v>75131</v>
      </c>
      <c r="D583" s="4">
        <v>155</v>
      </c>
      <c r="E583" s="10" t="s">
        <v>63</v>
      </c>
      <c r="F583" s="10">
        <v>3</v>
      </c>
      <c r="G583" s="10" t="s">
        <v>23</v>
      </c>
      <c r="H583" s="10"/>
      <c r="I583" s="10"/>
      <c r="J583" s="13"/>
      <c r="K583" s="13"/>
      <c r="L583" s="13"/>
      <c r="M583" s="10">
        <v>5.81</v>
      </c>
      <c r="N583" s="9">
        <v>3</v>
      </c>
      <c r="O583" s="9">
        <v>3.89</v>
      </c>
      <c r="P583" s="9" t="s">
        <v>89</v>
      </c>
      <c r="Q583" s="9" t="s">
        <v>72</v>
      </c>
      <c r="R583" s="9"/>
      <c r="S583">
        <f t="shared" si="673"/>
        <v>1377.06</v>
      </c>
      <c r="T583">
        <f t="shared" si="674"/>
        <v>354</v>
      </c>
      <c r="U583">
        <f t="shared" si="675"/>
        <v>11.67</v>
      </c>
      <c r="V583" s="20">
        <f t="shared" si="676"/>
        <v>1363.9312500000001</v>
      </c>
      <c r="W583" s="21">
        <f t="shared" si="677"/>
        <v>350.4</v>
      </c>
    </row>
    <row r="584" spans="1:23" x14ac:dyDescent="0.25">
      <c r="A584" s="11">
        <v>43194</v>
      </c>
      <c r="B584" s="4" t="s">
        <v>17</v>
      </c>
      <c r="C584" s="4">
        <v>75131</v>
      </c>
      <c r="D584" s="4">
        <v>155</v>
      </c>
      <c r="E584" s="10" t="s">
        <v>63</v>
      </c>
      <c r="F584" s="10">
        <v>3</v>
      </c>
      <c r="G584" s="10" t="s">
        <v>23</v>
      </c>
      <c r="H584" s="10"/>
      <c r="I584" s="10"/>
      <c r="J584" s="13"/>
      <c r="K584" s="13"/>
      <c r="L584" s="13"/>
      <c r="M584" s="10">
        <v>5.81</v>
      </c>
      <c r="N584" s="9">
        <v>1</v>
      </c>
      <c r="O584" s="9">
        <v>2.58</v>
      </c>
      <c r="P584" s="9" t="s">
        <v>89</v>
      </c>
      <c r="Q584" s="9" t="s">
        <v>72</v>
      </c>
      <c r="R584" s="9"/>
      <c r="S584">
        <f t="shared" si="673"/>
        <v>304.44</v>
      </c>
      <c r="T584">
        <f t="shared" si="674"/>
        <v>118</v>
      </c>
      <c r="U584">
        <f t="shared" si="675"/>
        <v>2.58</v>
      </c>
      <c r="V584" s="20">
        <f t="shared" si="676"/>
        <v>301.53750000000002</v>
      </c>
      <c r="W584" s="21">
        <f t="shared" si="677"/>
        <v>116.8</v>
      </c>
    </row>
    <row r="585" spans="1:23" x14ac:dyDescent="0.25">
      <c r="A585" s="11">
        <v>43194</v>
      </c>
      <c r="B585" s="4" t="s">
        <v>17</v>
      </c>
      <c r="C585" s="4">
        <v>75131</v>
      </c>
      <c r="D585" s="4">
        <v>155</v>
      </c>
      <c r="E585" s="10" t="s">
        <v>63</v>
      </c>
      <c r="F585" s="10">
        <v>3</v>
      </c>
      <c r="G585" s="10" t="s">
        <v>23</v>
      </c>
      <c r="H585" s="10"/>
      <c r="I585" s="10"/>
      <c r="J585" s="13"/>
      <c r="K585" s="13"/>
      <c r="L585" s="13"/>
      <c r="M585" s="10">
        <v>5.81</v>
      </c>
      <c r="N585" s="9">
        <v>1</v>
      </c>
      <c r="O585" s="9">
        <v>0.81</v>
      </c>
      <c r="P585" s="9" t="s">
        <v>90</v>
      </c>
      <c r="Q585" s="9" t="s">
        <v>81</v>
      </c>
      <c r="R585" s="9"/>
      <c r="S585">
        <f t="shared" si="673"/>
        <v>95.580000000000013</v>
      </c>
      <c r="T585">
        <f t="shared" si="674"/>
        <v>118</v>
      </c>
      <c r="U585">
        <f t="shared" si="675"/>
        <v>0.81</v>
      </c>
      <c r="V585" s="20">
        <f t="shared" si="676"/>
        <v>94.668750000000003</v>
      </c>
      <c r="W585" s="21">
        <f t="shared" si="677"/>
        <v>116.8</v>
      </c>
    </row>
    <row r="586" spans="1:23" x14ac:dyDescent="0.25">
      <c r="A586" s="11"/>
      <c r="B586" s="4"/>
      <c r="C586" s="4"/>
      <c r="D586" s="4"/>
      <c r="E586" s="10"/>
      <c r="F586" s="10"/>
      <c r="G586" s="10"/>
      <c r="H586" s="10"/>
      <c r="I586" s="10"/>
      <c r="J586" s="13"/>
      <c r="K586" s="13"/>
      <c r="L586" s="13"/>
      <c r="M586" s="10"/>
      <c r="N586" s="9"/>
      <c r="O586" s="9"/>
      <c r="P586" s="9"/>
      <c r="Q586" s="9"/>
      <c r="R586" s="9"/>
    </row>
    <row r="587" spans="1:23" x14ac:dyDescent="0.25">
      <c r="A587" s="11">
        <v>43194</v>
      </c>
      <c r="B587" s="4" t="s">
        <v>17</v>
      </c>
      <c r="C587" s="4">
        <v>75131</v>
      </c>
      <c r="D587" s="4">
        <v>156</v>
      </c>
      <c r="E587" s="10" t="s">
        <v>64</v>
      </c>
      <c r="F587" s="10">
        <v>3</v>
      </c>
      <c r="G587" s="10" t="s">
        <v>23</v>
      </c>
      <c r="H587" s="10"/>
      <c r="I587" s="10"/>
      <c r="J587" s="13">
        <v>1030</v>
      </c>
      <c r="K587" s="13">
        <v>1370</v>
      </c>
      <c r="L587" s="13">
        <v>1560</v>
      </c>
      <c r="M587" s="10">
        <v>5.81</v>
      </c>
      <c r="N587" s="9">
        <v>1</v>
      </c>
      <c r="O587" s="9">
        <v>2.77</v>
      </c>
      <c r="P587" s="9" t="s">
        <v>78</v>
      </c>
      <c r="Q587" s="9" t="s">
        <v>72</v>
      </c>
      <c r="R587" s="9"/>
      <c r="S587">
        <f t="shared" ref="S587:S589" si="678">N587*O587*118</f>
        <v>326.86</v>
      </c>
      <c r="T587">
        <f t="shared" ref="T587:T589" si="679">N587*118</f>
        <v>118</v>
      </c>
      <c r="U587">
        <f t="shared" ref="U587:U589" si="680">N587*O587</f>
        <v>2.77</v>
      </c>
      <c r="V587" s="20">
        <f t="shared" ref="V587:V589" si="681">N587*O587*116.875</f>
        <v>323.74374999999998</v>
      </c>
      <c r="W587" s="21">
        <f t="shared" ref="W587:W589" si="682">N587*116.8</f>
        <v>116.8</v>
      </c>
    </row>
    <row r="588" spans="1:23" x14ac:dyDescent="0.25">
      <c r="A588" s="11">
        <v>43194</v>
      </c>
      <c r="B588" s="4" t="s">
        <v>17</v>
      </c>
      <c r="C588" s="4">
        <v>75131</v>
      </c>
      <c r="D588" s="4">
        <v>156</v>
      </c>
      <c r="E588" s="10" t="s">
        <v>64</v>
      </c>
      <c r="F588" s="10">
        <v>3</v>
      </c>
      <c r="G588" s="10" t="s">
        <v>23</v>
      </c>
      <c r="H588" s="10"/>
      <c r="I588" s="10"/>
      <c r="J588" s="13"/>
      <c r="K588" s="13"/>
      <c r="L588" s="13"/>
      <c r="M588" s="10">
        <v>5.81</v>
      </c>
      <c r="N588" s="9">
        <v>1</v>
      </c>
      <c r="O588" s="9">
        <v>2.2200000000000002</v>
      </c>
      <c r="P588" s="9" t="s">
        <v>78</v>
      </c>
      <c r="Q588" s="9" t="s">
        <v>72</v>
      </c>
      <c r="R588" s="9"/>
      <c r="S588">
        <f t="shared" si="678"/>
        <v>261.96000000000004</v>
      </c>
      <c r="T588">
        <f t="shared" si="679"/>
        <v>118</v>
      </c>
      <c r="U588">
        <f t="shared" si="680"/>
        <v>2.2200000000000002</v>
      </c>
      <c r="V588" s="20">
        <f t="shared" si="681"/>
        <v>259.46250000000003</v>
      </c>
      <c r="W588" s="21">
        <f t="shared" si="682"/>
        <v>116.8</v>
      </c>
    </row>
    <row r="589" spans="1:23" x14ac:dyDescent="0.25">
      <c r="A589" s="11">
        <v>43194</v>
      </c>
      <c r="B589" s="4" t="s">
        <v>17</v>
      </c>
      <c r="C589" s="4">
        <v>75131</v>
      </c>
      <c r="D589" s="4">
        <v>156</v>
      </c>
      <c r="E589" s="10" t="s">
        <v>64</v>
      </c>
      <c r="F589" s="10">
        <v>3</v>
      </c>
      <c r="G589" s="10" t="s">
        <v>23</v>
      </c>
      <c r="H589" s="10"/>
      <c r="I589" s="10"/>
      <c r="J589" s="13"/>
      <c r="K589" s="13"/>
      <c r="L589" s="13"/>
      <c r="M589" s="10">
        <v>5.81</v>
      </c>
      <c r="N589" s="9">
        <v>23</v>
      </c>
      <c r="O589" s="9">
        <v>2.2599999999999998</v>
      </c>
      <c r="P589" s="9" t="s">
        <v>77</v>
      </c>
      <c r="Q589" s="9" t="s">
        <v>79</v>
      </c>
      <c r="R589" s="9"/>
      <c r="S589">
        <f t="shared" si="678"/>
        <v>6133.6399999999994</v>
      </c>
      <c r="T589">
        <f t="shared" si="679"/>
        <v>2714</v>
      </c>
      <c r="U589">
        <f t="shared" si="680"/>
        <v>51.98</v>
      </c>
      <c r="V589" s="20">
        <f t="shared" si="681"/>
        <v>6075.1624999999995</v>
      </c>
      <c r="W589" s="21">
        <f t="shared" si="682"/>
        <v>2686.4</v>
      </c>
    </row>
    <row r="590" spans="1:23" x14ac:dyDescent="0.25">
      <c r="A590" s="11"/>
      <c r="B590" s="4"/>
      <c r="C590" s="4"/>
      <c r="D590" s="4"/>
      <c r="E590" s="10"/>
      <c r="F590" s="10"/>
      <c r="G590" s="10"/>
      <c r="H590" s="10"/>
      <c r="I590" s="10"/>
      <c r="J590" s="13"/>
      <c r="K590" s="13"/>
      <c r="L590" s="13"/>
      <c r="M590" s="10"/>
      <c r="N590" s="9"/>
      <c r="O590" s="9"/>
      <c r="P590" s="9"/>
      <c r="Q590" s="9"/>
      <c r="R590" s="9"/>
    </row>
    <row r="591" spans="1:23" x14ac:dyDescent="0.25">
      <c r="A591" s="11">
        <v>43194</v>
      </c>
      <c r="B591" s="4" t="s">
        <v>17</v>
      </c>
      <c r="C591" s="4">
        <v>75131</v>
      </c>
      <c r="D591" s="4">
        <v>157</v>
      </c>
      <c r="E591" s="10" t="s">
        <v>65</v>
      </c>
      <c r="F591" s="10">
        <v>3</v>
      </c>
      <c r="G591" s="10" t="s">
        <v>23</v>
      </c>
      <c r="H591" s="10"/>
      <c r="I591" s="10"/>
      <c r="J591" s="13">
        <v>1200</v>
      </c>
      <c r="K591" s="13">
        <v>1200</v>
      </c>
      <c r="L591" s="13">
        <v>1600</v>
      </c>
      <c r="M591" s="10">
        <v>5.81</v>
      </c>
      <c r="N591" s="9">
        <v>9</v>
      </c>
      <c r="O591" s="9">
        <v>3.89</v>
      </c>
      <c r="P591" s="9" t="s">
        <v>89</v>
      </c>
      <c r="Q591" s="9" t="s">
        <v>72</v>
      </c>
      <c r="R591" s="9"/>
      <c r="S591">
        <f t="shared" ref="S591:S593" si="683">N591*O591*118</f>
        <v>4131.1799999999994</v>
      </c>
      <c r="T591">
        <f t="shared" ref="T591:T593" si="684">N591*118</f>
        <v>1062</v>
      </c>
      <c r="U591">
        <f t="shared" ref="U591:U593" si="685">N591*O591</f>
        <v>35.01</v>
      </c>
      <c r="V591" s="20">
        <f t="shared" ref="V591:V593" si="686">N591*O591*116.875</f>
        <v>4091.7937499999998</v>
      </c>
      <c r="W591" s="21">
        <f t="shared" ref="W591:W593" si="687">N591*116.8</f>
        <v>1051.2</v>
      </c>
    </row>
    <row r="592" spans="1:23" x14ac:dyDescent="0.25">
      <c r="A592" s="11">
        <v>43194</v>
      </c>
      <c r="B592" s="4" t="s">
        <v>17</v>
      </c>
      <c r="C592" s="4">
        <v>75131</v>
      </c>
      <c r="D592" s="4">
        <v>157</v>
      </c>
      <c r="E592" s="10" t="s">
        <v>65</v>
      </c>
      <c r="F592" s="10">
        <v>3</v>
      </c>
      <c r="G592" s="10" t="s">
        <v>23</v>
      </c>
      <c r="H592" s="10"/>
      <c r="I592" s="10"/>
      <c r="J592" s="13"/>
      <c r="K592" s="13"/>
      <c r="L592" s="13"/>
      <c r="M592" s="10">
        <v>5.81</v>
      </c>
      <c r="N592" s="9">
        <v>3</v>
      </c>
      <c r="O592" s="9">
        <v>3.89</v>
      </c>
      <c r="P592" s="9" t="s">
        <v>89</v>
      </c>
      <c r="Q592" s="9" t="s">
        <v>72</v>
      </c>
      <c r="R592" s="9"/>
      <c r="S592">
        <f t="shared" si="683"/>
        <v>1377.06</v>
      </c>
      <c r="T592">
        <f t="shared" si="684"/>
        <v>354</v>
      </c>
      <c r="U592">
        <f t="shared" si="685"/>
        <v>11.67</v>
      </c>
      <c r="V592" s="20">
        <f t="shared" si="686"/>
        <v>1363.9312500000001</v>
      </c>
      <c r="W592" s="21">
        <f t="shared" si="687"/>
        <v>350.4</v>
      </c>
    </row>
    <row r="593" spans="1:23" x14ac:dyDescent="0.25">
      <c r="A593" s="11">
        <v>43194</v>
      </c>
      <c r="B593" s="4" t="s">
        <v>17</v>
      </c>
      <c r="C593" s="4">
        <v>75131</v>
      </c>
      <c r="D593" s="4">
        <v>157</v>
      </c>
      <c r="E593" s="10" t="s">
        <v>65</v>
      </c>
      <c r="F593" s="10">
        <v>3</v>
      </c>
      <c r="G593" s="10" t="s">
        <v>23</v>
      </c>
      <c r="H593" s="10"/>
      <c r="I593" s="10"/>
      <c r="J593" s="13"/>
      <c r="K593" s="13"/>
      <c r="L593" s="13"/>
      <c r="M593" s="10">
        <v>5.81</v>
      </c>
      <c r="N593" s="9">
        <v>1</v>
      </c>
      <c r="O593" s="9">
        <v>0.81</v>
      </c>
      <c r="P593" s="9" t="s">
        <v>90</v>
      </c>
      <c r="Q593" s="9" t="s">
        <v>81</v>
      </c>
      <c r="R593" s="9"/>
      <c r="S593">
        <f t="shared" si="683"/>
        <v>95.580000000000013</v>
      </c>
      <c r="T593">
        <f t="shared" si="684"/>
        <v>118</v>
      </c>
      <c r="U593">
        <f t="shared" si="685"/>
        <v>0.81</v>
      </c>
      <c r="V593" s="20">
        <f t="shared" si="686"/>
        <v>94.668750000000003</v>
      </c>
      <c r="W593" s="21">
        <f t="shared" si="687"/>
        <v>116.8</v>
      </c>
    </row>
    <row r="594" spans="1:23" x14ac:dyDescent="0.25">
      <c r="A594" s="11"/>
      <c r="B594" s="4"/>
      <c r="C594" s="4"/>
      <c r="D594" s="4"/>
      <c r="E594" s="10"/>
      <c r="F594" s="10"/>
      <c r="G594" s="10"/>
      <c r="H594" s="10"/>
      <c r="I594" s="10"/>
      <c r="J594" s="13"/>
      <c r="K594" s="13"/>
      <c r="L594" s="13"/>
      <c r="M594" s="10"/>
      <c r="N594" s="9"/>
      <c r="O594" s="9"/>
      <c r="P594" s="9"/>
      <c r="Q594" s="9"/>
      <c r="R594" s="9"/>
    </row>
    <row r="595" spans="1:23" x14ac:dyDescent="0.25">
      <c r="A595" s="11">
        <v>43194</v>
      </c>
      <c r="B595" s="10" t="s">
        <v>16</v>
      </c>
      <c r="C595" s="10">
        <v>785</v>
      </c>
      <c r="D595" s="10">
        <v>167</v>
      </c>
      <c r="E595" s="10" t="s">
        <v>66</v>
      </c>
      <c r="F595" s="10">
        <v>3</v>
      </c>
      <c r="G595" s="10" t="s">
        <v>23</v>
      </c>
      <c r="H595" s="10"/>
      <c r="I595" s="10"/>
      <c r="J595" s="13">
        <v>1950</v>
      </c>
      <c r="K595" s="13">
        <v>450</v>
      </c>
      <c r="L595" s="13">
        <v>1500</v>
      </c>
      <c r="M595" s="10">
        <v>5.38</v>
      </c>
      <c r="N595" s="9">
        <v>2</v>
      </c>
      <c r="O595" s="9">
        <v>3.89</v>
      </c>
      <c r="P595" s="9" t="s">
        <v>89</v>
      </c>
      <c r="Q595" s="9" t="s">
        <v>72</v>
      </c>
      <c r="R595" s="9"/>
      <c r="S595">
        <f t="shared" ref="S595:S596" si="688">N:N*O:O*125</f>
        <v>972.5</v>
      </c>
      <c r="T595">
        <f t="shared" ref="T595:T596" si="689">N595*125</f>
        <v>250</v>
      </c>
      <c r="U595">
        <f t="shared" ref="U595:U596" si="690">N595*O595</f>
        <v>7.78</v>
      </c>
      <c r="V595" s="20">
        <f t="shared" ref="V595:V596" si="691">N595*O595*123.78</f>
        <v>963.00840000000005</v>
      </c>
      <c r="W595" s="21">
        <f t="shared" ref="W595:W596" si="692">N595*123.7</f>
        <v>247.4</v>
      </c>
    </row>
    <row r="596" spans="1:23" x14ac:dyDescent="0.25">
      <c r="A596" s="11">
        <v>43194</v>
      </c>
      <c r="B596" s="10" t="s">
        <v>16</v>
      </c>
      <c r="C596" s="10">
        <v>785</v>
      </c>
      <c r="D596" s="10">
        <v>167</v>
      </c>
      <c r="E596" s="10" t="s">
        <v>66</v>
      </c>
      <c r="F596" s="10">
        <v>3</v>
      </c>
      <c r="G596" s="10" t="s">
        <v>23</v>
      </c>
      <c r="H596" s="10"/>
      <c r="I596" s="10"/>
      <c r="J596" s="13"/>
      <c r="K596" s="13"/>
      <c r="L596" s="13"/>
      <c r="M596" s="10">
        <v>5.38</v>
      </c>
      <c r="N596" s="9">
        <v>24</v>
      </c>
      <c r="O596" s="9">
        <v>2.2599999999999998</v>
      </c>
      <c r="P596" s="9" t="s">
        <v>77</v>
      </c>
      <c r="Q596" s="9" t="s">
        <v>79</v>
      </c>
      <c r="R596" s="9"/>
      <c r="S596">
        <f t="shared" si="688"/>
        <v>6779.9999999999991</v>
      </c>
      <c r="T596">
        <f t="shared" si="689"/>
        <v>3000</v>
      </c>
      <c r="U596">
        <f t="shared" si="690"/>
        <v>54.239999999999995</v>
      </c>
      <c r="V596" s="20">
        <f t="shared" si="691"/>
        <v>6713.8271999999997</v>
      </c>
      <c r="W596" s="21">
        <f t="shared" si="692"/>
        <v>2968.8</v>
      </c>
    </row>
    <row r="597" spans="1:23" x14ac:dyDescent="0.25">
      <c r="A597" s="11"/>
      <c r="B597" s="10"/>
      <c r="C597" s="10"/>
      <c r="D597" s="10"/>
      <c r="E597" s="10"/>
      <c r="F597" s="10"/>
      <c r="G597" s="10"/>
      <c r="H597" s="10"/>
      <c r="I597" s="10"/>
      <c r="J597" s="13"/>
      <c r="K597" s="13"/>
      <c r="L597" s="13"/>
      <c r="M597" s="10"/>
      <c r="N597" s="9"/>
      <c r="O597" s="9"/>
      <c r="P597" s="9"/>
      <c r="Q597" s="9"/>
      <c r="R597" s="9"/>
    </row>
    <row r="598" spans="1:23" x14ac:dyDescent="0.25">
      <c r="A598" s="11">
        <v>43194</v>
      </c>
      <c r="B598" s="10" t="s">
        <v>16</v>
      </c>
      <c r="C598" s="10">
        <v>785</v>
      </c>
      <c r="D598" s="10">
        <v>168</v>
      </c>
      <c r="E598" s="10" t="s">
        <v>67</v>
      </c>
      <c r="F598" s="10">
        <v>3</v>
      </c>
      <c r="G598" s="10" t="s">
        <v>23</v>
      </c>
      <c r="H598" s="10"/>
      <c r="I598" s="10"/>
      <c r="J598" s="13">
        <v>1950</v>
      </c>
      <c r="K598" s="13">
        <v>450</v>
      </c>
      <c r="L598" s="13">
        <v>1650</v>
      </c>
      <c r="M598" s="10">
        <v>5.38</v>
      </c>
      <c r="N598" s="9">
        <v>7</v>
      </c>
      <c r="O598" s="9">
        <v>2.77</v>
      </c>
      <c r="P598" s="9" t="s">
        <v>78</v>
      </c>
      <c r="Q598" s="9" t="s">
        <v>72</v>
      </c>
      <c r="R598" s="9"/>
      <c r="S598">
        <f t="shared" ref="S598:S601" si="693">N:N*O:O*125</f>
        <v>2423.75</v>
      </c>
      <c r="T598">
        <f t="shared" ref="T598:T601" si="694">N598*125</f>
        <v>875</v>
      </c>
      <c r="U598">
        <f t="shared" ref="U598:U601" si="695">N598*O598</f>
        <v>19.39</v>
      </c>
      <c r="V598" s="20">
        <f t="shared" ref="V598:V601" si="696">N598*O598*123.78</f>
        <v>2400.0942</v>
      </c>
      <c r="W598" s="21">
        <f t="shared" ref="W598:W601" si="697">N598*123.7</f>
        <v>865.9</v>
      </c>
    </row>
    <row r="599" spans="1:23" x14ac:dyDescent="0.25">
      <c r="A599" s="11">
        <v>43194</v>
      </c>
      <c r="B599" s="10" t="s">
        <v>16</v>
      </c>
      <c r="C599" s="10">
        <v>785</v>
      </c>
      <c r="D599" s="10">
        <v>168</v>
      </c>
      <c r="E599" s="10" t="s">
        <v>67</v>
      </c>
      <c r="F599" s="10">
        <v>3</v>
      </c>
      <c r="G599" s="10" t="s">
        <v>23</v>
      </c>
      <c r="H599" s="10"/>
      <c r="I599" s="10"/>
      <c r="J599" s="13"/>
      <c r="K599" s="13"/>
      <c r="L599" s="13"/>
      <c r="M599" s="10">
        <v>5.38</v>
      </c>
      <c r="N599" s="9">
        <v>4</v>
      </c>
      <c r="O599" s="9">
        <v>1.74</v>
      </c>
      <c r="P599" s="9" t="s">
        <v>73</v>
      </c>
      <c r="Q599" s="9" t="s">
        <v>72</v>
      </c>
      <c r="R599" s="9"/>
      <c r="S599">
        <f t="shared" si="693"/>
        <v>870</v>
      </c>
      <c r="T599">
        <f t="shared" si="694"/>
        <v>500</v>
      </c>
      <c r="U599">
        <f t="shared" si="695"/>
        <v>6.96</v>
      </c>
      <c r="V599" s="20">
        <f t="shared" si="696"/>
        <v>861.50879999999995</v>
      </c>
      <c r="W599" s="21">
        <f t="shared" si="697"/>
        <v>494.8</v>
      </c>
    </row>
    <row r="600" spans="1:23" x14ac:dyDescent="0.25">
      <c r="A600" s="11">
        <v>43194</v>
      </c>
      <c r="B600" s="10" t="s">
        <v>16</v>
      </c>
      <c r="C600" s="10">
        <v>785</v>
      </c>
      <c r="D600" s="10">
        <v>168</v>
      </c>
      <c r="E600" s="10" t="s">
        <v>67</v>
      </c>
      <c r="F600" s="10">
        <v>3</v>
      </c>
      <c r="G600" s="10" t="s">
        <v>23</v>
      </c>
      <c r="H600" s="10"/>
      <c r="I600" s="10"/>
      <c r="J600" s="13"/>
      <c r="K600" s="13"/>
      <c r="L600" s="13"/>
      <c r="M600" s="10">
        <v>5.38</v>
      </c>
      <c r="N600" s="9">
        <v>1</v>
      </c>
      <c r="O600" s="9">
        <v>2.2200000000000002</v>
      </c>
      <c r="P600" s="9" t="s">
        <v>78</v>
      </c>
      <c r="Q600" s="9" t="s">
        <v>72</v>
      </c>
      <c r="R600" s="9"/>
      <c r="S600">
        <f t="shared" si="693"/>
        <v>277.5</v>
      </c>
      <c r="T600">
        <f t="shared" si="694"/>
        <v>125</v>
      </c>
      <c r="U600">
        <f t="shared" si="695"/>
        <v>2.2200000000000002</v>
      </c>
      <c r="V600" s="20">
        <f t="shared" si="696"/>
        <v>274.79160000000002</v>
      </c>
      <c r="W600" s="21">
        <f t="shared" si="697"/>
        <v>123.7</v>
      </c>
    </row>
    <row r="601" spans="1:23" x14ac:dyDescent="0.25">
      <c r="A601" s="11">
        <v>43194</v>
      </c>
      <c r="B601" s="10" t="s">
        <v>16</v>
      </c>
      <c r="C601" s="10">
        <v>785</v>
      </c>
      <c r="D601" s="10">
        <v>168</v>
      </c>
      <c r="E601" s="10" t="s">
        <v>67</v>
      </c>
      <c r="F601" s="10">
        <v>3</v>
      </c>
      <c r="G601" s="10" t="s">
        <v>23</v>
      </c>
      <c r="H601" s="10"/>
      <c r="I601" s="10"/>
      <c r="J601" s="13"/>
      <c r="K601" s="13"/>
      <c r="L601" s="13"/>
      <c r="M601" s="10">
        <v>5.38</v>
      </c>
      <c r="N601" s="9">
        <v>11</v>
      </c>
      <c r="O601" s="9">
        <v>1.89</v>
      </c>
      <c r="P601" s="9" t="s">
        <v>78</v>
      </c>
      <c r="Q601" s="9" t="s">
        <v>74</v>
      </c>
      <c r="R601" s="9"/>
      <c r="S601">
        <f t="shared" si="693"/>
        <v>2598.75</v>
      </c>
      <c r="T601">
        <f t="shared" si="694"/>
        <v>1375</v>
      </c>
      <c r="U601">
        <f t="shared" si="695"/>
        <v>20.79</v>
      </c>
      <c r="V601" s="20">
        <f t="shared" si="696"/>
        <v>2573.3861999999999</v>
      </c>
      <c r="W601" s="21">
        <f t="shared" si="697"/>
        <v>1360.7</v>
      </c>
    </row>
    <row r="602" spans="1:23" x14ac:dyDescent="0.25">
      <c r="A602" s="11"/>
      <c r="B602" s="4"/>
      <c r="C602" s="4"/>
      <c r="D602" s="4"/>
      <c r="E602" s="10"/>
      <c r="F602" s="10"/>
      <c r="G602" s="10"/>
      <c r="H602" s="10"/>
      <c r="I602" s="10"/>
      <c r="J602" s="13"/>
      <c r="K602" s="13"/>
      <c r="L602" s="13"/>
      <c r="M602" s="10"/>
      <c r="N602" s="9"/>
      <c r="O602" s="9"/>
      <c r="P602" s="9"/>
      <c r="Q602" s="9"/>
      <c r="R602" s="9"/>
    </row>
    <row r="603" spans="1:23" x14ac:dyDescent="0.25">
      <c r="A603" s="11">
        <v>43194</v>
      </c>
      <c r="B603" s="10" t="s">
        <v>16</v>
      </c>
      <c r="C603" s="10">
        <v>785</v>
      </c>
      <c r="D603" s="10">
        <v>169</v>
      </c>
      <c r="E603" s="10" t="s">
        <v>55</v>
      </c>
      <c r="F603" s="10">
        <v>3</v>
      </c>
      <c r="G603" s="10" t="s">
        <v>23</v>
      </c>
      <c r="H603" s="10"/>
      <c r="I603" s="10"/>
      <c r="J603" s="13">
        <v>1000</v>
      </c>
      <c r="K603" s="13">
        <v>1400</v>
      </c>
      <c r="L603" s="13">
        <v>1850</v>
      </c>
      <c r="M603" s="10">
        <v>5.38</v>
      </c>
      <c r="N603" s="9">
        <v>1</v>
      </c>
      <c r="O603" s="9">
        <v>3.89</v>
      </c>
      <c r="P603" s="9" t="s">
        <v>89</v>
      </c>
      <c r="Q603" s="9" t="s">
        <v>72</v>
      </c>
      <c r="R603" s="9"/>
      <c r="S603">
        <f t="shared" ref="S603:S607" si="698">N:N*O:O*125</f>
        <v>486.25</v>
      </c>
      <c r="T603">
        <f t="shared" ref="T603:T607" si="699">N603*125</f>
        <v>125</v>
      </c>
      <c r="U603">
        <f t="shared" ref="U603:U607" si="700">N603*O603</f>
        <v>3.89</v>
      </c>
      <c r="V603" s="20">
        <f t="shared" ref="V603:V607" si="701">N603*O603*123.78</f>
        <v>481.50420000000003</v>
      </c>
      <c r="W603" s="21">
        <f t="shared" ref="W603:W607" si="702">N603*123.7</f>
        <v>123.7</v>
      </c>
    </row>
    <row r="604" spans="1:23" x14ac:dyDescent="0.25">
      <c r="A604" s="11">
        <v>43194</v>
      </c>
      <c r="B604" s="10" t="s">
        <v>16</v>
      </c>
      <c r="C604" s="10">
        <v>785</v>
      </c>
      <c r="D604" s="10">
        <v>169</v>
      </c>
      <c r="E604" s="10" t="s">
        <v>55</v>
      </c>
      <c r="F604" s="10">
        <v>3</v>
      </c>
      <c r="G604" s="10" t="s">
        <v>23</v>
      </c>
      <c r="H604" s="10"/>
      <c r="I604" s="10"/>
      <c r="J604" s="13"/>
      <c r="K604" s="13"/>
      <c r="L604" s="13"/>
      <c r="M604" s="10">
        <v>5.38</v>
      </c>
      <c r="N604" s="9">
        <v>7</v>
      </c>
      <c r="O604" s="9">
        <v>2.2200000000000002</v>
      </c>
      <c r="P604" s="9" t="s">
        <v>78</v>
      </c>
      <c r="Q604" s="9" t="s">
        <v>72</v>
      </c>
      <c r="R604" s="9"/>
      <c r="S604">
        <f t="shared" si="698"/>
        <v>1942.5000000000002</v>
      </c>
      <c r="T604">
        <f t="shared" si="699"/>
        <v>875</v>
      </c>
      <c r="U604">
        <f t="shared" si="700"/>
        <v>15.540000000000001</v>
      </c>
      <c r="V604" s="20">
        <f t="shared" si="701"/>
        <v>1923.5412000000001</v>
      </c>
      <c r="W604" s="21">
        <f t="shared" si="702"/>
        <v>865.9</v>
      </c>
    </row>
    <row r="605" spans="1:23" x14ac:dyDescent="0.25">
      <c r="A605" s="11">
        <v>43194</v>
      </c>
      <c r="B605" s="10" t="s">
        <v>16</v>
      </c>
      <c r="C605" s="10">
        <v>785</v>
      </c>
      <c r="D605" s="10">
        <v>169</v>
      </c>
      <c r="E605" s="10" t="s">
        <v>55</v>
      </c>
      <c r="F605" s="10">
        <v>3</v>
      </c>
      <c r="G605" s="10" t="s">
        <v>23</v>
      </c>
      <c r="H605" s="9"/>
      <c r="I605" s="9"/>
      <c r="J605" s="16"/>
      <c r="K605" s="16"/>
      <c r="L605" s="13"/>
      <c r="M605" s="10">
        <v>5.38</v>
      </c>
      <c r="N605" s="9">
        <v>1</v>
      </c>
      <c r="O605" s="9">
        <v>2.77</v>
      </c>
      <c r="P605" s="9" t="s">
        <v>78</v>
      </c>
      <c r="Q605" s="9" t="s">
        <v>72</v>
      </c>
      <c r="R605" s="9"/>
      <c r="S605">
        <f t="shared" si="698"/>
        <v>346.25</v>
      </c>
      <c r="T605">
        <f t="shared" si="699"/>
        <v>125</v>
      </c>
      <c r="U605">
        <f t="shared" si="700"/>
        <v>2.77</v>
      </c>
      <c r="V605" s="20">
        <f t="shared" si="701"/>
        <v>342.87060000000002</v>
      </c>
      <c r="W605" s="21">
        <f t="shared" si="702"/>
        <v>123.7</v>
      </c>
    </row>
    <row r="606" spans="1:23" x14ac:dyDescent="0.25">
      <c r="A606" s="11">
        <v>43194</v>
      </c>
      <c r="B606" s="10" t="s">
        <v>16</v>
      </c>
      <c r="C606" s="10">
        <v>785</v>
      </c>
      <c r="D606" s="10">
        <v>169</v>
      </c>
      <c r="E606" s="10" t="s">
        <v>55</v>
      </c>
      <c r="F606" s="10">
        <v>3</v>
      </c>
      <c r="G606" s="10" t="s">
        <v>23</v>
      </c>
      <c r="H606" s="9"/>
      <c r="I606" s="9"/>
      <c r="J606" s="16"/>
      <c r="K606" s="16"/>
      <c r="L606" s="13"/>
      <c r="M606" s="10">
        <v>5.38</v>
      </c>
      <c r="N606" s="9">
        <v>4</v>
      </c>
      <c r="O606" s="9">
        <v>3.89</v>
      </c>
      <c r="P606" s="9" t="s">
        <v>89</v>
      </c>
      <c r="Q606" s="9" t="s">
        <v>72</v>
      </c>
      <c r="R606" s="9"/>
      <c r="S606">
        <f t="shared" si="698"/>
        <v>1945</v>
      </c>
      <c r="T606">
        <f t="shared" si="699"/>
        <v>500</v>
      </c>
      <c r="U606">
        <f t="shared" si="700"/>
        <v>15.56</v>
      </c>
      <c r="V606" s="20">
        <f t="shared" si="701"/>
        <v>1926.0168000000001</v>
      </c>
      <c r="W606" s="21">
        <f t="shared" si="702"/>
        <v>494.8</v>
      </c>
    </row>
    <row r="607" spans="1:23" x14ac:dyDescent="0.25">
      <c r="A607" s="11">
        <v>43194</v>
      </c>
      <c r="B607" s="10" t="s">
        <v>16</v>
      </c>
      <c r="C607" s="10">
        <v>785</v>
      </c>
      <c r="D607" s="10">
        <v>169</v>
      </c>
      <c r="E607" s="10" t="s">
        <v>55</v>
      </c>
      <c r="F607" s="10">
        <v>3</v>
      </c>
      <c r="G607" s="10" t="s">
        <v>23</v>
      </c>
      <c r="H607" s="9"/>
      <c r="I607" s="9"/>
      <c r="J607" s="16"/>
      <c r="K607" s="16"/>
      <c r="L607" s="13"/>
      <c r="M607" s="10">
        <v>5.38</v>
      </c>
      <c r="N607" s="9">
        <v>2</v>
      </c>
      <c r="O607" s="9">
        <v>1.89</v>
      </c>
      <c r="P607" s="9" t="s">
        <v>78</v>
      </c>
      <c r="Q607" s="9" t="s">
        <v>74</v>
      </c>
      <c r="R607" s="9"/>
      <c r="S607">
        <f t="shared" si="698"/>
        <v>472.5</v>
      </c>
      <c r="T607">
        <f t="shared" si="699"/>
        <v>250</v>
      </c>
      <c r="U607">
        <f t="shared" si="700"/>
        <v>3.78</v>
      </c>
      <c r="V607" s="20">
        <f t="shared" si="701"/>
        <v>467.88839999999999</v>
      </c>
      <c r="W607" s="21">
        <f t="shared" si="702"/>
        <v>247.4</v>
      </c>
    </row>
    <row r="608" spans="1:23" x14ac:dyDescent="0.25">
      <c r="A608" s="11"/>
      <c r="B608" s="9"/>
      <c r="C608" s="9"/>
      <c r="D608" s="9"/>
      <c r="E608" s="9"/>
      <c r="F608" s="9"/>
      <c r="G608" s="9"/>
      <c r="H608" s="9"/>
      <c r="I608" s="9"/>
      <c r="J608" s="16"/>
      <c r="K608" s="16"/>
      <c r="L608" s="13"/>
      <c r="M608" s="9"/>
      <c r="N608" s="9"/>
      <c r="O608" s="9"/>
      <c r="P608" s="9"/>
      <c r="Q608" s="9"/>
      <c r="R608" s="9"/>
    </row>
    <row r="609" spans="1:23" x14ac:dyDescent="0.25">
      <c r="A609" s="11">
        <v>43195</v>
      </c>
      <c r="B609" s="10" t="s">
        <v>16</v>
      </c>
      <c r="C609" s="4">
        <v>777</v>
      </c>
      <c r="D609" s="4">
        <v>17</v>
      </c>
      <c r="E609" s="10" t="s">
        <v>27</v>
      </c>
      <c r="F609" s="10">
        <v>1</v>
      </c>
      <c r="G609" s="10" t="s">
        <v>21</v>
      </c>
      <c r="H609" s="10"/>
      <c r="I609" s="10"/>
      <c r="J609" s="13">
        <v>910</v>
      </c>
      <c r="K609" s="13"/>
      <c r="L609" s="13">
        <v>500</v>
      </c>
      <c r="M609" s="10">
        <v>4.2</v>
      </c>
      <c r="N609" s="9">
        <v>7</v>
      </c>
      <c r="O609" s="9">
        <v>2.77</v>
      </c>
      <c r="P609" s="9" t="s">
        <v>78</v>
      </c>
      <c r="Q609" s="9" t="s">
        <v>72</v>
      </c>
      <c r="R609" s="9"/>
      <c r="S609">
        <f t="shared" ref="S609:S610" si="703">N:N*O:O*80.6</f>
        <v>1562.8339999999998</v>
      </c>
      <c r="T609">
        <f t="shared" ref="T609:T610" si="704">N609*80.6</f>
        <v>564.19999999999993</v>
      </c>
      <c r="U609">
        <f t="shared" ref="U609:U610" si="705">N609*O609</f>
        <v>19.39</v>
      </c>
      <c r="V609" s="20">
        <f t="shared" ref="V609:V610" si="706">N609*O609*79.68</f>
        <v>1544.9952000000001</v>
      </c>
      <c r="W609" s="21">
        <f t="shared" ref="W609:W610" si="707">N609*79.68</f>
        <v>557.76</v>
      </c>
    </row>
    <row r="610" spans="1:23" x14ac:dyDescent="0.25">
      <c r="A610" s="11">
        <v>43195</v>
      </c>
      <c r="B610" s="10" t="s">
        <v>16</v>
      </c>
      <c r="C610" s="4">
        <v>777</v>
      </c>
      <c r="D610" s="4">
        <v>17</v>
      </c>
      <c r="E610" s="10" t="s">
        <v>27</v>
      </c>
      <c r="F610" s="10">
        <v>1</v>
      </c>
      <c r="G610" s="10" t="s">
        <v>21</v>
      </c>
      <c r="H610" s="10"/>
      <c r="I610" s="10"/>
      <c r="J610" s="13"/>
      <c r="K610" s="13"/>
      <c r="L610" s="13"/>
      <c r="M610" s="10">
        <v>4.2</v>
      </c>
      <c r="N610" s="9">
        <v>10</v>
      </c>
      <c r="O610" s="9">
        <v>2.79</v>
      </c>
      <c r="P610" s="9" t="s">
        <v>78</v>
      </c>
      <c r="Q610" s="9" t="s">
        <v>76</v>
      </c>
      <c r="R610" s="9"/>
      <c r="S610">
        <f t="shared" si="703"/>
        <v>2248.7399999999998</v>
      </c>
      <c r="T610">
        <f t="shared" si="704"/>
        <v>806</v>
      </c>
      <c r="U610">
        <f t="shared" si="705"/>
        <v>27.9</v>
      </c>
      <c r="V610" s="20">
        <f t="shared" si="706"/>
        <v>2223.0720000000001</v>
      </c>
      <c r="W610" s="21">
        <f t="shared" si="707"/>
        <v>796.80000000000007</v>
      </c>
    </row>
    <row r="611" spans="1:23" x14ac:dyDescent="0.25">
      <c r="A611" s="11"/>
      <c r="B611" s="10"/>
      <c r="C611" s="4"/>
      <c r="D611" s="4"/>
      <c r="E611" s="10"/>
      <c r="F611" s="10"/>
      <c r="G611" s="10"/>
      <c r="H611" s="10"/>
      <c r="I611" s="10"/>
      <c r="J611" s="13"/>
      <c r="K611" s="13"/>
      <c r="L611" s="13"/>
      <c r="M611" s="10"/>
      <c r="N611" s="9"/>
      <c r="O611" s="9"/>
      <c r="P611" s="9"/>
      <c r="Q611" s="9"/>
      <c r="R611" s="9"/>
    </row>
    <row r="612" spans="1:23" x14ac:dyDescent="0.25">
      <c r="A612" s="11">
        <v>43195</v>
      </c>
      <c r="B612" s="10" t="s">
        <v>16</v>
      </c>
      <c r="C612" s="4">
        <v>777</v>
      </c>
      <c r="D612" s="4">
        <v>18</v>
      </c>
      <c r="E612" s="10" t="s">
        <v>35</v>
      </c>
      <c r="F612" s="10">
        <v>1</v>
      </c>
      <c r="G612" s="10" t="s">
        <v>21</v>
      </c>
      <c r="H612" s="10"/>
      <c r="I612" s="10"/>
      <c r="J612" s="23">
        <v>900</v>
      </c>
      <c r="K612" s="13"/>
      <c r="L612" s="23">
        <v>450</v>
      </c>
      <c r="M612" s="10">
        <v>4.2</v>
      </c>
      <c r="N612" s="9">
        <v>1</v>
      </c>
      <c r="O612" s="9">
        <v>2.77</v>
      </c>
      <c r="P612" s="9" t="s">
        <v>78</v>
      </c>
      <c r="Q612" s="9" t="s">
        <v>72</v>
      </c>
      <c r="R612" s="9"/>
      <c r="S612">
        <f t="shared" ref="S612:S614" si="708">N:N*O:O*80.6</f>
        <v>223.26199999999997</v>
      </c>
      <c r="T612">
        <f t="shared" ref="T612:T614" si="709">N612*80.6</f>
        <v>80.599999999999994</v>
      </c>
      <c r="U612">
        <f t="shared" ref="U612:U614" si="710">N612*O612</f>
        <v>2.77</v>
      </c>
      <c r="V612" s="20">
        <f t="shared" ref="V612:V614" si="711">N612*O612*79.68</f>
        <v>220.71360000000001</v>
      </c>
      <c r="W612" s="21">
        <f t="shared" ref="W612:W614" si="712">N612*79.68</f>
        <v>79.680000000000007</v>
      </c>
    </row>
    <row r="613" spans="1:23" x14ac:dyDescent="0.25">
      <c r="A613" s="11">
        <v>43195</v>
      </c>
      <c r="B613" s="10" t="s">
        <v>16</v>
      </c>
      <c r="C613" s="4">
        <v>777</v>
      </c>
      <c r="D613" s="4">
        <v>18</v>
      </c>
      <c r="E613" s="10" t="s">
        <v>35</v>
      </c>
      <c r="F613" s="10">
        <v>1</v>
      </c>
      <c r="G613" s="10" t="s">
        <v>21</v>
      </c>
      <c r="H613" s="10"/>
      <c r="I613" s="10"/>
      <c r="J613" s="13"/>
      <c r="K613" s="13"/>
      <c r="L613" s="13"/>
      <c r="M613" s="10">
        <v>4.2</v>
      </c>
      <c r="N613" s="9">
        <v>7</v>
      </c>
      <c r="O613" s="9">
        <v>2.77</v>
      </c>
      <c r="P613" s="9" t="s">
        <v>78</v>
      </c>
      <c r="Q613" s="9" t="s">
        <v>72</v>
      </c>
      <c r="R613" s="9"/>
      <c r="S613">
        <f t="shared" si="708"/>
        <v>1562.8339999999998</v>
      </c>
      <c r="T613">
        <f t="shared" si="709"/>
        <v>564.19999999999993</v>
      </c>
      <c r="U613">
        <f t="shared" si="710"/>
        <v>19.39</v>
      </c>
      <c r="V613" s="20">
        <f t="shared" si="711"/>
        <v>1544.9952000000001</v>
      </c>
      <c r="W613" s="21">
        <f t="shared" si="712"/>
        <v>557.76</v>
      </c>
    </row>
    <row r="614" spans="1:23" x14ac:dyDescent="0.25">
      <c r="A614" s="11">
        <v>43195</v>
      </c>
      <c r="B614" s="10" t="s">
        <v>16</v>
      </c>
      <c r="C614" s="4">
        <v>777</v>
      </c>
      <c r="D614" s="4">
        <v>18</v>
      </c>
      <c r="E614" s="10" t="s">
        <v>35</v>
      </c>
      <c r="F614" s="10">
        <v>1</v>
      </c>
      <c r="G614" s="10" t="s">
        <v>21</v>
      </c>
      <c r="H614" s="10"/>
      <c r="I614" s="10"/>
      <c r="J614" s="13"/>
      <c r="K614" s="13"/>
      <c r="L614" s="13"/>
      <c r="M614" s="10">
        <v>4.2</v>
      </c>
      <c r="N614" s="9">
        <v>9</v>
      </c>
      <c r="O614" s="9">
        <v>2.79</v>
      </c>
      <c r="P614" s="9" t="s">
        <v>78</v>
      </c>
      <c r="Q614" s="9" t="s">
        <v>76</v>
      </c>
      <c r="R614" s="9"/>
      <c r="S614">
        <f t="shared" si="708"/>
        <v>2023.8659999999998</v>
      </c>
      <c r="T614">
        <f t="shared" si="709"/>
        <v>725.4</v>
      </c>
      <c r="U614">
        <f t="shared" si="710"/>
        <v>25.11</v>
      </c>
      <c r="V614" s="20">
        <f t="shared" si="711"/>
        <v>2000.7648000000002</v>
      </c>
      <c r="W614" s="21">
        <f t="shared" si="712"/>
        <v>717.12000000000012</v>
      </c>
    </row>
    <row r="615" spans="1:23" x14ac:dyDescent="0.25">
      <c r="A615" s="11"/>
      <c r="B615" s="4"/>
      <c r="C615" s="4"/>
      <c r="D615" s="4"/>
      <c r="E615" s="10"/>
      <c r="F615" s="10"/>
      <c r="G615" s="10"/>
      <c r="H615" s="10"/>
      <c r="I615" s="10"/>
      <c r="J615" s="13"/>
      <c r="K615" s="13"/>
      <c r="L615" s="13"/>
      <c r="M615" s="10"/>
      <c r="N615" s="9"/>
      <c r="O615" s="9"/>
      <c r="P615" s="9"/>
      <c r="Q615" s="9"/>
      <c r="R615" s="9"/>
    </row>
    <row r="616" spans="1:23" x14ac:dyDescent="0.25">
      <c r="A616" s="11">
        <v>43195</v>
      </c>
      <c r="B616" s="10" t="s">
        <v>16</v>
      </c>
      <c r="C616" s="4">
        <v>777</v>
      </c>
      <c r="D616" s="4">
        <v>19</v>
      </c>
      <c r="E616" s="10" t="s">
        <v>36</v>
      </c>
      <c r="F616" s="10">
        <v>1</v>
      </c>
      <c r="G616" s="10" t="s">
        <v>21</v>
      </c>
      <c r="H616" s="10"/>
      <c r="I616" s="10"/>
      <c r="J616" s="13">
        <v>860</v>
      </c>
      <c r="K616" s="13"/>
      <c r="L616" s="13">
        <v>440</v>
      </c>
      <c r="M616" s="10">
        <v>4.2</v>
      </c>
      <c r="N616" s="9">
        <v>7</v>
      </c>
      <c r="O616" s="9">
        <v>4.84</v>
      </c>
      <c r="P616" s="9" t="s">
        <v>87</v>
      </c>
      <c r="Q616" s="9" t="s">
        <v>88</v>
      </c>
      <c r="R616" s="9"/>
      <c r="S616">
        <f t="shared" ref="S616:S618" si="713">N:N*O:O*80.6</f>
        <v>2730.7279999999996</v>
      </c>
      <c r="T616">
        <f t="shared" ref="T616:T618" si="714">N616*80.6</f>
        <v>564.19999999999993</v>
      </c>
      <c r="U616">
        <f t="shared" ref="U616:U618" si="715">N616*O616</f>
        <v>33.879999999999995</v>
      </c>
      <c r="V616" s="20">
        <f t="shared" ref="V616:V618" si="716">N616*O616*79.68</f>
        <v>2699.5583999999999</v>
      </c>
      <c r="W616" s="21">
        <f t="shared" ref="W616:W618" si="717">N616*79.68</f>
        <v>557.76</v>
      </c>
    </row>
    <row r="617" spans="1:23" x14ac:dyDescent="0.25">
      <c r="A617" s="11">
        <v>43195</v>
      </c>
      <c r="B617" s="10" t="s">
        <v>16</v>
      </c>
      <c r="C617" s="4">
        <v>777</v>
      </c>
      <c r="D617" s="4">
        <v>19</v>
      </c>
      <c r="E617" s="10" t="s">
        <v>36</v>
      </c>
      <c r="F617" s="10">
        <v>1</v>
      </c>
      <c r="G617" s="10" t="s">
        <v>21</v>
      </c>
      <c r="H617" s="10"/>
      <c r="I617" s="10"/>
      <c r="J617" s="13"/>
      <c r="K617" s="13"/>
      <c r="L617" s="13"/>
      <c r="M617" s="10">
        <v>4.2</v>
      </c>
      <c r="N617" s="9">
        <v>1</v>
      </c>
      <c r="O617" s="9">
        <v>4.84</v>
      </c>
      <c r="P617" s="9" t="s">
        <v>87</v>
      </c>
      <c r="Q617" s="9" t="s">
        <v>88</v>
      </c>
      <c r="R617" s="9"/>
      <c r="S617">
        <f t="shared" si="713"/>
        <v>390.10399999999998</v>
      </c>
      <c r="T617">
        <f t="shared" si="714"/>
        <v>80.599999999999994</v>
      </c>
      <c r="U617">
        <f t="shared" si="715"/>
        <v>4.84</v>
      </c>
      <c r="V617" s="20">
        <f t="shared" si="716"/>
        <v>385.65120000000002</v>
      </c>
      <c r="W617" s="21">
        <f t="shared" si="717"/>
        <v>79.680000000000007</v>
      </c>
    </row>
    <row r="618" spans="1:23" x14ac:dyDescent="0.25">
      <c r="A618" s="11">
        <v>43195</v>
      </c>
      <c r="B618" s="10" t="s">
        <v>16</v>
      </c>
      <c r="C618" s="4">
        <v>777</v>
      </c>
      <c r="D618" s="4">
        <v>19</v>
      </c>
      <c r="E618" s="10" t="s">
        <v>36</v>
      </c>
      <c r="F618" s="10">
        <v>1</v>
      </c>
      <c r="G618" s="10" t="s">
        <v>21</v>
      </c>
      <c r="H618" s="10"/>
      <c r="I618" s="10"/>
      <c r="J618" s="13"/>
      <c r="K618" s="13"/>
      <c r="L618" s="13"/>
      <c r="M618" s="10">
        <v>4.2</v>
      </c>
      <c r="N618" s="9">
        <v>5</v>
      </c>
      <c r="O618" s="9">
        <v>3.62</v>
      </c>
      <c r="P618" s="9" t="s">
        <v>87</v>
      </c>
      <c r="Q618" s="9" t="s">
        <v>76</v>
      </c>
      <c r="R618" s="9"/>
      <c r="S618">
        <f t="shared" si="713"/>
        <v>1458.86</v>
      </c>
      <c r="T618">
        <f t="shared" si="714"/>
        <v>403</v>
      </c>
      <c r="U618">
        <f t="shared" si="715"/>
        <v>18.100000000000001</v>
      </c>
      <c r="V618" s="20">
        <f t="shared" si="716"/>
        <v>1442.2080000000003</v>
      </c>
      <c r="W618" s="21">
        <f t="shared" si="717"/>
        <v>398.40000000000003</v>
      </c>
    </row>
    <row r="619" spans="1:23" x14ac:dyDescent="0.25">
      <c r="A619" s="11"/>
      <c r="B619" s="10"/>
      <c r="C619" s="4"/>
      <c r="D619" s="4"/>
      <c r="E619" s="10"/>
      <c r="F619" s="10"/>
      <c r="G619" s="10"/>
      <c r="H619" s="10"/>
      <c r="I619" s="10"/>
      <c r="J619" s="13"/>
      <c r="K619" s="13"/>
      <c r="L619" s="13"/>
      <c r="M619" s="10"/>
      <c r="N619" s="9"/>
      <c r="O619" s="9"/>
      <c r="P619" s="9"/>
      <c r="Q619" s="9"/>
      <c r="R619" s="9"/>
    </row>
    <row r="620" spans="1:23" x14ac:dyDescent="0.25">
      <c r="A620" s="11">
        <v>43195</v>
      </c>
      <c r="B620" s="10" t="s">
        <v>16</v>
      </c>
      <c r="C620" s="4">
        <v>777</v>
      </c>
      <c r="D620" s="4">
        <v>20</v>
      </c>
      <c r="E620" s="10" t="s">
        <v>37</v>
      </c>
      <c r="F620" s="10">
        <v>1</v>
      </c>
      <c r="G620" s="10" t="s">
        <v>21</v>
      </c>
      <c r="H620" s="10"/>
      <c r="I620" s="10"/>
      <c r="J620" s="13">
        <v>890</v>
      </c>
      <c r="K620" s="13"/>
      <c r="L620" s="13">
        <v>450</v>
      </c>
      <c r="M620" s="10">
        <v>4.2</v>
      </c>
      <c r="N620" s="9">
        <v>8</v>
      </c>
      <c r="O620" s="9">
        <v>4.84</v>
      </c>
      <c r="P620" s="9" t="s">
        <v>87</v>
      </c>
      <c r="Q620" s="9" t="s">
        <v>88</v>
      </c>
      <c r="R620" s="9"/>
      <c r="S620">
        <f t="shared" ref="S620:S622" si="718">N:N*O:O*80.6</f>
        <v>3120.8319999999999</v>
      </c>
      <c r="T620">
        <f t="shared" ref="T620:T622" si="719">N620*80.6</f>
        <v>644.79999999999995</v>
      </c>
      <c r="U620">
        <f t="shared" ref="U620:U622" si="720">N620*O620</f>
        <v>38.72</v>
      </c>
      <c r="V620" s="20">
        <f t="shared" ref="V620:V622" si="721">N620*O620*79.68</f>
        <v>3085.2096000000001</v>
      </c>
      <c r="W620" s="21">
        <f t="shared" ref="W620:W622" si="722">N620*79.68</f>
        <v>637.44000000000005</v>
      </c>
    </row>
    <row r="621" spans="1:23" x14ac:dyDescent="0.25">
      <c r="A621" s="11">
        <v>43195</v>
      </c>
      <c r="B621" s="10" t="s">
        <v>16</v>
      </c>
      <c r="C621" s="4">
        <v>777</v>
      </c>
      <c r="D621" s="4">
        <v>20</v>
      </c>
      <c r="E621" s="10" t="s">
        <v>37</v>
      </c>
      <c r="F621" s="10">
        <v>1</v>
      </c>
      <c r="G621" s="10" t="s">
        <v>21</v>
      </c>
      <c r="H621" s="10"/>
      <c r="I621" s="10"/>
      <c r="J621" s="13"/>
      <c r="K621" s="13"/>
      <c r="L621" s="13"/>
      <c r="M621" s="10">
        <v>4.2</v>
      </c>
      <c r="N621" s="9">
        <v>3</v>
      </c>
      <c r="O621" s="9">
        <v>3.62</v>
      </c>
      <c r="P621" s="9" t="s">
        <v>87</v>
      </c>
      <c r="Q621" s="9" t="s">
        <v>76</v>
      </c>
      <c r="R621" s="9"/>
      <c r="S621">
        <f t="shared" si="718"/>
        <v>875.31599999999992</v>
      </c>
      <c r="T621">
        <f t="shared" si="719"/>
        <v>241.79999999999998</v>
      </c>
      <c r="U621">
        <f t="shared" si="720"/>
        <v>10.86</v>
      </c>
      <c r="V621" s="20">
        <f t="shared" si="721"/>
        <v>865.32479999999998</v>
      </c>
      <c r="W621" s="21">
        <f t="shared" si="722"/>
        <v>239.04000000000002</v>
      </c>
    </row>
    <row r="622" spans="1:23" x14ac:dyDescent="0.25">
      <c r="A622" s="11">
        <v>43195</v>
      </c>
      <c r="B622" s="10" t="s">
        <v>16</v>
      </c>
      <c r="C622" s="4">
        <v>777</v>
      </c>
      <c r="D622" s="4">
        <v>20</v>
      </c>
      <c r="E622" s="10" t="s">
        <v>37</v>
      </c>
      <c r="F622" s="10">
        <v>1</v>
      </c>
      <c r="G622" s="10" t="s">
        <v>21</v>
      </c>
      <c r="H622" s="10"/>
      <c r="I622" s="10"/>
      <c r="J622" s="13"/>
      <c r="K622" s="13"/>
      <c r="L622" s="13"/>
      <c r="M622" s="10">
        <v>4.2</v>
      </c>
      <c r="N622" s="9">
        <v>2</v>
      </c>
      <c r="O622" s="9">
        <v>3.29</v>
      </c>
      <c r="P622" s="9" t="s">
        <v>87</v>
      </c>
      <c r="Q622" s="9" t="s">
        <v>81</v>
      </c>
      <c r="R622" s="9"/>
      <c r="S622">
        <f t="shared" si="718"/>
        <v>530.34799999999996</v>
      </c>
      <c r="T622">
        <f t="shared" si="719"/>
        <v>161.19999999999999</v>
      </c>
      <c r="U622">
        <f t="shared" si="720"/>
        <v>6.58</v>
      </c>
      <c r="V622" s="20">
        <f t="shared" si="721"/>
        <v>524.2944</v>
      </c>
      <c r="W622" s="21">
        <f t="shared" si="722"/>
        <v>159.36000000000001</v>
      </c>
    </row>
    <row r="623" spans="1:23" x14ac:dyDescent="0.25">
      <c r="A623" s="11"/>
      <c r="B623" s="10"/>
      <c r="C623" s="4"/>
      <c r="D623" s="4"/>
      <c r="E623" s="10"/>
      <c r="F623" s="10"/>
      <c r="G623" s="10"/>
      <c r="H623" s="10"/>
      <c r="I623" s="10"/>
      <c r="J623" s="13"/>
      <c r="K623" s="13"/>
      <c r="L623" s="13"/>
      <c r="M623" s="10"/>
      <c r="N623" s="9"/>
      <c r="O623" s="9"/>
      <c r="P623" s="9"/>
      <c r="Q623" s="9"/>
      <c r="R623" s="9"/>
    </row>
    <row r="624" spans="1:23" x14ac:dyDescent="0.25">
      <c r="A624" s="11">
        <v>43195</v>
      </c>
      <c r="B624" s="4" t="s">
        <v>17</v>
      </c>
      <c r="C624" s="4">
        <v>75131</v>
      </c>
      <c r="D624" s="4">
        <v>152</v>
      </c>
      <c r="E624" s="10"/>
      <c r="F624" s="10">
        <v>1</v>
      </c>
      <c r="G624" s="10" t="s">
        <v>21</v>
      </c>
      <c r="H624" s="10"/>
      <c r="I624" s="10"/>
      <c r="J624" s="17"/>
      <c r="K624" s="17"/>
      <c r="L624" s="17"/>
      <c r="M624" s="10">
        <v>5.81</v>
      </c>
      <c r="N624" s="9"/>
      <c r="O624" s="9"/>
      <c r="P624" s="9"/>
      <c r="Q624" s="9"/>
      <c r="R624" s="9"/>
      <c r="S624">
        <f t="shared" ref="S624" si="723">N624*O624*118</f>
        <v>0</v>
      </c>
      <c r="T624">
        <f t="shared" ref="T624" si="724">N624*118</f>
        <v>0</v>
      </c>
      <c r="U624">
        <f t="shared" ref="U624" si="725">N624*O624</f>
        <v>0</v>
      </c>
      <c r="V624" s="20">
        <f t="shared" ref="V624" si="726">N624*O624*116.875</f>
        <v>0</v>
      </c>
      <c r="W624" s="21">
        <f t="shared" ref="W624" si="727">N624*116.8</f>
        <v>0</v>
      </c>
    </row>
    <row r="625" spans="1:23" x14ac:dyDescent="0.25">
      <c r="A625" s="11"/>
      <c r="B625" s="4"/>
      <c r="C625" s="4"/>
      <c r="D625" s="4"/>
      <c r="E625" s="10"/>
      <c r="F625" s="10"/>
      <c r="G625" s="10"/>
      <c r="H625" s="10"/>
      <c r="I625" s="10"/>
      <c r="J625" s="13"/>
      <c r="K625" s="13"/>
      <c r="L625" s="13"/>
      <c r="M625" s="10"/>
      <c r="N625" s="9"/>
      <c r="O625" s="9"/>
      <c r="P625" s="9"/>
      <c r="Q625" s="9"/>
      <c r="R625" s="9"/>
    </row>
    <row r="626" spans="1:23" x14ac:dyDescent="0.25">
      <c r="A626" s="11">
        <v>43195</v>
      </c>
      <c r="B626" s="4" t="s">
        <v>17</v>
      </c>
      <c r="C626" s="4">
        <v>75131</v>
      </c>
      <c r="D626" s="4">
        <v>153</v>
      </c>
      <c r="E626" s="10"/>
      <c r="F626" s="10">
        <v>1</v>
      </c>
      <c r="G626" s="10" t="s">
        <v>21</v>
      </c>
      <c r="H626" s="10"/>
      <c r="I626" s="10"/>
      <c r="J626" s="17"/>
      <c r="K626" s="17"/>
      <c r="L626" s="17"/>
      <c r="M626" s="10">
        <v>5.81</v>
      </c>
      <c r="N626" s="9"/>
      <c r="O626" s="9"/>
      <c r="P626" s="9"/>
      <c r="Q626" s="9"/>
      <c r="R626" s="9"/>
      <c r="S626">
        <f t="shared" ref="S626" si="728">N626*O626*118</f>
        <v>0</v>
      </c>
      <c r="T626">
        <f t="shared" ref="T626" si="729">N626*118</f>
        <v>0</v>
      </c>
      <c r="U626">
        <f t="shared" ref="U626" si="730">N626*O626</f>
        <v>0</v>
      </c>
      <c r="V626" s="20">
        <f t="shared" ref="V626" si="731">N626*O626*116.875</f>
        <v>0</v>
      </c>
      <c r="W626" s="21">
        <f t="shared" ref="W626" si="732">N626*116.8</f>
        <v>0</v>
      </c>
    </row>
    <row r="627" spans="1:23" x14ac:dyDescent="0.25">
      <c r="A627" s="11"/>
      <c r="B627" s="4"/>
      <c r="C627" s="4"/>
      <c r="D627" s="4"/>
      <c r="E627" s="10"/>
      <c r="F627" s="10"/>
      <c r="G627" s="10"/>
      <c r="H627" s="10"/>
      <c r="I627" s="10"/>
      <c r="J627" s="13"/>
      <c r="K627" s="13"/>
      <c r="L627" s="13"/>
      <c r="M627" s="10"/>
      <c r="N627" s="9"/>
      <c r="O627" s="9"/>
      <c r="P627" s="9"/>
      <c r="Q627" s="9"/>
      <c r="R627" s="9"/>
    </row>
    <row r="628" spans="1:23" x14ac:dyDescent="0.25">
      <c r="A628" s="11">
        <v>43195</v>
      </c>
      <c r="B628" s="4" t="s">
        <v>17</v>
      </c>
      <c r="C628" s="4">
        <v>75131</v>
      </c>
      <c r="D628" s="4">
        <v>155</v>
      </c>
      <c r="E628" s="10" t="s">
        <v>39</v>
      </c>
      <c r="F628" s="10">
        <v>1</v>
      </c>
      <c r="G628" s="10" t="s">
        <v>21</v>
      </c>
      <c r="H628" s="10"/>
      <c r="I628" s="10"/>
      <c r="J628" s="13">
        <v>1390</v>
      </c>
      <c r="K628" s="13"/>
      <c r="L628" s="13">
        <v>420</v>
      </c>
      <c r="M628" s="10">
        <v>5.81</v>
      </c>
      <c r="N628" s="9">
        <v>1</v>
      </c>
      <c r="O628" s="9">
        <v>2.58</v>
      </c>
      <c r="P628" s="9" t="s">
        <v>89</v>
      </c>
      <c r="Q628" s="9" t="s">
        <v>72</v>
      </c>
      <c r="R628" s="9"/>
      <c r="S628">
        <f t="shared" ref="S628:S631" si="733">N628*O628*118</f>
        <v>304.44</v>
      </c>
      <c r="T628">
        <f t="shared" ref="T628:T631" si="734">N628*118</f>
        <v>118</v>
      </c>
      <c r="U628">
        <f t="shared" ref="U628:U631" si="735">N628*O628</f>
        <v>2.58</v>
      </c>
      <c r="V628" s="20">
        <f t="shared" ref="V628:V631" si="736">N628*O628*116.875</f>
        <v>301.53750000000002</v>
      </c>
      <c r="W628" s="21">
        <f t="shared" ref="W628:W631" si="737">N628*116.8</f>
        <v>116.8</v>
      </c>
    </row>
    <row r="629" spans="1:23" x14ac:dyDescent="0.25">
      <c r="A629" s="11">
        <v>43195</v>
      </c>
      <c r="B629" s="4" t="s">
        <v>17</v>
      </c>
      <c r="C629" s="4">
        <v>75131</v>
      </c>
      <c r="D629" s="4">
        <v>155</v>
      </c>
      <c r="E629" s="10" t="s">
        <v>39</v>
      </c>
      <c r="F629" s="10">
        <v>1</v>
      </c>
      <c r="G629" s="10" t="s">
        <v>21</v>
      </c>
      <c r="H629" s="10"/>
      <c r="I629" s="10"/>
      <c r="J629" s="13"/>
      <c r="K629" s="13"/>
      <c r="L629" s="13"/>
      <c r="M629" s="10">
        <v>5.81</v>
      </c>
      <c r="N629" s="9">
        <v>9</v>
      </c>
      <c r="O629" s="9">
        <v>3.89</v>
      </c>
      <c r="P629" s="9" t="s">
        <v>89</v>
      </c>
      <c r="Q629" s="9" t="s">
        <v>72</v>
      </c>
      <c r="R629" s="9"/>
      <c r="S629">
        <f t="shared" si="733"/>
        <v>4131.1799999999994</v>
      </c>
      <c r="T629">
        <f t="shared" si="734"/>
        <v>1062</v>
      </c>
      <c r="U629">
        <f t="shared" si="735"/>
        <v>35.01</v>
      </c>
      <c r="V629" s="20">
        <f t="shared" si="736"/>
        <v>4091.7937499999998</v>
      </c>
      <c r="W629" s="21">
        <f t="shared" si="737"/>
        <v>1051.2</v>
      </c>
    </row>
    <row r="630" spans="1:23" x14ac:dyDescent="0.25">
      <c r="A630" s="11">
        <v>43195</v>
      </c>
      <c r="B630" s="4" t="s">
        <v>17</v>
      </c>
      <c r="C630" s="4">
        <v>75131</v>
      </c>
      <c r="D630" s="4">
        <v>155</v>
      </c>
      <c r="E630" s="10" t="s">
        <v>39</v>
      </c>
      <c r="F630" s="10">
        <v>1</v>
      </c>
      <c r="G630" s="10" t="s">
        <v>21</v>
      </c>
      <c r="H630" s="10"/>
      <c r="I630" s="10"/>
      <c r="J630" s="13"/>
      <c r="K630" s="13"/>
      <c r="L630" s="13"/>
      <c r="M630" s="10">
        <v>5.81</v>
      </c>
      <c r="N630" s="9">
        <v>1</v>
      </c>
      <c r="O630" s="9">
        <v>4.84</v>
      </c>
      <c r="P630" s="9" t="s">
        <v>87</v>
      </c>
      <c r="Q630" s="9" t="s">
        <v>88</v>
      </c>
      <c r="R630" s="9"/>
      <c r="S630">
        <f t="shared" si="733"/>
        <v>571.12</v>
      </c>
      <c r="T630">
        <f t="shared" si="734"/>
        <v>118</v>
      </c>
      <c r="U630">
        <f t="shared" si="735"/>
        <v>4.84</v>
      </c>
      <c r="V630" s="20">
        <f t="shared" si="736"/>
        <v>565.67499999999995</v>
      </c>
      <c r="W630" s="21">
        <f t="shared" si="737"/>
        <v>116.8</v>
      </c>
    </row>
    <row r="631" spans="1:23" x14ac:dyDescent="0.25">
      <c r="A631" s="11">
        <v>43195</v>
      </c>
      <c r="B631" s="4" t="s">
        <v>17</v>
      </c>
      <c r="C631" s="4">
        <v>75131</v>
      </c>
      <c r="D631" s="4">
        <v>155</v>
      </c>
      <c r="E631" s="10" t="s">
        <v>39</v>
      </c>
      <c r="F631" s="10">
        <v>1</v>
      </c>
      <c r="G631" s="10" t="s">
        <v>21</v>
      </c>
      <c r="H631" s="10"/>
      <c r="I631" s="10"/>
      <c r="J631" s="13"/>
      <c r="K631" s="13"/>
      <c r="L631" s="13"/>
      <c r="M631" s="10">
        <v>5.81</v>
      </c>
      <c r="N631" s="9">
        <v>2</v>
      </c>
      <c r="O631" s="9">
        <v>4.84</v>
      </c>
      <c r="P631" s="9" t="s">
        <v>87</v>
      </c>
      <c r="Q631" s="9" t="s">
        <v>88</v>
      </c>
      <c r="R631" s="9"/>
      <c r="S631">
        <f t="shared" si="733"/>
        <v>1142.24</v>
      </c>
      <c r="T631">
        <f t="shared" si="734"/>
        <v>236</v>
      </c>
      <c r="U631">
        <f t="shared" si="735"/>
        <v>9.68</v>
      </c>
      <c r="V631" s="20">
        <f t="shared" si="736"/>
        <v>1131.3499999999999</v>
      </c>
      <c r="W631" s="21">
        <f t="shared" si="737"/>
        <v>233.6</v>
      </c>
    </row>
    <row r="632" spans="1:23" x14ac:dyDescent="0.25">
      <c r="A632" s="11"/>
      <c r="B632" s="4"/>
      <c r="C632" s="4"/>
      <c r="D632" s="4"/>
      <c r="E632" s="10"/>
      <c r="F632" s="10"/>
      <c r="G632" s="10"/>
      <c r="H632" s="10"/>
      <c r="I632" s="10"/>
      <c r="J632" s="13"/>
      <c r="K632" s="13"/>
      <c r="L632" s="13"/>
      <c r="M632" s="10"/>
      <c r="N632" s="9"/>
      <c r="O632" s="9"/>
      <c r="P632" s="9"/>
      <c r="Q632" s="9"/>
      <c r="R632" s="9"/>
    </row>
    <row r="633" spans="1:23" x14ac:dyDescent="0.25">
      <c r="A633" s="11">
        <v>43195</v>
      </c>
      <c r="B633" s="4" t="s">
        <v>17</v>
      </c>
      <c r="C633" s="4">
        <v>75131</v>
      </c>
      <c r="D633" s="4">
        <v>156</v>
      </c>
      <c r="E633" s="10" t="s">
        <v>40</v>
      </c>
      <c r="F633" s="10">
        <v>1</v>
      </c>
      <c r="G633" s="10" t="s">
        <v>21</v>
      </c>
      <c r="H633" s="10"/>
      <c r="I633" s="10"/>
      <c r="J633" s="13">
        <v>1560</v>
      </c>
      <c r="K633" s="13"/>
      <c r="L633" s="13">
        <v>600</v>
      </c>
      <c r="M633" s="10">
        <v>5.81</v>
      </c>
      <c r="N633" s="9">
        <v>16</v>
      </c>
      <c r="O633" s="9">
        <v>2.77</v>
      </c>
      <c r="P633" s="9" t="s">
        <v>78</v>
      </c>
      <c r="Q633" s="9" t="s">
        <v>72</v>
      </c>
      <c r="R633" s="9"/>
      <c r="S633">
        <f t="shared" ref="S633:S634" si="738">N633*O633*118</f>
        <v>5229.76</v>
      </c>
      <c r="T633">
        <f t="shared" ref="T633:T634" si="739">N633*118</f>
        <v>1888</v>
      </c>
      <c r="U633">
        <f t="shared" ref="U633:U634" si="740">N633*O633</f>
        <v>44.32</v>
      </c>
      <c r="V633" s="20">
        <f t="shared" ref="V633:V634" si="741">N633*O633*116.875</f>
        <v>5179.8999999999996</v>
      </c>
      <c r="W633" s="21">
        <f t="shared" ref="W633:W634" si="742">N633*116.8</f>
        <v>1868.8</v>
      </c>
    </row>
    <row r="634" spans="1:23" x14ac:dyDescent="0.25">
      <c r="A634" s="11">
        <v>43195</v>
      </c>
      <c r="B634" s="4" t="s">
        <v>17</v>
      </c>
      <c r="C634" s="4">
        <v>75131</v>
      </c>
      <c r="D634" s="4">
        <v>156</v>
      </c>
      <c r="E634" s="10" t="s">
        <v>40</v>
      </c>
      <c r="F634" s="10">
        <v>1</v>
      </c>
      <c r="G634" s="10" t="s">
        <v>21</v>
      </c>
      <c r="H634" s="10"/>
      <c r="I634" s="10"/>
      <c r="J634" s="13"/>
      <c r="K634" s="13"/>
      <c r="L634" s="13"/>
      <c r="M634" s="10">
        <v>5.81</v>
      </c>
      <c r="N634" s="9">
        <v>1</v>
      </c>
      <c r="O634" s="9">
        <v>2.77</v>
      </c>
      <c r="P634" s="9" t="s">
        <v>78</v>
      </c>
      <c r="Q634" s="9" t="s">
        <v>72</v>
      </c>
      <c r="R634" s="9"/>
      <c r="S634">
        <f t="shared" si="738"/>
        <v>326.86</v>
      </c>
      <c r="T634">
        <f t="shared" si="739"/>
        <v>118</v>
      </c>
      <c r="U634">
        <f t="shared" si="740"/>
        <v>2.77</v>
      </c>
      <c r="V634" s="20">
        <f t="shared" si="741"/>
        <v>323.74374999999998</v>
      </c>
      <c r="W634" s="21">
        <f t="shared" si="742"/>
        <v>116.8</v>
      </c>
    </row>
    <row r="635" spans="1:23" x14ac:dyDescent="0.25">
      <c r="A635" s="11"/>
      <c r="B635" s="4"/>
      <c r="C635" s="4"/>
      <c r="D635" s="4"/>
      <c r="E635" s="10"/>
      <c r="F635" s="10"/>
      <c r="G635" s="10"/>
      <c r="H635" s="10"/>
      <c r="I635" s="10"/>
      <c r="J635" s="13"/>
      <c r="K635" s="13"/>
      <c r="L635" s="13"/>
      <c r="M635" s="10"/>
      <c r="N635" s="9"/>
      <c r="O635" s="9"/>
      <c r="P635" s="9"/>
      <c r="Q635" s="9"/>
      <c r="R635" s="9"/>
    </row>
    <row r="636" spans="1:23" x14ac:dyDescent="0.25">
      <c r="A636" s="11">
        <v>43195</v>
      </c>
      <c r="B636" s="4" t="s">
        <v>17</v>
      </c>
      <c r="C636" s="4">
        <v>75131</v>
      </c>
      <c r="D636" s="4">
        <v>157</v>
      </c>
      <c r="E636" s="10" t="s">
        <v>41</v>
      </c>
      <c r="F636" s="10">
        <v>1</v>
      </c>
      <c r="G636" s="10" t="s">
        <v>21</v>
      </c>
      <c r="H636" s="10"/>
      <c r="I636" s="10"/>
      <c r="J636" s="13">
        <v>1600</v>
      </c>
      <c r="K636" s="13"/>
      <c r="L636" s="13">
        <v>800</v>
      </c>
      <c r="M636" s="10">
        <v>5.81</v>
      </c>
      <c r="N636" s="9">
        <v>1</v>
      </c>
      <c r="O636" s="9">
        <v>2.2200000000000002</v>
      </c>
      <c r="P636" s="9" t="s">
        <v>78</v>
      </c>
      <c r="Q636" s="9" t="s">
        <v>72</v>
      </c>
      <c r="R636" s="9"/>
      <c r="S636">
        <f t="shared" ref="S636:S639" si="743">N636*O636*118</f>
        <v>261.96000000000004</v>
      </c>
      <c r="T636">
        <f t="shared" ref="T636:T639" si="744">N636*118</f>
        <v>118</v>
      </c>
      <c r="U636">
        <f t="shared" ref="U636:U639" si="745">N636*O636</f>
        <v>2.2200000000000002</v>
      </c>
      <c r="V636" s="20">
        <f t="shared" ref="V636:V639" si="746">N636*O636*116.875</f>
        <v>259.46250000000003</v>
      </c>
      <c r="W636" s="21">
        <f t="shared" ref="W636:W639" si="747">N636*116.8</f>
        <v>116.8</v>
      </c>
    </row>
    <row r="637" spans="1:23" x14ac:dyDescent="0.25">
      <c r="A637" s="11">
        <v>43195</v>
      </c>
      <c r="B637" s="4" t="s">
        <v>17</v>
      </c>
      <c r="C637" s="4">
        <v>75131</v>
      </c>
      <c r="D637" s="4">
        <v>157</v>
      </c>
      <c r="E637" s="10" t="s">
        <v>41</v>
      </c>
      <c r="F637" s="10">
        <v>1</v>
      </c>
      <c r="G637" s="10" t="s">
        <v>21</v>
      </c>
      <c r="H637" s="10"/>
      <c r="I637" s="10"/>
      <c r="J637" s="13"/>
      <c r="K637" s="13"/>
      <c r="L637" s="13"/>
      <c r="M637" s="10">
        <v>5.81</v>
      </c>
      <c r="N637" s="9">
        <v>7</v>
      </c>
      <c r="O637" s="9">
        <v>3.89</v>
      </c>
      <c r="P637" s="9" t="s">
        <v>89</v>
      </c>
      <c r="Q637" s="9" t="s">
        <v>72</v>
      </c>
      <c r="R637" s="9"/>
      <c r="S637">
        <f t="shared" si="743"/>
        <v>3213.14</v>
      </c>
      <c r="T637">
        <f t="shared" si="744"/>
        <v>826</v>
      </c>
      <c r="U637">
        <f t="shared" si="745"/>
        <v>27.23</v>
      </c>
      <c r="V637" s="20">
        <f t="shared" si="746"/>
        <v>3182.5062499999999</v>
      </c>
      <c r="W637" s="21">
        <f t="shared" si="747"/>
        <v>817.6</v>
      </c>
    </row>
    <row r="638" spans="1:23" x14ac:dyDescent="0.25">
      <c r="A638" s="11">
        <v>43195</v>
      </c>
      <c r="B638" s="4" t="s">
        <v>17</v>
      </c>
      <c r="C638" s="4">
        <v>75131</v>
      </c>
      <c r="D638" s="4">
        <v>157</v>
      </c>
      <c r="E638" s="10" t="s">
        <v>41</v>
      </c>
      <c r="F638" s="10">
        <v>1</v>
      </c>
      <c r="G638" s="10" t="s">
        <v>21</v>
      </c>
      <c r="H638" s="10"/>
      <c r="I638" s="10"/>
      <c r="J638" s="13"/>
      <c r="K638" s="13"/>
      <c r="L638" s="13"/>
      <c r="M638" s="10">
        <v>5.81</v>
      </c>
      <c r="N638" s="9">
        <v>1</v>
      </c>
      <c r="O638" s="9">
        <v>4.84</v>
      </c>
      <c r="P638" s="9" t="s">
        <v>87</v>
      </c>
      <c r="Q638" s="9" t="s">
        <v>88</v>
      </c>
      <c r="R638" s="9"/>
      <c r="S638">
        <f t="shared" si="743"/>
        <v>571.12</v>
      </c>
      <c r="T638">
        <f t="shared" si="744"/>
        <v>118</v>
      </c>
      <c r="U638">
        <f t="shared" si="745"/>
        <v>4.84</v>
      </c>
      <c r="V638" s="20">
        <f t="shared" si="746"/>
        <v>565.67499999999995</v>
      </c>
      <c r="W638" s="21">
        <f t="shared" si="747"/>
        <v>116.8</v>
      </c>
    </row>
    <row r="639" spans="1:23" x14ac:dyDescent="0.25">
      <c r="A639" s="11">
        <v>43195</v>
      </c>
      <c r="B639" s="4" t="s">
        <v>17</v>
      </c>
      <c r="C639" s="4">
        <v>75131</v>
      </c>
      <c r="D639" s="4">
        <v>157</v>
      </c>
      <c r="E639" s="10" t="s">
        <v>41</v>
      </c>
      <c r="F639" s="10">
        <v>1</v>
      </c>
      <c r="G639" s="10" t="s">
        <v>21</v>
      </c>
      <c r="H639" s="10"/>
      <c r="I639" s="10"/>
      <c r="J639" s="13"/>
      <c r="K639" s="13"/>
      <c r="L639" s="13"/>
      <c r="M639" s="10">
        <v>5.81</v>
      </c>
      <c r="N639" s="9">
        <v>2</v>
      </c>
      <c r="O639" s="9">
        <v>4.84</v>
      </c>
      <c r="P639" s="9" t="s">
        <v>87</v>
      </c>
      <c r="Q639" s="9" t="s">
        <v>88</v>
      </c>
      <c r="R639" s="9"/>
      <c r="S639">
        <f t="shared" si="743"/>
        <v>1142.24</v>
      </c>
      <c r="T639">
        <f t="shared" si="744"/>
        <v>236</v>
      </c>
      <c r="U639">
        <f t="shared" si="745"/>
        <v>9.68</v>
      </c>
      <c r="V639" s="20">
        <f t="shared" si="746"/>
        <v>1131.3499999999999</v>
      </c>
      <c r="W639" s="21">
        <f t="shared" si="747"/>
        <v>233.6</v>
      </c>
    </row>
    <row r="640" spans="1:23" x14ac:dyDescent="0.25">
      <c r="A640" s="11"/>
      <c r="B640" s="4"/>
      <c r="C640" s="4"/>
      <c r="D640" s="4"/>
      <c r="E640" s="10"/>
      <c r="F640" s="10"/>
      <c r="G640" s="10"/>
      <c r="H640" s="10"/>
      <c r="I640" s="10"/>
      <c r="J640" s="13"/>
      <c r="K640" s="13"/>
      <c r="L640" s="13"/>
      <c r="M640" s="10"/>
      <c r="N640" s="9"/>
      <c r="O640" s="9"/>
      <c r="P640" s="9"/>
      <c r="Q640" s="9"/>
      <c r="R640" s="9"/>
    </row>
    <row r="641" spans="1:23" x14ac:dyDescent="0.25">
      <c r="A641" s="11">
        <v>43195</v>
      </c>
      <c r="B641" s="10" t="s">
        <v>16</v>
      </c>
      <c r="C641" s="10">
        <v>785</v>
      </c>
      <c r="D641" s="10">
        <v>167</v>
      </c>
      <c r="E641" s="10" t="s">
        <v>42</v>
      </c>
      <c r="F641" s="10">
        <v>1</v>
      </c>
      <c r="G641" s="10" t="s">
        <v>21</v>
      </c>
      <c r="H641" s="10"/>
      <c r="I641" s="10"/>
      <c r="J641" s="13">
        <v>1500</v>
      </c>
      <c r="K641" s="13"/>
      <c r="L641" s="13">
        <v>750</v>
      </c>
      <c r="M641" s="10">
        <v>5.38</v>
      </c>
      <c r="N641" s="9">
        <v>10</v>
      </c>
      <c r="O641" s="9">
        <v>3.89</v>
      </c>
      <c r="P641" s="9" t="s">
        <v>89</v>
      </c>
      <c r="Q641" s="9" t="s">
        <v>72</v>
      </c>
      <c r="R641" s="9"/>
      <c r="S641">
        <f t="shared" ref="S641:S642" si="748">N:N*O:O*125</f>
        <v>4862.5</v>
      </c>
      <c r="T641">
        <f t="shared" ref="T641:T642" si="749">N641*125</f>
        <v>1250</v>
      </c>
      <c r="U641">
        <f t="shared" ref="U641:U642" si="750">N641*O641</f>
        <v>38.9</v>
      </c>
      <c r="V641" s="20">
        <f t="shared" ref="V641:V642" si="751">N641*O641*123.78</f>
        <v>4815.0419999999995</v>
      </c>
      <c r="W641" s="21">
        <f t="shared" ref="W641:W642" si="752">N641*123.7</f>
        <v>1237</v>
      </c>
    </row>
    <row r="642" spans="1:23" x14ac:dyDescent="0.25">
      <c r="A642" s="11">
        <v>43195</v>
      </c>
      <c r="B642" s="10" t="s">
        <v>16</v>
      </c>
      <c r="C642" s="10">
        <v>785</v>
      </c>
      <c r="D642" s="10">
        <v>167</v>
      </c>
      <c r="E642" s="10" t="s">
        <v>42</v>
      </c>
      <c r="F642" s="10">
        <v>1</v>
      </c>
      <c r="G642" s="10" t="s">
        <v>21</v>
      </c>
      <c r="H642" s="10"/>
      <c r="I642" s="10"/>
      <c r="J642" s="13"/>
      <c r="K642" s="13"/>
      <c r="L642" s="13"/>
      <c r="M642" s="10">
        <v>5.38</v>
      </c>
      <c r="N642" s="9">
        <v>1</v>
      </c>
      <c r="O642" s="9">
        <v>4.84</v>
      </c>
      <c r="P642" s="9" t="s">
        <v>87</v>
      </c>
      <c r="Q642" s="9" t="s">
        <v>88</v>
      </c>
      <c r="R642" s="9"/>
      <c r="S642">
        <f t="shared" si="748"/>
        <v>605</v>
      </c>
      <c r="T642">
        <f t="shared" si="749"/>
        <v>125</v>
      </c>
      <c r="U642">
        <f t="shared" si="750"/>
        <v>4.84</v>
      </c>
      <c r="V642" s="20">
        <f t="shared" si="751"/>
        <v>599.09519999999998</v>
      </c>
      <c r="W642" s="21">
        <f t="shared" si="752"/>
        <v>123.7</v>
      </c>
    </row>
    <row r="643" spans="1:23" x14ac:dyDescent="0.25">
      <c r="A643" s="11"/>
      <c r="B643" s="10"/>
      <c r="C643" s="10"/>
      <c r="D643" s="10"/>
      <c r="E643" s="10"/>
      <c r="F643" s="10"/>
      <c r="G643" s="10"/>
      <c r="H643" s="10"/>
      <c r="I643" s="10"/>
      <c r="J643" s="13"/>
      <c r="K643" s="13"/>
      <c r="L643" s="13"/>
      <c r="M643" s="10"/>
      <c r="N643" s="9"/>
      <c r="O643" s="9"/>
      <c r="P643" s="9"/>
      <c r="Q643" s="9"/>
      <c r="R643" s="9"/>
    </row>
    <row r="644" spans="1:23" x14ac:dyDescent="0.25">
      <c r="A644" s="11">
        <v>43195</v>
      </c>
      <c r="B644" s="10" t="s">
        <v>16</v>
      </c>
      <c r="C644" s="10">
        <v>785</v>
      </c>
      <c r="D644" s="10">
        <v>168</v>
      </c>
      <c r="E644" s="10" t="s">
        <v>43</v>
      </c>
      <c r="F644" s="10">
        <v>1</v>
      </c>
      <c r="G644" s="10" t="s">
        <v>21</v>
      </c>
      <c r="H644" s="10"/>
      <c r="I644" s="10"/>
      <c r="J644" s="13">
        <v>1650</v>
      </c>
      <c r="K644" s="13"/>
      <c r="L644" s="13">
        <v>750</v>
      </c>
      <c r="M644" s="10">
        <v>5.38</v>
      </c>
      <c r="N644" s="9">
        <v>16</v>
      </c>
      <c r="O644" s="9">
        <v>2.77</v>
      </c>
      <c r="P644" s="9" t="s">
        <v>78</v>
      </c>
      <c r="Q644" s="9" t="s">
        <v>72</v>
      </c>
      <c r="R644" s="9"/>
      <c r="S644">
        <f t="shared" ref="S644:S645" si="753">N:N*O:O*125</f>
        <v>5540</v>
      </c>
      <c r="T644">
        <f t="shared" ref="T644:T645" si="754">N644*125</f>
        <v>2000</v>
      </c>
      <c r="U644">
        <f t="shared" ref="U644:U645" si="755">N644*O644</f>
        <v>44.32</v>
      </c>
      <c r="V644" s="20">
        <f t="shared" ref="V644:V645" si="756">N644*O644*123.78</f>
        <v>5485.9296000000004</v>
      </c>
      <c r="W644" s="21">
        <f t="shared" ref="W644:W645" si="757">N644*123.7</f>
        <v>1979.2</v>
      </c>
    </row>
    <row r="645" spans="1:23" x14ac:dyDescent="0.25">
      <c r="A645" s="11">
        <v>43195</v>
      </c>
      <c r="B645" s="10" t="s">
        <v>16</v>
      </c>
      <c r="C645" s="10">
        <v>785</v>
      </c>
      <c r="D645" s="10">
        <v>168</v>
      </c>
      <c r="E645" s="10" t="s">
        <v>43</v>
      </c>
      <c r="F645" s="10">
        <v>1</v>
      </c>
      <c r="G645" s="10" t="s">
        <v>21</v>
      </c>
      <c r="H645" s="10"/>
      <c r="I645" s="10"/>
      <c r="J645" s="13"/>
      <c r="K645" s="13"/>
      <c r="L645" s="13"/>
      <c r="M645" s="10">
        <v>5.38</v>
      </c>
      <c r="N645" s="9">
        <v>1</v>
      </c>
      <c r="O645" s="9">
        <v>4.84</v>
      </c>
      <c r="P645" s="9" t="s">
        <v>87</v>
      </c>
      <c r="Q645" s="9" t="s">
        <v>88</v>
      </c>
      <c r="R645" s="9"/>
      <c r="S645">
        <f t="shared" si="753"/>
        <v>605</v>
      </c>
      <c r="T645">
        <f t="shared" si="754"/>
        <v>125</v>
      </c>
      <c r="U645">
        <f t="shared" si="755"/>
        <v>4.84</v>
      </c>
      <c r="V645" s="20">
        <f t="shared" si="756"/>
        <v>599.09519999999998</v>
      </c>
      <c r="W645" s="21">
        <f t="shared" si="757"/>
        <v>123.7</v>
      </c>
    </row>
    <row r="646" spans="1:23" x14ac:dyDescent="0.25">
      <c r="A646" s="11"/>
      <c r="B646" s="4"/>
      <c r="C646" s="4"/>
      <c r="D646" s="4"/>
      <c r="E646" s="10"/>
      <c r="F646" s="10"/>
      <c r="G646" s="10"/>
      <c r="H646" s="10"/>
      <c r="I646" s="10"/>
      <c r="J646" s="13"/>
      <c r="K646" s="13"/>
      <c r="L646" s="13"/>
      <c r="M646" s="10"/>
      <c r="N646" s="9"/>
      <c r="O646" s="9"/>
      <c r="P646" s="9"/>
      <c r="Q646" s="9"/>
      <c r="R646" s="9"/>
    </row>
    <row r="647" spans="1:23" x14ac:dyDescent="0.25">
      <c r="A647" s="11">
        <v>43195</v>
      </c>
      <c r="B647" s="10" t="s">
        <v>16</v>
      </c>
      <c r="C647" s="10">
        <v>785</v>
      </c>
      <c r="D647" s="10">
        <v>169</v>
      </c>
      <c r="E647" s="10" t="s">
        <v>44</v>
      </c>
      <c r="F647" s="10">
        <v>1</v>
      </c>
      <c r="G647" s="10" t="s">
        <v>21</v>
      </c>
      <c r="H647" s="10"/>
      <c r="I647" s="10"/>
      <c r="J647" s="13">
        <v>1850</v>
      </c>
      <c r="K647" s="13"/>
      <c r="L647" s="13">
        <v>1100</v>
      </c>
      <c r="M647" s="10">
        <v>5.38</v>
      </c>
      <c r="N647" s="9">
        <v>4</v>
      </c>
      <c r="O647" s="9">
        <v>2.77</v>
      </c>
      <c r="P647" s="9" t="s">
        <v>78</v>
      </c>
      <c r="Q647" s="9" t="s">
        <v>72</v>
      </c>
      <c r="R647" s="9"/>
      <c r="S647">
        <f t="shared" ref="S647:S650" si="758">N:N*O:O*125</f>
        <v>1385</v>
      </c>
      <c r="T647">
        <f t="shared" ref="T647:T650" si="759">N647*125</f>
        <v>500</v>
      </c>
      <c r="U647">
        <f t="shared" ref="U647:U650" si="760">N647*O647</f>
        <v>11.08</v>
      </c>
      <c r="V647" s="20">
        <f t="shared" ref="V647:V650" si="761">N647*O647*123.78</f>
        <v>1371.4824000000001</v>
      </c>
      <c r="W647" s="21">
        <f t="shared" ref="W647:W650" si="762">N647*123.7</f>
        <v>494.8</v>
      </c>
    </row>
    <row r="648" spans="1:23" x14ac:dyDescent="0.25">
      <c r="A648" s="11">
        <v>43195</v>
      </c>
      <c r="B648" s="10" t="s">
        <v>16</v>
      </c>
      <c r="C648" s="10">
        <v>785</v>
      </c>
      <c r="D648" s="10">
        <v>169</v>
      </c>
      <c r="E648" s="10" t="s">
        <v>44</v>
      </c>
      <c r="F648" s="10">
        <v>1</v>
      </c>
      <c r="G648" s="10" t="s">
        <v>21</v>
      </c>
      <c r="H648" s="10"/>
      <c r="I648" s="10"/>
      <c r="J648" s="13"/>
      <c r="K648" s="13"/>
      <c r="L648" s="13"/>
      <c r="M648" s="10">
        <v>5.38</v>
      </c>
      <c r="N648" s="9">
        <v>1</v>
      </c>
      <c r="O648" s="9">
        <v>4.84</v>
      </c>
      <c r="P648" s="9" t="s">
        <v>87</v>
      </c>
      <c r="Q648" s="9" t="s">
        <v>88</v>
      </c>
      <c r="R648" s="9"/>
      <c r="S648">
        <f t="shared" si="758"/>
        <v>605</v>
      </c>
      <c r="T648">
        <f t="shared" si="759"/>
        <v>125</v>
      </c>
      <c r="U648">
        <f t="shared" si="760"/>
        <v>4.84</v>
      </c>
      <c r="V648" s="20">
        <f t="shared" si="761"/>
        <v>599.09519999999998</v>
      </c>
      <c r="W648" s="21">
        <f t="shared" si="762"/>
        <v>123.7</v>
      </c>
    </row>
    <row r="649" spans="1:23" x14ac:dyDescent="0.25">
      <c r="A649" s="11">
        <v>43195</v>
      </c>
      <c r="B649" s="10" t="s">
        <v>16</v>
      </c>
      <c r="C649" s="10">
        <v>785</v>
      </c>
      <c r="D649" s="10">
        <v>169</v>
      </c>
      <c r="E649" s="10" t="s">
        <v>44</v>
      </c>
      <c r="F649" s="10">
        <v>1</v>
      </c>
      <c r="G649" s="10" t="s">
        <v>21</v>
      </c>
      <c r="H649" s="9"/>
      <c r="I649" s="9"/>
      <c r="J649" s="16"/>
      <c r="K649" s="16"/>
      <c r="L649" s="16"/>
      <c r="M649" s="10">
        <v>5.38</v>
      </c>
      <c r="N649" s="9">
        <v>22</v>
      </c>
      <c r="O649" s="9">
        <v>0.81</v>
      </c>
      <c r="P649" s="9" t="s">
        <v>90</v>
      </c>
      <c r="Q649" s="9" t="s">
        <v>81</v>
      </c>
      <c r="R649" s="9"/>
      <c r="S649">
        <f t="shared" si="758"/>
        <v>2227.5</v>
      </c>
      <c r="T649">
        <f t="shared" si="759"/>
        <v>2750</v>
      </c>
      <c r="U649">
        <f t="shared" si="760"/>
        <v>17.82</v>
      </c>
      <c r="V649" s="20">
        <f t="shared" si="761"/>
        <v>2205.7595999999999</v>
      </c>
      <c r="W649" s="21">
        <f t="shared" si="762"/>
        <v>2721.4</v>
      </c>
    </row>
    <row r="650" spans="1:23" x14ac:dyDescent="0.25">
      <c r="A650" s="11">
        <v>43195</v>
      </c>
      <c r="B650" s="10" t="s">
        <v>16</v>
      </c>
      <c r="C650" s="10">
        <v>785</v>
      </c>
      <c r="D650" s="10">
        <v>169</v>
      </c>
      <c r="E650" s="10" t="s">
        <v>44</v>
      </c>
      <c r="F650" s="10">
        <v>1</v>
      </c>
      <c r="G650" s="10" t="s">
        <v>21</v>
      </c>
      <c r="H650" s="9"/>
      <c r="I650" s="9"/>
      <c r="J650" s="16"/>
      <c r="K650" s="16"/>
      <c r="L650" s="16"/>
      <c r="M650" s="10">
        <v>5.38</v>
      </c>
      <c r="N650" s="9">
        <v>3</v>
      </c>
      <c r="O650" s="9">
        <v>1.7</v>
      </c>
      <c r="P650" s="9" t="s">
        <v>90</v>
      </c>
      <c r="Q650" s="9" t="s">
        <v>75</v>
      </c>
      <c r="R650" s="9"/>
      <c r="S650">
        <f t="shared" si="758"/>
        <v>637.5</v>
      </c>
      <c r="T650">
        <f t="shared" si="759"/>
        <v>375</v>
      </c>
      <c r="U650">
        <f t="shared" si="760"/>
        <v>5.0999999999999996</v>
      </c>
      <c r="V650" s="20">
        <f t="shared" si="761"/>
        <v>631.27799999999991</v>
      </c>
      <c r="W650" s="21">
        <f t="shared" si="762"/>
        <v>371.1</v>
      </c>
    </row>
    <row r="651" spans="1:23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16"/>
      <c r="K651" s="16"/>
      <c r="L651" s="16"/>
      <c r="M651" s="9"/>
      <c r="N651" s="9"/>
      <c r="O651" s="9"/>
      <c r="P651" s="9"/>
      <c r="Q651" s="9"/>
      <c r="R651" s="9"/>
    </row>
    <row r="652" spans="1:23" x14ac:dyDescent="0.25">
      <c r="A652" s="11">
        <v>43195</v>
      </c>
      <c r="B652" s="10" t="s">
        <v>16</v>
      </c>
      <c r="C652" s="4">
        <v>777</v>
      </c>
      <c r="D652" s="4">
        <v>17</v>
      </c>
      <c r="E652" s="10" t="s">
        <v>45</v>
      </c>
      <c r="F652" s="10">
        <v>2</v>
      </c>
      <c r="G652" s="10" t="s">
        <v>70</v>
      </c>
      <c r="H652" s="10"/>
      <c r="I652" s="10"/>
      <c r="J652" s="13">
        <v>500</v>
      </c>
      <c r="K652" s="13">
        <v>600</v>
      </c>
      <c r="L652" s="13">
        <v>640</v>
      </c>
      <c r="M652" s="10">
        <v>4.2</v>
      </c>
      <c r="N652" s="9">
        <v>1</v>
      </c>
      <c r="O652" s="9">
        <v>2.77</v>
      </c>
      <c r="P652" s="9" t="s">
        <v>78</v>
      </c>
      <c r="Q652" s="9" t="s">
        <v>72</v>
      </c>
      <c r="R652" s="9"/>
      <c r="S652">
        <f t="shared" ref="S652:S654" si="763">N:N*O:O*80.6</f>
        <v>223.26199999999997</v>
      </c>
      <c r="T652">
        <f t="shared" ref="T652:T654" si="764">N652*80.6</f>
        <v>80.599999999999994</v>
      </c>
      <c r="U652">
        <f t="shared" ref="U652:U654" si="765">N652*O652</f>
        <v>2.77</v>
      </c>
      <c r="V652" s="20">
        <f t="shared" ref="V652:V654" si="766">N652*O652*79.68</f>
        <v>220.71360000000001</v>
      </c>
      <c r="W652" s="21">
        <f t="shared" ref="W652:W654" si="767">N652*79.68</f>
        <v>79.680000000000007</v>
      </c>
    </row>
    <row r="653" spans="1:23" x14ac:dyDescent="0.25">
      <c r="A653" s="11">
        <v>43195</v>
      </c>
      <c r="B653" s="10" t="s">
        <v>16</v>
      </c>
      <c r="C653" s="4">
        <v>777</v>
      </c>
      <c r="D653" s="4">
        <v>17</v>
      </c>
      <c r="E653" s="10" t="s">
        <v>45</v>
      </c>
      <c r="F653" s="10">
        <v>2</v>
      </c>
      <c r="G653" s="10" t="s">
        <v>70</v>
      </c>
      <c r="H653" s="10"/>
      <c r="I653" s="10"/>
      <c r="J653" s="13"/>
      <c r="K653" s="13"/>
      <c r="L653" s="13"/>
      <c r="M653" s="10">
        <v>4.2</v>
      </c>
      <c r="N653" s="9">
        <v>3</v>
      </c>
      <c r="O653" s="9">
        <v>3.62</v>
      </c>
      <c r="P653" s="9" t="s">
        <v>87</v>
      </c>
      <c r="Q653" s="9" t="s">
        <v>76</v>
      </c>
      <c r="R653" s="9"/>
      <c r="S653">
        <f t="shared" si="763"/>
        <v>875.31599999999992</v>
      </c>
      <c r="T653">
        <f t="shared" si="764"/>
        <v>241.79999999999998</v>
      </c>
      <c r="U653">
        <f t="shared" si="765"/>
        <v>10.86</v>
      </c>
      <c r="V653" s="20">
        <f t="shared" si="766"/>
        <v>865.32479999999998</v>
      </c>
      <c r="W653" s="21">
        <f t="shared" si="767"/>
        <v>239.04000000000002</v>
      </c>
    </row>
    <row r="654" spans="1:23" x14ac:dyDescent="0.25">
      <c r="A654" s="11">
        <v>43195</v>
      </c>
      <c r="B654" s="10" t="s">
        <v>16</v>
      </c>
      <c r="C654" s="4">
        <v>777</v>
      </c>
      <c r="D654" s="4">
        <v>17</v>
      </c>
      <c r="E654" s="10" t="s">
        <v>45</v>
      </c>
      <c r="F654" s="10">
        <v>2</v>
      </c>
      <c r="G654" s="10" t="s">
        <v>70</v>
      </c>
      <c r="H654" s="10"/>
      <c r="I654" s="10"/>
      <c r="J654" s="13"/>
      <c r="K654" s="13"/>
      <c r="L654" s="13"/>
      <c r="M654" s="10">
        <v>4.2</v>
      </c>
      <c r="N654" s="9">
        <v>9</v>
      </c>
      <c r="O654" s="9">
        <v>4.84</v>
      </c>
      <c r="P654" s="9" t="s">
        <v>87</v>
      </c>
      <c r="Q654" s="9" t="s">
        <v>88</v>
      </c>
      <c r="R654" s="9"/>
      <c r="S654">
        <f t="shared" si="763"/>
        <v>3510.9360000000001</v>
      </c>
      <c r="T654">
        <f t="shared" si="764"/>
        <v>725.4</v>
      </c>
      <c r="U654">
        <f t="shared" si="765"/>
        <v>43.56</v>
      </c>
      <c r="V654" s="20">
        <f t="shared" si="766"/>
        <v>3470.8608000000004</v>
      </c>
      <c r="W654" s="21">
        <f t="shared" si="767"/>
        <v>717.12000000000012</v>
      </c>
    </row>
    <row r="655" spans="1:23" x14ac:dyDescent="0.25">
      <c r="A655" s="11"/>
      <c r="B655" s="10"/>
      <c r="C655" s="4"/>
      <c r="D655" s="4"/>
      <c r="E655" s="10"/>
      <c r="F655" s="10"/>
      <c r="G655" s="10"/>
      <c r="H655" s="10"/>
      <c r="I655" s="10"/>
      <c r="J655" s="13"/>
      <c r="K655" s="13"/>
      <c r="L655" s="13"/>
      <c r="M655" s="10"/>
      <c r="N655" s="9"/>
      <c r="O655" s="9"/>
      <c r="P655" s="9"/>
      <c r="Q655" s="9"/>
      <c r="R655" s="9"/>
    </row>
    <row r="656" spans="1:23" x14ac:dyDescent="0.25">
      <c r="A656" s="11">
        <v>43195</v>
      </c>
      <c r="B656" s="10" t="s">
        <v>16</v>
      </c>
      <c r="C656" s="4">
        <v>777</v>
      </c>
      <c r="D656" s="4">
        <v>18</v>
      </c>
      <c r="E656" s="10" t="s">
        <v>46</v>
      </c>
      <c r="F656" s="10">
        <v>2</v>
      </c>
      <c r="G656" s="10" t="s">
        <v>70</v>
      </c>
      <c r="H656" s="10"/>
      <c r="I656" s="10"/>
      <c r="J656" s="23">
        <v>450</v>
      </c>
      <c r="K656" s="23">
        <v>650</v>
      </c>
      <c r="L656" s="23">
        <v>590</v>
      </c>
      <c r="M656" s="10">
        <v>4.2</v>
      </c>
      <c r="N656" s="9">
        <v>1</v>
      </c>
      <c r="O656" s="9">
        <v>1.74</v>
      </c>
      <c r="P656" s="9" t="s">
        <v>73</v>
      </c>
      <c r="Q656" s="9" t="s">
        <v>72</v>
      </c>
      <c r="R656" s="9"/>
      <c r="S656">
        <f t="shared" ref="S656:S659" si="768">N:N*O:O*80.6</f>
        <v>140.244</v>
      </c>
      <c r="T656">
        <f t="shared" ref="T656:T659" si="769">N656*80.6</f>
        <v>80.599999999999994</v>
      </c>
      <c r="U656">
        <f t="shared" ref="U656:U659" si="770">N656*O656</f>
        <v>1.74</v>
      </c>
      <c r="V656" s="20">
        <f t="shared" ref="V656:V659" si="771">N656*O656*79.68</f>
        <v>138.64320000000001</v>
      </c>
      <c r="W656" s="21">
        <f t="shared" ref="W656:W659" si="772">N656*79.68</f>
        <v>79.680000000000007</v>
      </c>
    </row>
    <row r="657" spans="1:23" x14ac:dyDescent="0.25">
      <c r="A657" s="11">
        <v>43195</v>
      </c>
      <c r="B657" s="10" t="s">
        <v>16</v>
      </c>
      <c r="C657" s="4">
        <v>777</v>
      </c>
      <c r="D657" s="4">
        <v>18</v>
      </c>
      <c r="E657" s="10" t="s">
        <v>46</v>
      </c>
      <c r="F657" s="10">
        <v>2</v>
      </c>
      <c r="G657" s="10" t="s">
        <v>70</v>
      </c>
      <c r="H657" s="10"/>
      <c r="I657" s="10"/>
      <c r="J657" s="13"/>
      <c r="K657" s="13"/>
      <c r="L657" s="13"/>
      <c r="M657" s="10">
        <v>4.2</v>
      </c>
      <c r="N657" s="9">
        <v>1</v>
      </c>
      <c r="O657" s="9">
        <v>2.77</v>
      </c>
      <c r="P657" s="9" t="s">
        <v>78</v>
      </c>
      <c r="Q657" s="9" t="s">
        <v>72</v>
      </c>
      <c r="R657" s="9"/>
      <c r="S657">
        <f t="shared" si="768"/>
        <v>223.26199999999997</v>
      </c>
      <c r="T657">
        <f t="shared" si="769"/>
        <v>80.599999999999994</v>
      </c>
      <c r="U657">
        <f t="shared" si="770"/>
        <v>2.77</v>
      </c>
      <c r="V657" s="20">
        <f t="shared" si="771"/>
        <v>220.71360000000001</v>
      </c>
      <c r="W657" s="21">
        <f t="shared" si="772"/>
        <v>79.680000000000007</v>
      </c>
    </row>
    <row r="658" spans="1:23" x14ac:dyDescent="0.25">
      <c r="A658" s="11">
        <v>43195</v>
      </c>
      <c r="B658" s="10" t="s">
        <v>16</v>
      </c>
      <c r="C658" s="4">
        <v>777</v>
      </c>
      <c r="D658" s="4">
        <v>18</v>
      </c>
      <c r="E658" s="10" t="s">
        <v>46</v>
      </c>
      <c r="F658" s="10">
        <v>2</v>
      </c>
      <c r="G658" s="10" t="s">
        <v>70</v>
      </c>
      <c r="H658" s="10"/>
      <c r="I658" s="10"/>
      <c r="J658" s="13"/>
      <c r="K658" s="13"/>
      <c r="L658" s="13"/>
      <c r="M658" s="10">
        <v>4.2</v>
      </c>
      <c r="N658" s="9">
        <v>3</v>
      </c>
      <c r="O658" s="9">
        <v>3.62</v>
      </c>
      <c r="P658" s="9" t="s">
        <v>87</v>
      </c>
      <c r="Q658" s="9" t="s">
        <v>76</v>
      </c>
      <c r="R658" s="9"/>
      <c r="S658">
        <f t="shared" si="768"/>
        <v>875.31599999999992</v>
      </c>
      <c r="T658">
        <f t="shared" si="769"/>
        <v>241.79999999999998</v>
      </c>
      <c r="U658">
        <f t="shared" si="770"/>
        <v>10.86</v>
      </c>
      <c r="V658" s="20">
        <f t="shared" si="771"/>
        <v>865.32479999999998</v>
      </c>
      <c r="W658" s="21">
        <f t="shared" si="772"/>
        <v>239.04000000000002</v>
      </c>
    </row>
    <row r="659" spans="1:23" x14ac:dyDescent="0.25">
      <c r="A659" s="11">
        <v>43195</v>
      </c>
      <c r="B659" s="10" t="s">
        <v>16</v>
      </c>
      <c r="C659" s="4">
        <v>777</v>
      </c>
      <c r="D659" s="4">
        <v>18</v>
      </c>
      <c r="E659" s="10" t="s">
        <v>46</v>
      </c>
      <c r="F659" s="10">
        <v>2</v>
      </c>
      <c r="G659" s="10" t="s">
        <v>70</v>
      </c>
      <c r="H659" s="10"/>
      <c r="I659" s="10"/>
      <c r="J659" s="13"/>
      <c r="K659" s="13"/>
      <c r="L659" s="13"/>
      <c r="M659" s="10">
        <v>4.2</v>
      </c>
      <c r="N659" s="9">
        <v>9</v>
      </c>
      <c r="O659" s="9">
        <v>4.84</v>
      </c>
      <c r="P659" s="9" t="s">
        <v>87</v>
      </c>
      <c r="Q659" s="9" t="s">
        <v>88</v>
      </c>
      <c r="R659" s="9"/>
      <c r="S659">
        <f t="shared" si="768"/>
        <v>3510.9360000000001</v>
      </c>
      <c r="T659">
        <f t="shared" si="769"/>
        <v>725.4</v>
      </c>
      <c r="U659">
        <f t="shared" si="770"/>
        <v>43.56</v>
      </c>
      <c r="V659" s="20">
        <f t="shared" si="771"/>
        <v>3470.8608000000004</v>
      </c>
      <c r="W659" s="21">
        <f t="shared" si="772"/>
        <v>717.12000000000012</v>
      </c>
    </row>
    <row r="660" spans="1:23" x14ac:dyDescent="0.25">
      <c r="A660" s="11"/>
      <c r="B660" s="4"/>
      <c r="C660" s="4"/>
      <c r="D660" s="4"/>
      <c r="E660" s="10"/>
      <c r="F660" s="10"/>
      <c r="G660" s="10"/>
      <c r="H660" s="10"/>
      <c r="I660" s="10"/>
      <c r="J660" s="13"/>
      <c r="K660" s="13"/>
      <c r="L660" s="13"/>
      <c r="M660" s="10"/>
      <c r="N660" s="9"/>
      <c r="O660" s="9"/>
      <c r="P660" s="9"/>
      <c r="Q660" s="9"/>
      <c r="R660" s="9"/>
    </row>
    <row r="661" spans="1:23" x14ac:dyDescent="0.25">
      <c r="A661" s="11">
        <v>43195</v>
      </c>
      <c r="B661" s="10" t="s">
        <v>16</v>
      </c>
      <c r="C661" s="4">
        <v>777</v>
      </c>
      <c r="D661" s="4">
        <v>19</v>
      </c>
      <c r="E661" s="10" t="s">
        <v>47</v>
      </c>
      <c r="F661" s="10">
        <v>2</v>
      </c>
      <c r="G661" s="10" t="s">
        <v>70</v>
      </c>
      <c r="H661" s="10"/>
      <c r="I661" s="10"/>
      <c r="J661" s="13">
        <v>440</v>
      </c>
      <c r="K661" s="13">
        <v>660</v>
      </c>
      <c r="L661" s="13">
        <v>610</v>
      </c>
      <c r="M661" s="10">
        <v>4.2</v>
      </c>
      <c r="N661" s="9">
        <v>1</v>
      </c>
      <c r="O661" s="9">
        <v>2.77</v>
      </c>
      <c r="P661" s="9" t="s">
        <v>78</v>
      </c>
      <c r="Q661" s="9" t="s">
        <v>72</v>
      </c>
      <c r="R661" s="9"/>
      <c r="S661">
        <f t="shared" ref="S661:S663" si="773">N:N*O:O*80.6</f>
        <v>223.26199999999997</v>
      </c>
      <c r="T661">
        <f t="shared" ref="T661:T663" si="774">N661*80.6</f>
        <v>80.599999999999994</v>
      </c>
      <c r="U661">
        <f t="shared" ref="U661:U663" si="775">N661*O661</f>
        <v>2.77</v>
      </c>
      <c r="V661" s="20">
        <f t="shared" ref="V661:V663" si="776">N661*O661*79.68</f>
        <v>220.71360000000001</v>
      </c>
      <c r="W661" s="21">
        <f t="shared" ref="W661:W663" si="777">N661*79.68</f>
        <v>79.680000000000007</v>
      </c>
    </row>
    <row r="662" spans="1:23" x14ac:dyDescent="0.25">
      <c r="A662" s="11">
        <v>43195</v>
      </c>
      <c r="B662" s="10" t="s">
        <v>16</v>
      </c>
      <c r="C662" s="4">
        <v>777</v>
      </c>
      <c r="D662" s="4">
        <v>19</v>
      </c>
      <c r="E662" s="10" t="s">
        <v>47</v>
      </c>
      <c r="F662" s="10">
        <v>2</v>
      </c>
      <c r="G662" s="10" t="s">
        <v>70</v>
      </c>
      <c r="H662" s="10"/>
      <c r="I662" s="10"/>
      <c r="J662" s="13"/>
      <c r="K662" s="13"/>
      <c r="L662" s="13"/>
      <c r="M662" s="10">
        <v>4.2</v>
      </c>
      <c r="N662" s="9">
        <v>1</v>
      </c>
      <c r="O662" s="9">
        <v>3.62</v>
      </c>
      <c r="P662" s="9" t="s">
        <v>87</v>
      </c>
      <c r="Q662" s="9" t="s">
        <v>76</v>
      </c>
      <c r="R662" s="9"/>
      <c r="S662">
        <f t="shared" si="773"/>
        <v>291.77199999999999</v>
      </c>
      <c r="T662">
        <f t="shared" si="774"/>
        <v>80.599999999999994</v>
      </c>
      <c r="U662">
        <f t="shared" si="775"/>
        <v>3.62</v>
      </c>
      <c r="V662" s="20">
        <f t="shared" si="776"/>
        <v>288.44160000000005</v>
      </c>
      <c r="W662" s="21">
        <f t="shared" si="777"/>
        <v>79.680000000000007</v>
      </c>
    </row>
    <row r="663" spans="1:23" x14ac:dyDescent="0.25">
      <c r="A663" s="11">
        <v>43195</v>
      </c>
      <c r="B663" s="10" t="s">
        <v>16</v>
      </c>
      <c r="C663" s="4">
        <v>777</v>
      </c>
      <c r="D663" s="4">
        <v>19</v>
      </c>
      <c r="E663" s="10" t="s">
        <v>47</v>
      </c>
      <c r="F663" s="10">
        <v>2</v>
      </c>
      <c r="G663" s="10" t="s">
        <v>70</v>
      </c>
      <c r="H663" s="10"/>
      <c r="I663" s="10"/>
      <c r="J663" s="13"/>
      <c r="K663" s="13"/>
      <c r="L663" s="13"/>
      <c r="M663" s="10">
        <v>4.2</v>
      </c>
      <c r="N663" s="9">
        <v>10</v>
      </c>
      <c r="O663" s="9">
        <v>4.84</v>
      </c>
      <c r="P663" s="9" t="s">
        <v>87</v>
      </c>
      <c r="Q663" s="9" t="s">
        <v>88</v>
      </c>
      <c r="R663" s="9"/>
      <c r="S663">
        <f t="shared" si="773"/>
        <v>3901.0399999999995</v>
      </c>
      <c r="T663">
        <f t="shared" si="774"/>
        <v>806</v>
      </c>
      <c r="U663">
        <f t="shared" si="775"/>
        <v>48.4</v>
      </c>
      <c r="V663" s="20">
        <f t="shared" si="776"/>
        <v>3856.5120000000002</v>
      </c>
      <c r="W663" s="21">
        <f t="shared" si="777"/>
        <v>796.80000000000007</v>
      </c>
    </row>
    <row r="664" spans="1:23" x14ac:dyDescent="0.25">
      <c r="A664" s="11"/>
      <c r="B664" s="10"/>
      <c r="C664" s="4"/>
      <c r="D664" s="4"/>
      <c r="E664" s="10"/>
      <c r="F664" s="10"/>
      <c r="G664" s="10"/>
      <c r="H664" s="10"/>
      <c r="I664" s="10"/>
      <c r="J664" s="13"/>
      <c r="K664" s="13"/>
      <c r="L664" s="13"/>
      <c r="M664" s="10"/>
      <c r="N664" s="9"/>
      <c r="O664" s="9"/>
      <c r="P664" s="9"/>
      <c r="Q664" s="9"/>
      <c r="R664" s="9"/>
    </row>
    <row r="665" spans="1:23" x14ac:dyDescent="0.25">
      <c r="A665" s="11">
        <v>43195</v>
      </c>
      <c r="B665" s="10" t="s">
        <v>16</v>
      </c>
      <c r="C665" s="4">
        <v>777</v>
      </c>
      <c r="D665" s="4">
        <v>20</v>
      </c>
      <c r="E665" s="10" t="s">
        <v>48</v>
      </c>
      <c r="F665" s="10">
        <v>2</v>
      </c>
      <c r="G665" s="10" t="s">
        <v>70</v>
      </c>
      <c r="H665" s="10"/>
      <c r="I665" s="10"/>
      <c r="J665" s="13">
        <v>450</v>
      </c>
      <c r="K665" s="13">
        <v>650</v>
      </c>
      <c r="L665" s="13">
        <v>750</v>
      </c>
      <c r="M665" s="10">
        <v>4.2</v>
      </c>
      <c r="N665" s="9">
        <v>1</v>
      </c>
      <c r="O665" s="9">
        <v>2.77</v>
      </c>
      <c r="P665" s="9" t="s">
        <v>78</v>
      </c>
      <c r="Q665" s="9" t="s">
        <v>72</v>
      </c>
      <c r="R665" s="9"/>
      <c r="S665">
        <f t="shared" ref="S665:S667" si="778">N:N*O:O*80.6</f>
        <v>223.26199999999997</v>
      </c>
      <c r="T665">
        <f t="shared" ref="T665:T667" si="779">N665*80.6</f>
        <v>80.599999999999994</v>
      </c>
      <c r="U665">
        <f t="shared" ref="U665:U667" si="780">N665*O665</f>
        <v>2.77</v>
      </c>
      <c r="V665" s="20">
        <f t="shared" ref="V665:V667" si="781">N665*O665*79.68</f>
        <v>220.71360000000001</v>
      </c>
      <c r="W665" s="21">
        <f t="shared" ref="W665:W667" si="782">N665*79.68</f>
        <v>79.680000000000007</v>
      </c>
    </row>
    <row r="666" spans="1:23" x14ac:dyDescent="0.25">
      <c r="A666" s="11">
        <v>43195</v>
      </c>
      <c r="B666" s="10" t="s">
        <v>16</v>
      </c>
      <c r="C666" s="4">
        <v>777</v>
      </c>
      <c r="D666" s="4">
        <v>20</v>
      </c>
      <c r="E666" s="10" t="s">
        <v>48</v>
      </c>
      <c r="F666" s="10">
        <v>2</v>
      </c>
      <c r="G666" s="10" t="s">
        <v>70</v>
      </c>
      <c r="H666" s="10"/>
      <c r="I666" s="10"/>
      <c r="J666" s="13"/>
      <c r="K666" s="13"/>
      <c r="L666" s="13"/>
      <c r="M666" s="10">
        <v>4.2</v>
      </c>
      <c r="N666" s="9">
        <v>2</v>
      </c>
      <c r="O666" s="9">
        <v>3.62</v>
      </c>
      <c r="P666" s="9" t="s">
        <v>87</v>
      </c>
      <c r="Q666" s="9" t="s">
        <v>76</v>
      </c>
      <c r="R666" s="9"/>
      <c r="S666">
        <f t="shared" si="778"/>
        <v>583.54399999999998</v>
      </c>
      <c r="T666">
        <f t="shared" si="779"/>
        <v>161.19999999999999</v>
      </c>
      <c r="U666">
        <f t="shared" si="780"/>
        <v>7.24</v>
      </c>
      <c r="V666" s="20">
        <f t="shared" si="781"/>
        <v>576.8832000000001</v>
      </c>
      <c r="W666" s="21">
        <f t="shared" si="782"/>
        <v>159.36000000000001</v>
      </c>
    </row>
    <row r="667" spans="1:23" x14ac:dyDescent="0.25">
      <c r="A667" s="11">
        <v>43195</v>
      </c>
      <c r="B667" s="10" t="s">
        <v>16</v>
      </c>
      <c r="C667" s="4">
        <v>777</v>
      </c>
      <c r="D667" s="4">
        <v>20</v>
      </c>
      <c r="E667" s="10" t="s">
        <v>48</v>
      </c>
      <c r="F667" s="10">
        <v>2</v>
      </c>
      <c r="G667" s="10" t="s">
        <v>70</v>
      </c>
      <c r="H667" s="10"/>
      <c r="I667" s="10"/>
      <c r="J667" s="13"/>
      <c r="K667" s="13"/>
      <c r="L667" s="13"/>
      <c r="M667" s="10">
        <v>4.2</v>
      </c>
      <c r="N667" s="9">
        <v>7</v>
      </c>
      <c r="O667" s="9">
        <v>4.84</v>
      </c>
      <c r="P667" s="9" t="s">
        <v>87</v>
      </c>
      <c r="Q667" s="9" t="s">
        <v>88</v>
      </c>
      <c r="R667" s="9"/>
      <c r="S667">
        <f t="shared" si="778"/>
        <v>2730.7279999999996</v>
      </c>
      <c r="T667">
        <f t="shared" si="779"/>
        <v>564.19999999999993</v>
      </c>
      <c r="U667">
        <f t="shared" si="780"/>
        <v>33.879999999999995</v>
      </c>
      <c r="V667" s="20">
        <f t="shared" si="781"/>
        <v>2699.5583999999999</v>
      </c>
      <c r="W667" s="21">
        <f t="shared" si="782"/>
        <v>557.76</v>
      </c>
    </row>
    <row r="668" spans="1:23" x14ac:dyDescent="0.25">
      <c r="A668" s="11"/>
      <c r="B668" s="10"/>
      <c r="C668" s="4"/>
      <c r="D668" s="4"/>
      <c r="E668" s="10"/>
      <c r="F668" s="10"/>
      <c r="G668" s="10"/>
      <c r="H668" s="10"/>
      <c r="I668" s="10"/>
      <c r="J668" s="13"/>
      <c r="K668" s="13"/>
      <c r="L668" s="13"/>
      <c r="M668" s="10"/>
      <c r="N668" s="9"/>
      <c r="O668" s="9"/>
      <c r="P668" s="9"/>
      <c r="Q668" s="9"/>
      <c r="R668" s="9"/>
    </row>
    <row r="669" spans="1:23" x14ac:dyDescent="0.25">
      <c r="A669" s="11">
        <v>43195</v>
      </c>
      <c r="B669" s="4" t="s">
        <v>17</v>
      </c>
      <c r="C669" s="4">
        <v>75131</v>
      </c>
      <c r="D669" s="4">
        <v>152</v>
      </c>
      <c r="E669" s="10"/>
      <c r="F669" s="10">
        <v>2</v>
      </c>
      <c r="G669" s="10" t="s">
        <v>70</v>
      </c>
      <c r="H669" s="10"/>
      <c r="I669" s="10"/>
      <c r="J669" s="17"/>
      <c r="K669" s="17"/>
      <c r="L669" s="17"/>
      <c r="M669" s="10">
        <v>5.81</v>
      </c>
      <c r="N669" s="9"/>
      <c r="O669" s="9"/>
      <c r="P669" s="9"/>
      <c r="Q669" s="9"/>
      <c r="R669" s="9"/>
      <c r="S669">
        <f t="shared" ref="S669" si="783">N669*O669*118</f>
        <v>0</v>
      </c>
      <c r="T669">
        <f t="shared" ref="T669" si="784">N669*118</f>
        <v>0</v>
      </c>
      <c r="U669">
        <f t="shared" ref="U669" si="785">N669*O669</f>
        <v>0</v>
      </c>
      <c r="V669" s="20">
        <f t="shared" ref="V669" si="786">N669*O669*116.875</f>
        <v>0</v>
      </c>
      <c r="W669" s="21">
        <f t="shared" ref="W669" si="787">N669*116.8</f>
        <v>0</v>
      </c>
    </row>
    <row r="670" spans="1:23" x14ac:dyDescent="0.25">
      <c r="A670" s="11"/>
      <c r="B670" s="4"/>
      <c r="C670" s="4"/>
      <c r="D670" s="4"/>
      <c r="E670" s="10"/>
      <c r="F670" s="10"/>
      <c r="G670" s="10"/>
      <c r="H670" s="10"/>
      <c r="I670" s="10"/>
      <c r="J670" s="13"/>
      <c r="K670" s="13"/>
      <c r="L670" s="13"/>
      <c r="M670" s="10"/>
      <c r="N670" s="9"/>
      <c r="O670" s="9"/>
      <c r="P670" s="9"/>
      <c r="Q670" s="9"/>
      <c r="R670" s="9"/>
    </row>
    <row r="671" spans="1:23" x14ac:dyDescent="0.25">
      <c r="A671" s="11">
        <v>43195</v>
      </c>
      <c r="B671" s="4" t="s">
        <v>17</v>
      </c>
      <c r="C671" s="4">
        <v>75131</v>
      </c>
      <c r="D671" s="4">
        <v>153</v>
      </c>
      <c r="E671" s="10"/>
      <c r="F671" s="10">
        <v>2</v>
      </c>
      <c r="G671" s="10" t="s">
        <v>70</v>
      </c>
      <c r="H671" s="10"/>
      <c r="I671" s="10"/>
      <c r="J671" s="17"/>
      <c r="K671" s="17"/>
      <c r="L671" s="17"/>
      <c r="M671" s="10">
        <v>5.81</v>
      </c>
      <c r="N671" s="9"/>
      <c r="O671" s="9"/>
      <c r="P671" s="9"/>
      <c r="Q671" s="9"/>
      <c r="R671" s="9"/>
      <c r="S671">
        <f t="shared" ref="S671" si="788">N671*O671*118</f>
        <v>0</v>
      </c>
      <c r="T671">
        <f t="shared" ref="T671" si="789">N671*118</f>
        <v>0</v>
      </c>
      <c r="U671">
        <f t="shared" ref="U671" si="790">N671*O671</f>
        <v>0</v>
      </c>
      <c r="V671" s="20">
        <f t="shared" ref="V671" si="791">N671*O671*116.875</f>
        <v>0</v>
      </c>
      <c r="W671" s="21">
        <f t="shared" ref="W671" si="792">N671*116.8</f>
        <v>0</v>
      </c>
    </row>
    <row r="672" spans="1:23" x14ac:dyDescent="0.25">
      <c r="A672" s="11"/>
      <c r="B672" s="4"/>
      <c r="C672" s="4"/>
      <c r="D672" s="4"/>
      <c r="E672" s="10"/>
      <c r="F672" s="10"/>
      <c r="G672" s="10"/>
      <c r="H672" s="10"/>
      <c r="I672" s="10"/>
      <c r="J672" s="13"/>
      <c r="K672" s="13"/>
      <c r="L672" s="13"/>
      <c r="M672" s="10"/>
      <c r="N672" s="9"/>
      <c r="O672" s="9"/>
      <c r="P672" s="9"/>
      <c r="Q672" s="9"/>
      <c r="R672" s="9"/>
    </row>
    <row r="673" spans="1:23" x14ac:dyDescent="0.25">
      <c r="A673" s="11">
        <v>43195</v>
      </c>
      <c r="B673" s="4" t="s">
        <v>17</v>
      </c>
      <c r="C673" s="4">
        <v>75131</v>
      </c>
      <c r="D673" s="4">
        <v>155</v>
      </c>
      <c r="E673" s="10" t="s">
        <v>50</v>
      </c>
      <c r="F673" s="10">
        <v>2</v>
      </c>
      <c r="G673" s="10" t="s">
        <v>70</v>
      </c>
      <c r="H673" s="10"/>
      <c r="I673" s="10"/>
      <c r="J673" s="13">
        <v>420</v>
      </c>
      <c r="K673" s="13">
        <v>1380</v>
      </c>
      <c r="L673" s="13">
        <v>920</v>
      </c>
      <c r="M673" s="10">
        <v>5.81</v>
      </c>
      <c r="N673" s="9">
        <v>3</v>
      </c>
      <c r="O673" s="9">
        <v>1.74</v>
      </c>
      <c r="P673" s="9" t="s">
        <v>73</v>
      </c>
      <c r="Q673" s="9" t="s">
        <v>72</v>
      </c>
      <c r="R673" s="9"/>
      <c r="S673">
        <f t="shared" ref="S673:S677" si="793">N673*O673*118</f>
        <v>615.95999999999992</v>
      </c>
      <c r="T673">
        <f t="shared" ref="T673:T677" si="794">N673*118</f>
        <v>354</v>
      </c>
      <c r="U673">
        <f t="shared" ref="U673:U677" si="795">N673*O673</f>
        <v>5.22</v>
      </c>
      <c r="V673" s="20">
        <f t="shared" ref="V673:V677" si="796">N673*O673*116.875</f>
        <v>610.08749999999998</v>
      </c>
      <c r="W673" s="21">
        <f t="shared" ref="W673:W677" si="797">N673*116.8</f>
        <v>350.4</v>
      </c>
    </row>
    <row r="674" spans="1:23" x14ac:dyDescent="0.25">
      <c r="A674" s="11">
        <v>43195</v>
      </c>
      <c r="B674" s="4" t="s">
        <v>17</v>
      </c>
      <c r="C674" s="4">
        <v>75131</v>
      </c>
      <c r="D674" s="4">
        <v>155</v>
      </c>
      <c r="E674" s="10" t="s">
        <v>50</v>
      </c>
      <c r="F674" s="10">
        <v>2</v>
      </c>
      <c r="G674" s="10" t="s">
        <v>70</v>
      </c>
      <c r="H674" s="10"/>
      <c r="I674" s="10"/>
      <c r="J674" s="13"/>
      <c r="K674" s="13"/>
      <c r="L674" s="13"/>
      <c r="M674" s="10">
        <v>5.81</v>
      </c>
      <c r="N674" s="9">
        <v>8</v>
      </c>
      <c r="O674" s="9">
        <v>4.84</v>
      </c>
      <c r="P674" s="9" t="s">
        <v>87</v>
      </c>
      <c r="Q674" s="9" t="s">
        <v>88</v>
      </c>
      <c r="R674" s="9"/>
      <c r="S674">
        <f t="shared" si="793"/>
        <v>4568.96</v>
      </c>
      <c r="T674">
        <f t="shared" si="794"/>
        <v>944</v>
      </c>
      <c r="U674">
        <f t="shared" si="795"/>
        <v>38.72</v>
      </c>
      <c r="V674" s="20">
        <f t="shared" si="796"/>
        <v>4525.3999999999996</v>
      </c>
      <c r="W674" s="21">
        <f t="shared" si="797"/>
        <v>934.4</v>
      </c>
    </row>
    <row r="675" spans="1:23" x14ac:dyDescent="0.25">
      <c r="A675" s="24">
        <v>43195</v>
      </c>
      <c r="B675" s="27" t="s">
        <v>17</v>
      </c>
      <c r="C675" s="27">
        <v>75131</v>
      </c>
      <c r="D675" s="27">
        <v>155</v>
      </c>
      <c r="E675" s="25" t="s">
        <v>50</v>
      </c>
      <c r="F675" s="25">
        <v>2</v>
      </c>
      <c r="G675" s="25" t="s">
        <v>70</v>
      </c>
      <c r="H675" s="25"/>
      <c r="I675" s="25"/>
      <c r="J675" s="23"/>
      <c r="K675" s="23"/>
      <c r="L675" s="23"/>
      <c r="M675" s="25">
        <v>5.81</v>
      </c>
      <c r="N675" s="25">
        <v>2</v>
      </c>
      <c r="O675" s="25">
        <v>1.7</v>
      </c>
      <c r="P675" s="25" t="s">
        <v>82</v>
      </c>
      <c r="Q675" s="25" t="s">
        <v>100</v>
      </c>
      <c r="R675" s="9"/>
      <c r="S675">
        <f t="shared" si="793"/>
        <v>401.2</v>
      </c>
      <c r="T675">
        <f t="shared" si="794"/>
        <v>236</v>
      </c>
      <c r="U675">
        <f t="shared" si="795"/>
        <v>3.4</v>
      </c>
      <c r="V675" s="20">
        <f t="shared" si="796"/>
        <v>397.375</v>
      </c>
      <c r="W675" s="21">
        <f t="shared" si="797"/>
        <v>233.6</v>
      </c>
    </row>
    <row r="676" spans="1:23" x14ac:dyDescent="0.25">
      <c r="A676" s="24">
        <v>43195</v>
      </c>
      <c r="B676" s="27" t="s">
        <v>17</v>
      </c>
      <c r="C676" s="27">
        <v>75131</v>
      </c>
      <c r="D676" s="27">
        <v>155</v>
      </c>
      <c r="E676" s="25" t="s">
        <v>50</v>
      </c>
      <c r="F676" s="25">
        <v>2</v>
      </c>
      <c r="G676" s="25" t="s">
        <v>70</v>
      </c>
      <c r="H676" s="25"/>
      <c r="I676" s="25"/>
      <c r="J676" s="23"/>
      <c r="K676" s="23"/>
      <c r="L676" s="23"/>
      <c r="M676" s="25">
        <v>5.81</v>
      </c>
      <c r="N676" s="25">
        <v>2</v>
      </c>
      <c r="O676" s="25">
        <v>3.9</v>
      </c>
      <c r="P676" s="25" t="s">
        <v>82</v>
      </c>
      <c r="Q676" s="25" t="s">
        <v>100</v>
      </c>
      <c r="R676" s="9"/>
      <c r="S676">
        <f t="shared" si="793"/>
        <v>920.4</v>
      </c>
      <c r="T676">
        <f t="shared" si="794"/>
        <v>236</v>
      </c>
      <c r="U676">
        <f t="shared" si="795"/>
        <v>7.8</v>
      </c>
      <c r="V676" s="20">
        <f t="shared" si="796"/>
        <v>911.625</v>
      </c>
      <c r="W676" s="21">
        <f t="shared" si="797"/>
        <v>233.6</v>
      </c>
    </row>
    <row r="677" spans="1:23" x14ac:dyDescent="0.25">
      <c r="A677" s="24">
        <v>43195</v>
      </c>
      <c r="B677" s="27" t="s">
        <v>17</v>
      </c>
      <c r="C677" s="27">
        <v>75131</v>
      </c>
      <c r="D677" s="27">
        <v>155</v>
      </c>
      <c r="E677" s="25" t="s">
        <v>50</v>
      </c>
      <c r="F677" s="25">
        <v>2</v>
      </c>
      <c r="G677" s="25" t="s">
        <v>70</v>
      </c>
      <c r="H677" s="25"/>
      <c r="I677" s="25"/>
      <c r="J677" s="23"/>
      <c r="K677" s="23"/>
      <c r="L677" s="23"/>
      <c r="M677" s="25">
        <v>5.81</v>
      </c>
      <c r="N677" s="25">
        <v>2</v>
      </c>
      <c r="O677" s="25">
        <v>3.6</v>
      </c>
      <c r="P677" s="25" t="s">
        <v>82</v>
      </c>
      <c r="Q677" s="25" t="s">
        <v>100</v>
      </c>
      <c r="R677" s="9"/>
      <c r="S677">
        <f t="shared" si="793"/>
        <v>849.6</v>
      </c>
      <c r="T677">
        <f t="shared" si="794"/>
        <v>236</v>
      </c>
      <c r="U677">
        <f t="shared" si="795"/>
        <v>7.2</v>
      </c>
      <c r="V677" s="20">
        <f t="shared" si="796"/>
        <v>841.5</v>
      </c>
      <c r="W677" s="21">
        <f t="shared" si="797"/>
        <v>233.6</v>
      </c>
    </row>
    <row r="678" spans="1:23" x14ac:dyDescent="0.25">
      <c r="A678" s="11"/>
      <c r="B678" s="4"/>
      <c r="C678" s="4"/>
      <c r="D678" s="4"/>
      <c r="E678" s="10"/>
      <c r="F678" s="10"/>
      <c r="G678" s="10"/>
      <c r="H678" s="10"/>
      <c r="I678" s="10"/>
      <c r="J678" s="13"/>
      <c r="K678" s="13"/>
      <c r="L678" s="13"/>
      <c r="M678" s="10"/>
      <c r="N678" s="9"/>
      <c r="O678" s="9"/>
      <c r="P678" s="9"/>
      <c r="Q678" s="9"/>
      <c r="R678" s="9"/>
    </row>
    <row r="679" spans="1:23" x14ac:dyDescent="0.25">
      <c r="A679" s="11">
        <v>43195</v>
      </c>
      <c r="B679" s="4" t="s">
        <v>17</v>
      </c>
      <c r="C679" s="4">
        <v>75131</v>
      </c>
      <c r="D679" s="4">
        <v>156</v>
      </c>
      <c r="E679" s="10" t="s">
        <v>51</v>
      </c>
      <c r="F679" s="10">
        <v>2</v>
      </c>
      <c r="G679" s="10" t="s">
        <v>70</v>
      </c>
      <c r="H679" s="10"/>
      <c r="I679" s="10"/>
      <c r="J679" s="13">
        <v>600</v>
      </c>
      <c r="K679" s="13">
        <v>1200</v>
      </c>
      <c r="L679" s="13">
        <v>950</v>
      </c>
      <c r="M679" s="10">
        <v>5.81</v>
      </c>
      <c r="N679" s="9">
        <v>17</v>
      </c>
      <c r="O679" s="9">
        <v>2.77</v>
      </c>
      <c r="P679" s="9" t="s">
        <v>78</v>
      </c>
      <c r="Q679" s="9" t="s">
        <v>72</v>
      </c>
      <c r="R679" s="9"/>
      <c r="S679">
        <f t="shared" ref="S679:S680" si="798">N679*O679*118</f>
        <v>5556.6200000000008</v>
      </c>
      <c r="T679">
        <f t="shared" ref="T679:T680" si="799">N679*118</f>
        <v>2006</v>
      </c>
      <c r="U679">
        <f t="shared" ref="U679:U680" si="800">N679*O679</f>
        <v>47.09</v>
      </c>
      <c r="V679" s="20">
        <f t="shared" ref="V679:V680" si="801">N679*O679*116.875</f>
        <v>5503.6437500000002</v>
      </c>
      <c r="W679" s="21">
        <f t="shared" ref="W679:W680" si="802">N679*116.8</f>
        <v>1985.6</v>
      </c>
    </row>
    <row r="680" spans="1:23" x14ac:dyDescent="0.25">
      <c r="A680" s="24">
        <v>43195</v>
      </c>
      <c r="B680" s="27" t="s">
        <v>17</v>
      </c>
      <c r="C680" s="27">
        <v>75131</v>
      </c>
      <c r="D680" s="27">
        <v>156</v>
      </c>
      <c r="E680" s="25" t="s">
        <v>51</v>
      </c>
      <c r="F680" s="25">
        <v>2</v>
      </c>
      <c r="G680" s="25" t="s">
        <v>70</v>
      </c>
      <c r="H680" s="25"/>
      <c r="I680" s="25"/>
      <c r="J680" s="23"/>
      <c r="K680" s="23"/>
      <c r="L680" s="23"/>
      <c r="M680" s="25">
        <v>5.81</v>
      </c>
      <c r="N680" s="25">
        <v>1</v>
      </c>
      <c r="O680" s="25">
        <v>1.1000000000000001</v>
      </c>
      <c r="P680" s="25" t="s">
        <v>94</v>
      </c>
      <c r="Q680" s="25" t="s">
        <v>100</v>
      </c>
      <c r="R680" s="9"/>
      <c r="S680">
        <f t="shared" si="798"/>
        <v>129.80000000000001</v>
      </c>
      <c r="T680">
        <f t="shared" si="799"/>
        <v>118</v>
      </c>
      <c r="U680">
        <f t="shared" si="800"/>
        <v>1.1000000000000001</v>
      </c>
      <c r="V680" s="20">
        <f t="shared" si="801"/>
        <v>128.5625</v>
      </c>
      <c r="W680" s="21">
        <f t="shared" si="802"/>
        <v>116.8</v>
      </c>
    </row>
    <row r="681" spans="1:23" x14ac:dyDescent="0.25">
      <c r="A681" s="11"/>
      <c r="B681" s="4"/>
      <c r="C681" s="4"/>
      <c r="D681" s="4"/>
      <c r="E681" s="10"/>
      <c r="F681" s="10"/>
      <c r="G681" s="10"/>
      <c r="H681" s="10"/>
      <c r="I681" s="10"/>
      <c r="J681" s="13"/>
      <c r="K681" s="13"/>
      <c r="L681" s="13"/>
      <c r="M681" s="10"/>
      <c r="N681" s="9"/>
      <c r="O681" s="9"/>
      <c r="P681" s="9"/>
      <c r="Q681" s="9"/>
      <c r="R681" s="9"/>
    </row>
    <row r="682" spans="1:23" x14ac:dyDescent="0.25">
      <c r="A682" s="11">
        <v>43195</v>
      </c>
      <c r="B682" s="4" t="s">
        <v>17</v>
      </c>
      <c r="C682" s="4">
        <v>75131</v>
      </c>
      <c r="D682" s="4">
        <v>157</v>
      </c>
      <c r="E682" s="10" t="s">
        <v>52</v>
      </c>
      <c r="F682" s="10">
        <v>2</v>
      </c>
      <c r="G682" s="10" t="s">
        <v>70</v>
      </c>
      <c r="H682" s="10"/>
      <c r="I682" s="10"/>
      <c r="J682" s="13">
        <v>800</v>
      </c>
      <c r="K682" s="13">
        <v>1000</v>
      </c>
      <c r="L682" s="13">
        <v>750</v>
      </c>
      <c r="M682" s="10">
        <v>5.81</v>
      </c>
      <c r="N682" s="9">
        <v>2</v>
      </c>
      <c r="O682" s="9">
        <v>1.74</v>
      </c>
      <c r="P682" s="9" t="s">
        <v>73</v>
      </c>
      <c r="Q682" s="9" t="s">
        <v>72</v>
      </c>
      <c r="R682" s="9"/>
      <c r="S682">
        <f t="shared" ref="S682:S685" si="803">N682*O682*118</f>
        <v>410.64</v>
      </c>
      <c r="T682">
        <f t="shared" ref="T682:T685" si="804">N682*118</f>
        <v>236</v>
      </c>
      <c r="U682">
        <f t="shared" ref="U682:U685" si="805">N682*O682</f>
        <v>3.48</v>
      </c>
      <c r="V682" s="20">
        <f t="shared" ref="V682:V685" si="806">N682*O682*116.875</f>
        <v>406.72500000000002</v>
      </c>
      <c r="W682" s="21">
        <f t="shared" ref="W682:W685" si="807">N682*116.8</f>
        <v>233.6</v>
      </c>
    </row>
    <row r="683" spans="1:23" x14ac:dyDescent="0.25">
      <c r="A683" s="11">
        <v>43195</v>
      </c>
      <c r="B683" s="4" t="s">
        <v>17</v>
      </c>
      <c r="C683" s="4">
        <v>75131</v>
      </c>
      <c r="D683" s="4">
        <v>157</v>
      </c>
      <c r="E683" s="10" t="s">
        <v>52</v>
      </c>
      <c r="F683" s="10">
        <v>2</v>
      </c>
      <c r="G683" s="10" t="s">
        <v>70</v>
      </c>
      <c r="H683" s="10"/>
      <c r="I683" s="10"/>
      <c r="J683" s="13"/>
      <c r="K683" s="13"/>
      <c r="L683" s="13"/>
      <c r="M683" s="10">
        <v>5.81</v>
      </c>
      <c r="N683" s="9">
        <v>11</v>
      </c>
      <c r="O683" s="9">
        <v>4.84</v>
      </c>
      <c r="P683" s="9" t="s">
        <v>87</v>
      </c>
      <c r="Q683" s="9" t="s">
        <v>88</v>
      </c>
      <c r="R683" s="9"/>
      <c r="S683">
        <f t="shared" si="803"/>
        <v>6282.32</v>
      </c>
      <c r="T683">
        <f t="shared" si="804"/>
        <v>1298</v>
      </c>
      <c r="U683">
        <f t="shared" si="805"/>
        <v>53.239999999999995</v>
      </c>
      <c r="V683" s="20">
        <f t="shared" si="806"/>
        <v>6222.4249999999993</v>
      </c>
      <c r="W683" s="21">
        <f t="shared" si="807"/>
        <v>1284.8</v>
      </c>
    </row>
    <row r="684" spans="1:23" x14ac:dyDescent="0.25">
      <c r="A684" s="24">
        <v>43195</v>
      </c>
      <c r="B684" s="27" t="s">
        <v>17</v>
      </c>
      <c r="C684" s="27">
        <v>75131</v>
      </c>
      <c r="D684" s="27">
        <v>157</v>
      </c>
      <c r="E684" s="25" t="s">
        <v>52</v>
      </c>
      <c r="F684" s="25">
        <v>2</v>
      </c>
      <c r="G684" s="25" t="s">
        <v>70</v>
      </c>
      <c r="H684" s="25"/>
      <c r="I684" s="25"/>
      <c r="J684" s="23"/>
      <c r="K684" s="23"/>
      <c r="L684" s="23"/>
      <c r="M684" s="25">
        <v>5.81</v>
      </c>
      <c r="N684" s="25">
        <v>1</v>
      </c>
      <c r="O684" s="25">
        <v>1.7</v>
      </c>
      <c r="P684" s="25" t="s">
        <v>82</v>
      </c>
      <c r="Q684" s="25" t="s">
        <v>100</v>
      </c>
      <c r="R684" s="9"/>
      <c r="S684">
        <f t="shared" si="803"/>
        <v>200.6</v>
      </c>
      <c r="T684">
        <f t="shared" si="804"/>
        <v>118</v>
      </c>
      <c r="U684">
        <f t="shared" si="805"/>
        <v>1.7</v>
      </c>
      <c r="V684" s="20">
        <f t="shared" si="806"/>
        <v>198.6875</v>
      </c>
      <c r="W684" s="21">
        <f t="shared" si="807"/>
        <v>116.8</v>
      </c>
    </row>
    <row r="685" spans="1:23" x14ac:dyDescent="0.25">
      <c r="A685" s="24">
        <v>43195</v>
      </c>
      <c r="B685" s="27" t="s">
        <v>17</v>
      </c>
      <c r="C685" s="27">
        <v>75131</v>
      </c>
      <c r="D685" s="27">
        <v>157</v>
      </c>
      <c r="E685" s="25" t="s">
        <v>52</v>
      </c>
      <c r="F685" s="25">
        <v>2</v>
      </c>
      <c r="G685" s="25" t="s">
        <v>70</v>
      </c>
      <c r="H685" s="25"/>
      <c r="I685" s="25"/>
      <c r="J685" s="23"/>
      <c r="K685" s="23"/>
      <c r="L685" s="23"/>
      <c r="M685" s="25">
        <v>5.81</v>
      </c>
      <c r="N685" s="25">
        <v>2</v>
      </c>
      <c r="O685" s="25">
        <v>3.9</v>
      </c>
      <c r="P685" s="25" t="s">
        <v>82</v>
      </c>
      <c r="Q685" s="25" t="s">
        <v>100</v>
      </c>
      <c r="R685" s="9"/>
      <c r="S685">
        <f t="shared" si="803"/>
        <v>920.4</v>
      </c>
      <c r="T685">
        <f t="shared" si="804"/>
        <v>236</v>
      </c>
      <c r="U685">
        <f t="shared" si="805"/>
        <v>7.8</v>
      </c>
      <c r="V685" s="20">
        <f t="shared" si="806"/>
        <v>911.625</v>
      </c>
      <c r="W685" s="21">
        <f t="shared" si="807"/>
        <v>233.6</v>
      </c>
    </row>
    <row r="686" spans="1:23" x14ac:dyDescent="0.25">
      <c r="A686" s="11"/>
      <c r="B686" s="4"/>
      <c r="C686" s="4"/>
      <c r="D686" s="4"/>
      <c r="E686" s="10"/>
      <c r="F686" s="10"/>
      <c r="G686" s="10"/>
      <c r="H686" s="10"/>
      <c r="I686" s="10"/>
      <c r="J686" s="13"/>
      <c r="K686" s="13"/>
      <c r="L686" s="13"/>
      <c r="M686" s="10"/>
      <c r="N686" s="9"/>
      <c r="O686" s="9"/>
      <c r="P686" s="9"/>
      <c r="Q686" s="9"/>
      <c r="R686" s="9"/>
    </row>
    <row r="687" spans="1:23" x14ac:dyDescent="0.25">
      <c r="A687" s="11">
        <v>43195</v>
      </c>
      <c r="B687" s="10" t="s">
        <v>16</v>
      </c>
      <c r="C687" s="10">
        <v>785</v>
      </c>
      <c r="D687" s="10">
        <v>167</v>
      </c>
      <c r="E687" s="10"/>
      <c r="F687" s="10">
        <v>2</v>
      </c>
      <c r="G687" s="10" t="s">
        <v>70</v>
      </c>
      <c r="H687" s="10"/>
      <c r="I687" s="10"/>
      <c r="J687" s="17"/>
      <c r="K687" s="17"/>
      <c r="L687" s="17"/>
      <c r="M687" s="10">
        <v>5.38</v>
      </c>
      <c r="N687" s="9"/>
      <c r="O687" s="9"/>
      <c r="P687" s="9"/>
      <c r="Q687" s="9"/>
      <c r="R687" s="9"/>
      <c r="S687">
        <f>N:N*O:O*125</f>
        <v>0</v>
      </c>
      <c r="T687">
        <f t="shared" ref="T687" si="808">N687*125</f>
        <v>0</v>
      </c>
      <c r="U687">
        <f t="shared" ref="U687" si="809">N687*O687</f>
        <v>0</v>
      </c>
      <c r="V687" s="20">
        <f>N687*O687*123.78</f>
        <v>0</v>
      </c>
      <c r="W687" s="21">
        <f>N687*123.7</f>
        <v>0</v>
      </c>
    </row>
    <row r="688" spans="1:23" x14ac:dyDescent="0.25">
      <c r="A688" s="11"/>
      <c r="B688" s="10"/>
      <c r="C688" s="10"/>
      <c r="D688" s="10"/>
      <c r="E688" s="10"/>
      <c r="F688" s="10"/>
      <c r="G688" s="10"/>
      <c r="H688" s="10"/>
      <c r="I688" s="10"/>
      <c r="J688" s="13"/>
      <c r="K688" s="13"/>
      <c r="L688" s="13"/>
      <c r="M688" s="10"/>
      <c r="N688" s="9"/>
      <c r="O688" s="9"/>
      <c r="P688" s="9"/>
      <c r="Q688" s="9"/>
      <c r="R688" s="9"/>
    </row>
    <row r="689" spans="1:23" x14ac:dyDescent="0.25">
      <c r="A689" s="11">
        <v>43195</v>
      </c>
      <c r="B689" s="10" t="s">
        <v>16</v>
      </c>
      <c r="C689" s="10">
        <v>785</v>
      </c>
      <c r="D689" s="10">
        <v>168</v>
      </c>
      <c r="E689" s="10" t="s">
        <v>54</v>
      </c>
      <c r="F689" s="10">
        <v>2</v>
      </c>
      <c r="G689" s="10" t="s">
        <v>70</v>
      </c>
      <c r="H689" s="10"/>
      <c r="I689" s="10"/>
      <c r="J689" s="13">
        <v>750</v>
      </c>
      <c r="K689" s="13">
        <v>1650</v>
      </c>
      <c r="L689" s="13">
        <v>1900</v>
      </c>
      <c r="M689" s="10">
        <v>5.38</v>
      </c>
      <c r="N689" s="9">
        <v>1</v>
      </c>
      <c r="O689" s="9">
        <v>2.77</v>
      </c>
      <c r="P689" s="9" t="s">
        <v>78</v>
      </c>
      <c r="Q689" s="9" t="s">
        <v>72</v>
      </c>
      <c r="R689" s="9"/>
      <c r="S689">
        <f t="shared" ref="S689:S691" si="810">N:N*O:O*125</f>
        <v>346.25</v>
      </c>
      <c r="T689">
        <f t="shared" ref="T689:T691" si="811">N689*125</f>
        <v>125</v>
      </c>
      <c r="U689">
        <f t="shared" ref="U689:U691" si="812">N689*O689</f>
        <v>2.77</v>
      </c>
      <c r="V689" s="20">
        <f t="shared" ref="V689:V691" si="813">N689*O689*123.78</f>
        <v>342.87060000000002</v>
      </c>
      <c r="W689" s="21">
        <f t="shared" ref="W689:W691" si="814">N689*123.7</f>
        <v>123.7</v>
      </c>
    </row>
    <row r="690" spans="1:23" x14ac:dyDescent="0.25">
      <c r="A690" s="11">
        <v>43195</v>
      </c>
      <c r="B690" s="10" t="s">
        <v>16</v>
      </c>
      <c r="C690" s="10">
        <v>785</v>
      </c>
      <c r="D690" s="10">
        <v>168</v>
      </c>
      <c r="E690" s="10" t="s">
        <v>54</v>
      </c>
      <c r="F690" s="10">
        <v>2</v>
      </c>
      <c r="G690" s="10" t="s">
        <v>70</v>
      </c>
      <c r="H690" s="10"/>
      <c r="I690" s="10"/>
      <c r="J690" s="13"/>
      <c r="K690" s="13"/>
      <c r="L690" s="13"/>
      <c r="M690" s="10">
        <v>5.38</v>
      </c>
      <c r="N690" s="9">
        <v>14</v>
      </c>
      <c r="O690" s="9">
        <v>2.77</v>
      </c>
      <c r="P690" s="9" t="s">
        <v>78</v>
      </c>
      <c r="Q690" s="9" t="s">
        <v>72</v>
      </c>
      <c r="R690" s="9"/>
      <c r="S690">
        <f t="shared" si="810"/>
        <v>4847.5</v>
      </c>
      <c r="T690">
        <f t="shared" si="811"/>
        <v>1750</v>
      </c>
      <c r="U690">
        <f t="shared" si="812"/>
        <v>38.78</v>
      </c>
      <c r="V690" s="20">
        <f t="shared" si="813"/>
        <v>4800.1884</v>
      </c>
      <c r="W690" s="21">
        <f t="shared" si="814"/>
        <v>1731.8</v>
      </c>
    </row>
    <row r="691" spans="1:23" x14ac:dyDescent="0.25">
      <c r="A691" s="24">
        <v>43195</v>
      </c>
      <c r="B691" s="25" t="s">
        <v>16</v>
      </c>
      <c r="C691" s="25">
        <v>785</v>
      </c>
      <c r="D691" s="25">
        <v>168</v>
      </c>
      <c r="E691" s="25" t="s">
        <v>54</v>
      </c>
      <c r="F691" s="25">
        <v>2</v>
      </c>
      <c r="G691" s="25" t="s">
        <v>70</v>
      </c>
      <c r="H691" s="25"/>
      <c r="I691" s="25"/>
      <c r="J691" s="23"/>
      <c r="K691" s="23"/>
      <c r="L691" s="23"/>
      <c r="M691" s="10">
        <v>5.38</v>
      </c>
      <c r="N691" s="10">
        <v>2</v>
      </c>
      <c r="O691" s="10">
        <v>1.1000000000000001</v>
      </c>
      <c r="P691" s="10" t="s">
        <v>94</v>
      </c>
      <c r="Q691" s="10" t="s">
        <v>100</v>
      </c>
      <c r="R691" s="9"/>
      <c r="S691">
        <f t="shared" si="810"/>
        <v>275</v>
      </c>
      <c r="T691">
        <f t="shared" si="811"/>
        <v>250</v>
      </c>
      <c r="U691">
        <f t="shared" si="812"/>
        <v>2.2000000000000002</v>
      </c>
      <c r="V691" s="20">
        <f t="shared" si="813"/>
        <v>272.31600000000003</v>
      </c>
      <c r="W691" s="21">
        <f t="shared" si="814"/>
        <v>247.4</v>
      </c>
    </row>
    <row r="692" spans="1:23" x14ac:dyDescent="0.25">
      <c r="A692" s="11"/>
      <c r="B692" s="4"/>
      <c r="C692" s="4"/>
      <c r="D692" s="4"/>
      <c r="E692" s="10"/>
      <c r="F692" s="10"/>
      <c r="G692" s="10"/>
      <c r="H692" s="10"/>
      <c r="I692" s="10"/>
      <c r="J692" s="13"/>
      <c r="K692" s="13"/>
      <c r="L692" s="13"/>
      <c r="M692" s="10"/>
      <c r="N692" s="9"/>
      <c r="O692" s="9"/>
      <c r="P692" s="9"/>
      <c r="Q692" s="9"/>
      <c r="R692" s="9"/>
    </row>
    <row r="693" spans="1:23" x14ac:dyDescent="0.25">
      <c r="A693" s="11">
        <v>43195</v>
      </c>
      <c r="B693" s="10" t="s">
        <v>16</v>
      </c>
      <c r="C693" s="10">
        <v>785</v>
      </c>
      <c r="D693" s="10">
        <v>169</v>
      </c>
      <c r="E693" s="10"/>
      <c r="F693" s="10">
        <v>2</v>
      </c>
      <c r="G693" s="10" t="s">
        <v>70</v>
      </c>
      <c r="H693" s="10"/>
      <c r="I693" s="10"/>
      <c r="J693" s="17"/>
      <c r="K693" s="17"/>
      <c r="L693" s="17"/>
      <c r="M693" s="10">
        <v>5.38</v>
      </c>
      <c r="N693" s="9"/>
      <c r="O693" s="9"/>
      <c r="P693" s="9"/>
      <c r="Q693" s="9"/>
      <c r="R693" s="9"/>
      <c r="S693">
        <f>N:N*O:O*125</f>
        <v>0</v>
      </c>
      <c r="T693">
        <f t="shared" ref="T693" si="815">N693*125</f>
        <v>0</v>
      </c>
      <c r="U693">
        <f t="shared" ref="U693" si="816">N693*O693</f>
        <v>0</v>
      </c>
      <c r="V693" s="20">
        <f>N693*O693*123.78</f>
        <v>0</v>
      </c>
      <c r="W693" s="21">
        <f>N693*123.7</f>
        <v>0</v>
      </c>
    </row>
    <row r="694" spans="1:23" x14ac:dyDescent="0.25">
      <c r="A694" s="11"/>
      <c r="B694" s="10"/>
      <c r="C694" s="10"/>
      <c r="D694" s="10"/>
      <c r="E694" s="10"/>
      <c r="F694" s="10"/>
      <c r="G694" s="10"/>
      <c r="H694" s="10"/>
      <c r="I694" s="10"/>
      <c r="J694" s="13"/>
      <c r="K694" s="13"/>
      <c r="L694" s="13"/>
      <c r="M694" s="10"/>
      <c r="N694" s="9"/>
      <c r="O694" s="9"/>
      <c r="P694" s="9"/>
      <c r="Q694" s="9"/>
      <c r="R694" s="9"/>
    </row>
    <row r="695" spans="1:23" x14ac:dyDescent="0.25">
      <c r="A695" s="11">
        <v>43195</v>
      </c>
      <c r="B695" s="10" t="s">
        <v>16</v>
      </c>
      <c r="C695" s="4">
        <v>777</v>
      </c>
      <c r="D695" s="4">
        <v>17</v>
      </c>
      <c r="E695" s="10" t="s">
        <v>56</v>
      </c>
      <c r="F695" s="10">
        <v>3</v>
      </c>
      <c r="G695" s="10" t="s">
        <v>23</v>
      </c>
      <c r="H695" s="10"/>
      <c r="I695" s="10"/>
      <c r="J695" s="13">
        <v>640</v>
      </c>
      <c r="K695" s="13">
        <v>670</v>
      </c>
      <c r="L695" s="23">
        <v>900</v>
      </c>
      <c r="M695" s="10">
        <v>4.2</v>
      </c>
      <c r="N695" s="9">
        <v>1</v>
      </c>
      <c r="O695" s="9">
        <v>3.54</v>
      </c>
      <c r="P695" s="9" t="s">
        <v>77</v>
      </c>
      <c r="Q695" s="9" t="s">
        <v>72</v>
      </c>
      <c r="R695" s="9"/>
      <c r="S695">
        <f t="shared" ref="S695:S699" si="817">N:N*O:O*80.6</f>
        <v>285.32399999999996</v>
      </c>
      <c r="T695">
        <f t="shared" ref="T695:T699" si="818">N695*80.6</f>
        <v>80.599999999999994</v>
      </c>
      <c r="U695">
        <f t="shared" ref="U695:U699" si="819">N695*O695</f>
        <v>3.54</v>
      </c>
      <c r="V695" s="20">
        <f t="shared" ref="V695:V699" si="820">N695*O695*79.68</f>
        <v>282.06720000000001</v>
      </c>
      <c r="W695" s="21">
        <f t="shared" ref="W695:W699" si="821">N695*79.68</f>
        <v>79.680000000000007</v>
      </c>
    </row>
    <row r="696" spans="1:23" x14ac:dyDescent="0.25">
      <c r="A696" s="11">
        <v>43195</v>
      </c>
      <c r="B696" s="10" t="s">
        <v>16</v>
      </c>
      <c r="C696" s="4">
        <v>777</v>
      </c>
      <c r="D696" s="4">
        <v>17</v>
      </c>
      <c r="E696" s="10" t="s">
        <v>56</v>
      </c>
      <c r="F696" s="10">
        <v>3</v>
      </c>
      <c r="G696" s="10" t="s">
        <v>23</v>
      </c>
      <c r="H696" s="10"/>
      <c r="I696" s="10"/>
      <c r="J696" s="13"/>
      <c r="K696" s="13"/>
      <c r="L696" s="13"/>
      <c r="M696" s="10">
        <v>4.2</v>
      </c>
      <c r="N696" s="9">
        <v>1</v>
      </c>
      <c r="O696" s="9">
        <v>2.77</v>
      </c>
      <c r="P696" s="9" t="s">
        <v>78</v>
      </c>
      <c r="Q696" s="9" t="s">
        <v>72</v>
      </c>
      <c r="R696" s="9"/>
      <c r="S696">
        <f t="shared" si="817"/>
        <v>223.26199999999997</v>
      </c>
      <c r="T696">
        <f t="shared" si="818"/>
        <v>80.599999999999994</v>
      </c>
      <c r="U696">
        <f t="shared" si="819"/>
        <v>2.77</v>
      </c>
      <c r="V696" s="20">
        <f t="shared" si="820"/>
        <v>220.71360000000001</v>
      </c>
      <c r="W696" s="21">
        <f t="shared" si="821"/>
        <v>79.680000000000007</v>
      </c>
    </row>
    <row r="697" spans="1:23" x14ac:dyDescent="0.25">
      <c r="A697" s="11">
        <v>43195</v>
      </c>
      <c r="B697" s="10" t="s">
        <v>16</v>
      </c>
      <c r="C697" s="4">
        <v>777</v>
      </c>
      <c r="D697" s="4">
        <v>17</v>
      </c>
      <c r="E697" s="10" t="s">
        <v>56</v>
      </c>
      <c r="F697" s="10">
        <v>3</v>
      </c>
      <c r="G697" s="10" t="s">
        <v>23</v>
      </c>
      <c r="H697" s="10"/>
      <c r="I697" s="10"/>
      <c r="J697" s="13"/>
      <c r="K697" s="13"/>
      <c r="L697" s="13"/>
      <c r="M697" s="10">
        <v>4.2</v>
      </c>
      <c r="N697" s="9">
        <v>2</v>
      </c>
      <c r="O697" s="9">
        <v>4.84</v>
      </c>
      <c r="P697" s="9" t="s">
        <v>87</v>
      </c>
      <c r="Q697" s="9" t="s">
        <v>88</v>
      </c>
      <c r="R697" s="9"/>
      <c r="S697">
        <f t="shared" si="817"/>
        <v>780.20799999999997</v>
      </c>
      <c r="T697">
        <f t="shared" si="818"/>
        <v>161.19999999999999</v>
      </c>
      <c r="U697">
        <f t="shared" si="819"/>
        <v>9.68</v>
      </c>
      <c r="V697" s="20">
        <f t="shared" si="820"/>
        <v>771.30240000000003</v>
      </c>
      <c r="W697" s="21">
        <f t="shared" si="821"/>
        <v>159.36000000000001</v>
      </c>
    </row>
    <row r="698" spans="1:23" x14ac:dyDescent="0.25">
      <c r="A698" s="11">
        <v>43195</v>
      </c>
      <c r="B698" s="10" t="s">
        <v>16</v>
      </c>
      <c r="C698" s="4">
        <v>777</v>
      </c>
      <c r="D698" s="4">
        <v>17</v>
      </c>
      <c r="E698" s="10" t="s">
        <v>56</v>
      </c>
      <c r="F698" s="10">
        <v>3</v>
      </c>
      <c r="G698" s="10" t="s">
        <v>23</v>
      </c>
      <c r="H698" s="10"/>
      <c r="I698" s="10"/>
      <c r="J698" s="13"/>
      <c r="K698" s="13"/>
      <c r="L698" s="13"/>
      <c r="M698" s="10">
        <v>4.2</v>
      </c>
      <c r="N698" s="9">
        <v>11</v>
      </c>
      <c r="O698" s="9">
        <v>4.25</v>
      </c>
      <c r="P698" s="9" t="s">
        <v>87</v>
      </c>
      <c r="Q698" s="9" t="s">
        <v>76</v>
      </c>
      <c r="R698" s="9"/>
      <c r="S698">
        <f t="shared" si="817"/>
        <v>3768.0499999999997</v>
      </c>
      <c r="T698">
        <f t="shared" si="818"/>
        <v>886.59999999999991</v>
      </c>
      <c r="U698">
        <f t="shared" si="819"/>
        <v>46.75</v>
      </c>
      <c r="V698" s="20">
        <f t="shared" si="820"/>
        <v>3725.0400000000004</v>
      </c>
      <c r="W698" s="21">
        <f t="shared" si="821"/>
        <v>876.48</v>
      </c>
    </row>
    <row r="699" spans="1:23" x14ac:dyDescent="0.25">
      <c r="A699" s="11">
        <v>43195</v>
      </c>
      <c r="B699" s="10" t="s">
        <v>16</v>
      </c>
      <c r="C699" s="4">
        <v>777</v>
      </c>
      <c r="D699" s="4">
        <v>17</v>
      </c>
      <c r="E699" s="10" t="s">
        <v>56</v>
      </c>
      <c r="F699" s="10">
        <v>3</v>
      </c>
      <c r="G699" s="10" t="s">
        <v>23</v>
      </c>
      <c r="H699" s="10"/>
      <c r="I699" s="10"/>
      <c r="J699" s="13"/>
      <c r="K699" s="13"/>
      <c r="L699" s="13"/>
      <c r="M699" s="10">
        <v>4.2</v>
      </c>
      <c r="N699" s="9">
        <v>1</v>
      </c>
      <c r="O699" s="9">
        <v>2.73</v>
      </c>
      <c r="P699" s="9" t="s">
        <v>78</v>
      </c>
      <c r="Q699" s="9" t="s">
        <v>76</v>
      </c>
      <c r="R699" s="9"/>
      <c r="S699">
        <f t="shared" si="817"/>
        <v>220.03799999999998</v>
      </c>
      <c r="T699">
        <f t="shared" si="818"/>
        <v>80.599999999999994</v>
      </c>
      <c r="U699">
        <f t="shared" si="819"/>
        <v>2.73</v>
      </c>
      <c r="V699" s="20">
        <f t="shared" si="820"/>
        <v>217.52640000000002</v>
      </c>
      <c r="W699" s="21">
        <f t="shared" si="821"/>
        <v>79.680000000000007</v>
      </c>
    </row>
    <row r="700" spans="1:23" x14ac:dyDescent="0.25">
      <c r="A700" s="11"/>
      <c r="B700" s="10"/>
      <c r="C700" s="4"/>
      <c r="D700" s="4"/>
      <c r="E700" s="10"/>
      <c r="F700" s="10"/>
      <c r="G700" s="10"/>
      <c r="H700" s="10"/>
      <c r="I700" s="10"/>
      <c r="J700" s="13"/>
      <c r="K700" s="13"/>
      <c r="L700" s="13"/>
      <c r="M700" s="10"/>
      <c r="N700" s="9"/>
      <c r="O700" s="9"/>
      <c r="P700" s="9"/>
      <c r="Q700" s="9"/>
      <c r="R700" s="9"/>
    </row>
    <row r="701" spans="1:23" x14ac:dyDescent="0.25">
      <c r="A701" s="11">
        <v>43195</v>
      </c>
      <c r="B701" s="10" t="s">
        <v>16</v>
      </c>
      <c r="C701" s="4">
        <v>777</v>
      </c>
      <c r="D701" s="4">
        <v>18</v>
      </c>
      <c r="E701" s="10" t="s">
        <v>26</v>
      </c>
      <c r="F701" s="10">
        <v>3</v>
      </c>
      <c r="G701" s="10" t="s">
        <v>23</v>
      </c>
      <c r="H701" s="10"/>
      <c r="I701" s="10"/>
      <c r="J701" s="23">
        <v>590</v>
      </c>
      <c r="K701" s="23">
        <v>720</v>
      </c>
      <c r="L701" s="23">
        <v>880</v>
      </c>
      <c r="M701" s="10">
        <v>4.2</v>
      </c>
      <c r="N701" s="9">
        <v>2</v>
      </c>
      <c r="O701" s="9">
        <v>2.77</v>
      </c>
      <c r="P701" s="9" t="s">
        <v>78</v>
      </c>
      <c r="Q701" s="9" t="s">
        <v>72</v>
      </c>
      <c r="R701" s="9"/>
      <c r="S701">
        <f t="shared" ref="S701:S704" si="822">N:N*O:O*80.6</f>
        <v>446.52399999999994</v>
      </c>
      <c r="T701">
        <f t="shared" ref="T701:T704" si="823">N701*80.6</f>
        <v>161.19999999999999</v>
      </c>
      <c r="U701">
        <f t="shared" ref="U701:U704" si="824">N701*O701</f>
        <v>5.54</v>
      </c>
      <c r="V701" s="20">
        <f t="shared" ref="V701:V704" si="825">N701*O701*79.68</f>
        <v>441.42720000000003</v>
      </c>
      <c r="W701" s="21">
        <f t="shared" ref="W701:W704" si="826">N701*79.68</f>
        <v>159.36000000000001</v>
      </c>
    </row>
    <row r="702" spans="1:23" x14ac:dyDescent="0.25">
      <c r="A702" s="11">
        <v>43195</v>
      </c>
      <c r="B702" s="10" t="s">
        <v>16</v>
      </c>
      <c r="C702" s="4">
        <v>777</v>
      </c>
      <c r="D702" s="4">
        <v>18</v>
      </c>
      <c r="E702" s="10" t="s">
        <v>26</v>
      </c>
      <c r="F702" s="10">
        <v>3</v>
      </c>
      <c r="G702" s="10" t="s">
        <v>23</v>
      </c>
      <c r="H702" s="10"/>
      <c r="I702" s="10"/>
      <c r="J702" s="13"/>
      <c r="K702" s="13"/>
      <c r="L702" s="13"/>
      <c r="M702" s="10">
        <v>4.2</v>
      </c>
      <c r="N702" s="9">
        <v>1</v>
      </c>
      <c r="O702" s="9">
        <v>3.05</v>
      </c>
      <c r="P702" s="9" t="s">
        <v>91</v>
      </c>
      <c r="Q702" s="9" t="s">
        <v>72</v>
      </c>
      <c r="R702" s="9"/>
      <c r="S702">
        <f t="shared" si="822"/>
        <v>245.82999999999996</v>
      </c>
      <c r="T702">
        <f t="shared" si="823"/>
        <v>80.599999999999994</v>
      </c>
      <c r="U702">
        <f t="shared" si="824"/>
        <v>3.05</v>
      </c>
      <c r="V702" s="20">
        <f t="shared" si="825"/>
        <v>243.024</v>
      </c>
      <c r="W702" s="21">
        <f t="shared" si="826"/>
        <v>79.680000000000007</v>
      </c>
    </row>
    <row r="703" spans="1:23" x14ac:dyDescent="0.25">
      <c r="A703" s="11">
        <v>43195</v>
      </c>
      <c r="B703" s="10" t="s">
        <v>16</v>
      </c>
      <c r="C703" s="4">
        <v>777</v>
      </c>
      <c r="D703" s="4">
        <v>18</v>
      </c>
      <c r="E703" s="10" t="s">
        <v>26</v>
      </c>
      <c r="F703" s="10">
        <v>3</v>
      </c>
      <c r="G703" s="10" t="s">
        <v>23</v>
      </c>
      <c r="H703" s="10"/>
      <c r="I703" s="10"/>
      <c r="J703" s="13"/>
      <c r="K703" s="13"/>
      <c r="L703" s="13"/>
      <c r="M703" s="10">
        <v>4.2</v>
      </c>
      <c r="N703" s="9">
        <v>6</v>
      </c>
      <c r="O703" s="9">
        <v>2.73</v>
      </c>
      <c r="P703" s="9" t="s">
        <v>78</v>
      </c>
      <c r="Q703" s="9" t="s">
        <v>76</v>
      </c>
      <c r="R703" s="9"/>
      <c r="S703">
        <f t="shared" si="822"/>
        <v>1320.2279999999998</v>
      </c>
      <c r="T703">
        <f t="shared" si="823"/>
        <v>483.59999999999997</v>
      </c>
      <c r="U703">
        <f t="shared" si="824"/>
        <v>16.38</v>
      </c>
      <c r="V703" s="20">
        <f t="shared" si="825"/>
        <v>1305.1584</v>
      </c>
      <c r="W703" s="21">
        <f t="shared" si="826"/>
        <v>478.08000000000004</v>
      </c>
    </row>
    <row r="704" spans="1:23" x14ac:dyDescent="0.25">
      <c r="A704" s="11">
        <v>43195</v>
      </c>
      <c r="B704" s="10" t="s">
        <v>16</v>
      </c>
      <c r="C704" s="4">
        <v>777</v>
      </c>
      <c r="D704" s="4">
        <v>18</v>
      </c>
      <c r="E704" s="10" t="s">
        <v>26</v>
      </c>
      <c r="F704" s="10">
        <v>3</v>
      </c>
      <c r="G704" s="10" t="s">
        <v>23</v>
      </c>
      <c r="H704" s="10"/>
      <c r="I704" s="10"/>
      <c r="J704" s="13"/>
      <c r="K704" s="13"/>
      <c r="L704" s="13"/>
      <c r="M704" s="10">
        <v>4.2</v>
      </c>
      <c r="N704" s="9">
        <v>12</v>
      </c>
      <c r="O704" s="9">
        <v>2.79</v>
      </c>
      <c r="P704" s="9" t="s">
        <v>78</v>
      </c>
      <c r="Q704" s="9" t="s">
        <v>76</v>
      </c>
      <c r="R704" s="9"/>
      <c r="S704">
        <f t="shared" si="822"/>
        <v>2698.4880000000003</v>
      </c>
      <c r="T704">
        <f t="shared" si="823"/>
        <v>967.19999999999993</v>
      </c>
      <c r="U704">
        <f t="shared" si="824"/>
        <v>33.480000000000004</v>
      </c>
      <c r="V704" s="20">
        <f t="shared" si="825"/>
        <v>2667.6864000000005</v>
      </c>
      <c r="W704" s="21">
        <f t="shared" si="826"/>
        <v>956.16000000000008</v>
      </c>
    </row>
    <row r="705" spans="1:23" x14ac:dyDescent="0.25">
      <c r="A705" s="11"/>
      <c r="B705" s="4"/>
      <c r="C705" s="4"/>
      <c r="D705" s="4"/>
      <c r="E705" s="10"/>
      <c r="F705" s="10"/>
      <c r="G705" s="10"/>
      <c r="H705" s="10"/>
      <c r="I705" s="10"/>
      <c r="J705" s="13"/>
      <c r="K705" s="13"/>
      <c r="L705" s="13"/>
      <c r="M705" s="10"/>
      <c r="N705" s="9"/>
      <c r="O705" s="9"/>
      <c r="P705" s="9"/>
      <c r="Q705" s="9"/>
      <c r="R705" s="9"/>
    </row>
    <row r="706" spans="1:23" x14ac:dyDescent="0.25">
      <c r="A706" s="11">
        <v>43195</v>
      </c>
      <c r="B706" s="10" t="s">
        <v>16</v>
      </c>
      <c r="C706" s="4">
        <v>777</v>
      </c>
      <c r="D706" s="4">
        <v>19</v>
      </c>
      <c r="E706" s="10" t="s">
        <v>57</v>
      </c>
      <c r="F706" s="10">
        <v>3</v>
      </c>
      <c r="G706" s="10" t="s">
        <v>23</v>
      </c>
      <c r="H706" s="10"/>
      <c r="I706" s="10"/>
      <c r="J706" s="13">
        <v>610</v>
      </c>
      <c r="K706" s="13">
        <v>690</v>
      </c>
      <c r="L706" s="23">
        <v>920</v>
      </c>
      <c r="M706" s="10">
        <v>4.2</v>
      </c>
      <c r="N706" s="9">
        <v>4</v>
      </c>
      <c r="O706" s="9">
        <v>2.77</v>
      </c>
      <c r="P706" s="9" t="s">
        <v>78</v>
      </c>
      <c r="Q706" s="9" t="s">
        <v>72</v>
      </c>
      <c r="R706" s="9"/>
      <c r="S706">
        <f t="shared" ref="S706:S708" si="827">N:N*O:O*80.6</f>
        <v>893.04799999999989</v>
      </c>
      <c r="T706">
        <f t="shared" ref="T706:T708" si="828">N706*80.6</f>
        <v>322.39999999999998</v>
      </c>
      <c r="U706">
        <f t="shared" ref="U706:U708" si="829">N706*O706</f>
        <v>11.08</v>
      </c>
      <c r="V706" s="20">
        <f t="shared" ref="V706:V708" si="830">N706*O706*79.68</f>
        <v>882.85440000000006</v>
      </c>
      <c r="W706" s="21">
        <f t="shared" ref="W706:W708" si="831">N706*79.68</f>
        <v>318.72000000000003</v>
      </c>
    </row>
    <row r="707" spans="1:23" x14ac:dyDescent="0.25">
      <c r="A707" s="11">
        <v>43195</v>
      </c>
      <c r="B707" s="10" t="s">
        <v>16</v>
      </c>
      <c r="C707" s="4">
        <v>777</v>
      </c>
      <c r="D707" s="4">
        <v>19</v>
      </c>
      <c r="E707" s="10" t="s">
        <v>57</v>
      </c>
      <c r="F707" s="10">
        <v>3</v>
      </c>
      <c r="G707" s="10" t="s">
        <v>23</v>
      </c>
      <c r="H707" s="10"/>
      <c r="I707" s="10"/>
      <c r="J707" s="13"/>
      <c r="K707" s="13"/>
      <c r="L707" s="13"/>
      <c r="M707" s="10">
        <v>4.2</v>
      </c>
      <c r="N707" s="9">
        <v>5</v>
      </c>
      <c r="O707" s="9">
        <v>2.73</v>
      </c>
      <c r="P707" s="9" t="s">
        <v>78</v>
      </c>
      <c r="Q707" s="9" t="s">
        <v>76</v>
      </c>
      <c r="R707" s="9"/>
      <c r="S707">
        <f t="shared" si="827"/>
        <v>1100.19</v>
      </c>
      <c r="T707">
        <f t="shared" si="828"/>
        <v>403</v>
      </c>
      <c r="U707">
        <f t="shared" si="829"/>
        <v>13.65</v>
      </c>
      <c r="V707" s="20">
        <f t="shared" si="830"/>
        <v>1087.6320000000001</v>
      </c>
      <c r="W707" s="21">
        <f t="shared" si="831"/>
        <v>398.40000000000003</v>
      </c>
    </row>
    <row r="708" spans="1:23" x14ac:dyDescent="0.25">
      <c r="A708" s="11">
        <v>43195</v>
      </c>
      <c r="B708" s="10" t="s">
        <v>16</v>
      </c>
      <c r="C708" s="4">
        <v>777</v>
      </c>
      <c r="D708" s="4">
        <v>19</v>
      </c>
      <c r="E708" s="10" t="s">
        <v>57</v>
      </c>
      <c r="F708" s="10">
        <v>3</v>
      </c>
      <c r="G708" s="10" t="s">
        <v>23</v>
      </c>
      <c r="H708" s="10"/>
      <c r="I708" s="10"/>
      <c r="J708" s="13"/>
      <c r="K708" s="13"/>
      <c r="L708" s="13"/>
      <c r="M708" s="10">
        <v>4.2</v>
      </c>
      <c r="N708" s="9">
        <v>9</v>
      </c>
      <c r="O708" s="9">
        <v>2.79</v>
      </c>
      <c r="P708" s="9" t="s">
        <v>78</v>
      </c>
      <c r="Q708" s="9" t="s">
        <v>76</v>
      </c>
      <c r="R708" s="9"/>
      <c r="S708">
        <f t="shared" si="827"/>
        <v>2023.8659999999998</v>
      </c>
      <c r="T708">
        <f t="shared" si="828"/>
        <v>725.4</v>
      </c>
      <c r="U708">
        <f t="shared" si="829"/>
        <v>25.11</v>
      </c>
      <c r="V708" s="20">
        <f t="shared" si="830"/>
        <v>2000.7648000000002</v>
      </c>
      <c r="W708" s="21">
        <f t="shared" si="831"/>
        <v>717.12000000000012</v>
      </c>
    </row>
    <row r="709" spans="1:23" x14ac:dyDescent="0.25">
      <c r="A709" s="11"/>
      <c r="B709" s="10"/>
      <c r="C709" s="4"/>
      <c r="D709" s="4"/>
      <c r="E709" s="10"/>
      <c r="F709" s="10"/>
      <c r="G709" s="9"/>
      <c r="H709" s="10"/>
      <c r="I709" s="10"/>
      <c r="J709" s="13"/>
      <c r="K709" s="13"/>
      <c r="L709" s="13"/>
      <c r="M709" s="10"/>
      <c r="N709" s="9"/>
      <c r="O709" s="9"/>
      <c r="P709" s="9"/>
      <c r="Q709" s="9"/>
      <c r="R709" s="9"/>
    </row>
    <row r="710" spans="1:23" x14ac:dyDescent="0.25">
      <c r="A710" s="11">
        <v>43195</v>
      </c>
      <c r="B710" s="10" t="s">
        <v>16</v>
      </c>
      <c r="C710" s="4">
        <v>777</v>
      </c>
      <c r="D710" s="4">
        <v>20</v>
      </c>
      <c r="E710" s="10" t="s">
        <v>58</v>
      </c>
      <c r="F710" s="10">
        <v>3</v>
      </c>
      <c r="G710" s="10" t="s">
        <v>23</v>
      </c>
      <c r="H710" s="10"/>
      <c r="I710" s="10"/>
      <c r="J710" s="13">
        <v>750</v>
      </c>
      <c r="K710" s="13"/>
      <c r="L710" s="23">
        <v>550</v>
      </c>
      <c r="M710" s="10">
        <v>4.2</v>
      </c>
      <c r="N710" s="9">
        <v>5</v>
      </c>
      <c r="O710" s="9">
        <v>4.25</v>
      </c>
      <c r="P710" s="9" t="s">
        <v>87</v>
      </c>
      <c r="Q710" s="9" t="s">
        <v>76</v>
      </c>
      <c r="R710" s="9"/>
      <c r="S710">
        <f>N:N*O:O*80.6</f>
        <v>1712.7499999999998</v>
      </c>
      <c r="T710">
        <f t="shared" ref="T710" si="832">N710*80.6</f>
        <v>403</v>
      </c>
      <c r="U710">
        <f t="shared" ref="U710" si="833">N710*O710</f>
        <v>21.25</v>
      </c>
      <c r="V710" s="20">
        <f>N710*O710*79.68</f>
        <v>1693.2</v>
      </c>
      <c r="W710" s="21">
        <f>N710*79.68</f>
        <v>398.40000000000003</v>
      </c>
    </row>
    <row r="711" spans="1:23" x14ac:dyDescent="0.25">
      <c r="A711" s="11"/>
      <c r="B711" s="10"/>
      <c r="C711" s="4"/>
      <c r="D711" s="4"/>
      <c r="E711" s="10"/>
      <c r="F711" s="10"/>
      <c r="G711" s="10"/>
      <c r="H711" s="10"/>
      <c r="I711" s="10"/>
      <c r="J711" s="13"/>
      <c r="K711" s="13"/>
      <c r="L711" s="13"/>
      <c r="M711" s="10"/>
      <c r="N711" s="9"/>
      <c r="O711" s="9"/>
      <c r="P711" s="9"/>
      <c r="Q711" s="9"/>
      <c r="R711" s="9"/>
    </row>
    <row r="712" spans="1:23" x14ac:dyDescent="0.25">
      <c r="A712" s="11">
        <v>43195</v>
      </c>
      <c r="B712" s="4" t="s">
        <v>17</v>
      </c>
      <c r="C712" s="4">
        <v>75131</v>
      </c>
      <c r="D712" s="4">
        <v>152</v>
      </c>
      <c r="E712" s="10"/>
      <c r="F712" s="10">
        <v>3</v>
      </c>
      <c r="G712" s="10" t="s">
        <v>23</v>
      </c>
      <c r="H712" s="10"/>
      <c r="I712" s="10"/>
      <c r="J712" s="17"/>
      <c r="K712" s="17"/>
      <c r="L712" s="17"/>
      <c r="M712" s="10">
        <v>5.81</v>
      </c>
      <c r="N712" s="9"/>
      <c r="O712" s="9"/>
      <c r="P712" s="9"/>
      <c r="Q712" s="9"/>
      <c r="R712" s="9"/>
      <c r="S712">
        <f t="shared" ref="S712" si="834">N712*O712*118</f>
        <v>0</v>
      </c>
      <c r="T712">
        <f t="shared" ref="T712" si="835">N712*118</f>
        <v>0</v>
      </c>
      <c r="U712">
        <f t="shared" ref="U712" si="836">N712*O712</f>
        <v>0</v>
      </c>
      <c r="V712" s="20">
        <f t="shared" ref="V712" si="837">N712*O712*116.875</f>
        <v>0</v>
      </c>
      <c r="W712" s="21">
        <f t="shared" ref="W712" si="838">N712*116.8</f>
        <v>0</v>
      </c>
    </row>
    <row r="713" spans="1:23" x14ac:dyDescent="0.25">
      <c r="A713" s="11"/>
      <c r="B713" s="4"/>
      <c r="C713" s="4"/>
      <c r="D713" s="4"/>
      <c r="E713" s="10"/>
      <c r="F713" s="10"/>
      <c r="G713" s="10"/>
      <c r="H713" s="10"/>
      <c r="I713" s="10"/>
      <c r="J713" s="13"/>
      <c r="K713" s="13"/>
      <c r="L713" s="13"/>
      <c r="M713" s="10"/>
      <c r="N713" s="9"/>
      <c r="O713" s="9"/>
      <c r="P713" s="9"/>
      <c r="Q713" s="9"/>
      <c r="R713" s="9"/>
    </row>
    <row r="714" spans="1:23" x14ac:dyDescent="0.25">
      <c r="A714" s="11">
        <v>43195</v>
      </c>
      <c r="B714" s="4" t="s">
        <v>17</v>
      </c>
      <c r="C714" s="4">
        <v>75131</v>
      </c>
      <c r="D714" s="4">
        <v>153</v>
      </c>
      <c r="E714" s="10"/>
      <c r="F714" s="10">
        <v>3</v>
      </c>
      <c r="G714" s="10" t="s">
        <v>23</v>
      </c>
      <c r="H714" s="10"/>
      <c r="I714" s="10"/>
      <c r="J714" s="17"/>
      <c r="K714" s="17"/>
      <c r="L714" s="17"/>
      <c r="M714" s="10">
        <v>5.81</v>
      </c>
      <c r="N714" s="9"/>
      <c r="O714" s="9"/>
      <c r="P714" s="9"/>
      <c r="Q714" s="9"/>
      <c r="R714" s="9"/>
      <c r="S714">
        <f t="shared" ref="S714" si="839">N714*O714*118</f>
        <v>0</v>
      </c>
      <c r="T714">
        <f t="shared" ref="T714" si="840">N714*118</f>
        <v>0</v>
      </c>
      <c r="U714">
        <f t="shared" ref="U714" si="841">N714*O714</f>
        <v>0</v>
      </c>
      <c r="V714" s="20">
        <f t="shared" ref="V714" si="842">N714*O714*116.875</f>
        <v>0</v>
      </c>
      <c r="W714" s="21">
        <f t="shared" ref="W714" si="843">N714*116.8</f>
        <v>0</v>
      </c>
    </row>
    <row r="715" spans="1:23" x14ac:dyDescent="0.25">
      <c r="A715" s="11"/>
      <c r="B715" s="4"/>
      <c r="C715" s="4"/>
      <c r="D715" s="4"/>
      <c r="E715" s="10"/>
      <c r="F715" s="10"/>
      <c r="G715" s="10"/>
      <c r="H715" s="10"/>
      <c r="I715" s="10"/>
      <c r="J715" s="13"/>
      <c r="K715" s="13"/>
      <c r="L715" s="13"/>
      <c r="M715" s="10"/>
      <c r="N715" s="9"/>
      <c r="O715" s="9"/>
      <c r="P715" s="9"/>
      <c r="Q715" s="9"/>
      <c r="R715" s="9"/>
    </row>
    <row r="716" spans="1:23" x14ac:dyDescent="0.25">
      <c r="A716" s="11">
        <v>43195</v>
      </c>
      <c r="B716" s="4" t="s">
        <v>17</v>
      </c>
      <c r="C716" s="4">
        <v>75131</v>
      </c>
      <c r="D716" s="4">
        <v>155</v>
      </c>
      <c r="E716" s="10" t="s">
        <v>29</v>
      </c>
      <c r="F716" s="10">
        <v>3</v>
      </c>
      <c r="G716" s="10" t="s">
        <v>23</v>
      </c>
      <c r="H716" s="10"/>
      <c r="I716" s="10"/>
      <c r="J716" s="13">
        <v>920</v>
      </c>
      <c r="K716" s="13">
        <v>1400</v>
      </c>
      <c r="L716" s="13">
        <v>1370</v>
      </c>
      <c r="M716" s="10">
        <v>5.81</v>
      </c>
      <c r="N716" s="9">
        <v>2</v>
      </c>
      <c r="O716" s="9">
        <v>3.54</v>
      </c>
      <c r="P716" s="9" t="s">
        <v>77</v>
      </c>
      <c r="Q716" s="9" t="s">
        <v>72</v>
      </c>
      <c r="R716" s="9"/>
      <c r="S716">
        <f t="shared" ref="S716:S717" si="844">N716*O716*118</f>
        <v>835.44</v>
      </c>
      <c r="T716">
        <f t="shared" ref="T716:T717" si="845">N716*118</f>
        <v>236</v>
      </c>
      <c r="U716">
        <f t="shared" ref="U716:U717" si="846">N716*O716</f>
        <v>7.08</v>
      </c>
      <c r="V716" s="20">
        <f t="shared" ref="V716:V717" si="847">N716*O716*116.875</f>
        <v>827.47500000000002</v>
      </c>
      <c r="W716" s="21">
        <f t="shared" ref="W716:W717" si="848">N716*116.8</f>
        <v>233.6</v>
      </c>
    </row>
    <row r="717" spans="1:23" x14ac:dyDescent="0.25">
      <c r="A717" s="11">
        <v>43195</v>
      </c>
      <c r="B717" s="4" t="s">
        <v>17</v>
      </c>
      <c r="C717" s="4">
        <v>75131</v>
      </c>
      <c r="D717" s="4">
        <v>155</v>
      </c>
      <c r="E717" s="10" t="s">
        <v>29</v>
      </c>
      <c r="F717" s="10">
        <v>3</v>
      </c>
      <c r="G717" s="10" t="s">
        <v>23</v>
      </c>
      <c r="H717" s="10"/>
      <c r="I717" s="10"/>
      <c r="J717" s="13"/>
      <c r="K717" s="13"/>
      <c r="L717" s="13"/>
      <c r="M717" s="10">
        <v>5.81</v>
      </c>
      <c r="N717" s="9">
        <v>12</v>
      </c>
      <c r="O717" s="9">
        <v>4.84</v>
      </c>
      <c r="P717" s="9" t="s">
        <v>87</v>
      </c>
      <c r="Q717" s="9" t="s">
        <v>88</v>
      </c>
      <c r="R717" s="9"/>
      <c r="S717">
        <f t="shared" si="844"/>
        <v>6853.44</v>
      </c>
      <c r="T717">
        <f t="shared" si="845"/>
        <v>1416</v>
      </c>
      <c r="U717">
        <f t="shared" si="846"/>
        <v>58.08</v>
      </c>
      <c r="V717" s="20">
        <f t="shared" si="847"/>
        <v>6788.0999999999995</v>
      </c>
      <c r="W717" s="21">
        <f t="shared" si="848"/>
        <v>1401.6</v>
      </c>
    </row>
    <row r="718" spans="1:23" x14ac:dyDescent="0.25">
      <c r="A718" s="11"/>
      <c r="B718" s="4"/>
      <c r="C718" s="4"/>
      <c r="D718" s="4"/>
      <c r="E718" s="10"/>
      <c r="F718" s="10"/>
      <c r="G718" s="10"/>
      <c r="H718" s="10"/>
      <c r="I718" s="10"/>
      <c r="J718" s="13"/>
      <c r="K718" s="13"/>
      <c r="L718" s="13"/>
      <c r="M718" s="10"/>
      <c r="N718" s="9"/>
      <c r="O718" s="9"/>
      <c r="P718" s="9"/>
      <c r="Q718" s="9"/>
      <c r="R718" s="9"/>
    </row>
    <row r="719" spans="1:23" x14ac:dyDescent="0.25">
      <c r="A719" s="11">
        <v>43195</v>
      </c>
      <c r="B719" s="4" t="s">
        <v>17</v>
      </c>
      <c r="C719" s="4">
        <v>75131</v>
      </c>
      <c r="D719" s="4">
        <v>156</v>
      </c>
      <c r="E719" s="10" t="s">
        <v>30</v>
      </c>
      <c r="F719" s="10">
        <v>3</v>
      </c>
      <c r="G719" s="10" t="s">
        <v>23</v>
      </c>
      <c r="H719" s="10"/>
      <c r="I719" s="10"/>
      <c r="J719" s="13">
        <v>950</v>
      </c>
      <c r="K719" s="13">
        <v>1250</v>
      </c>
      <c r="L719" s="13">
        <v>1300</v>
      </c>
      <c r="M719" s="10">
        <v>5.81</v>
      </c>
      <c r="N719" s="9">
        <v>1</v>
      </c>
      <c r="O719" s="9">
        <v>3.54</v>
      </c>
      <c r="P719" s="9" t="s">
        <v>77</v>
      </c>
      <c r="Q719" s="9" t="s">
        <v>72</v>
      </c>
      <c r="R719" s="9"/>
      <c r="S719">
        <f t="shared" ref="S719:S721" si="849">N719*O719*118</f>
        <v>417.72</v>
      </c>
      <c r="T719">
        <f t="shared" ref="T719:T721" si="850">N719*118</f>
        <v>118</v>
      </c>
      <c r="U719">
        <f t="shared" ref="U719:U721" si="851">N719*O719</f>
        <v>3.54</v>
      </c>
      <c r="V719" s="20">
        <f t="shared" ref="V719:V721" si="852">N719*O719*116.875</f>
        <v>413.73750000000001</v>
      </c>
      <c r="W719" s="21">
        <f t="shared" ref="W719:W721" si="853">N719*116.8</f>
        <v>116.8</v>
      </c>
    </row>
    <row r="720" spans="1:23" x14ac:dyDescent="0.25">
      <c r="A720" s="11">
        <v>43195</v>
      </c>
      <c r="B720" s="4" t="s">
        <v>17</v>
      </c>
      <c r="C720" s="4">
        <v>75131</v>
      </c>
      <c r="D720" s="4">
        <v>156</v>
      </c>
      <c r="E720" s="10" t="s">
        <v>30</v>
      </c>
      <c r="F720" s="10">
        <v>3</v>
      </c>
      <c r="G720" s="10" t="s">
        <v>23</v>
      </c>
      <c r="H720" s="10"/>
      <c r="I720" s="10"/>
      <c r="J720" s="13"/>
      <c r="K720" s="13"/>
      <c r="L720" s="13"/>
      <c r="M720" s="10">
        <v>5.81</v>
      </c>
      <c r="N720" s="9">
        <v>16</v>
      </c>
      <c r="O720" s="9">
        <v>2.77</v>
      </c>
      <c r="P720" s="9" t="s">
        <v>78</v>
      </c>
      <c r="Q720" s="9" t="s">
        <v>72</v>
      </c>
      <c r="R720" s="9"/>
      <c r="S720">
        <f t="shared" si="849"/>
        <v>5229.76</v>
      </c>
      <c r="T720">
        <f t="shared" si="850"/>
        <v>1888</v>
      </c>
      <c r="U720">
        <f t="shared" si="851"/>
        <v>44.32</v>
      </c>
      <c r="V720" s="20">
        <f t="shared" si="852"/>
        <v>5179.8999999999996</v>
      </c>
      <c r="W720" s="21">
        <f t="shared" si="853"/>
        <v>1868.8</v>
      </c>
    </row>
    <row r="721" spans="1:23" x14ac:dyDescent="0.25">
      <c r="A721" s="11">
        <v>43195</v>
      </c>
      <c r="B721" s="4" t="s">
        <v>17</v>
      </c>
      <c r="C721" s="4">
        <v>75131</v>
      </c>
      <c r="D721" s="4">
        <v>156</v>
      </c>
      <c r="E721" s="10" t="s">
        <v>30</v>
      </c>
      <c r="F721" s="10">
        <v>3</v>
      </c>
      <c r="G721" s="10" t="s">
        <v>23</v>
      </c>
      <c r="H721" s="10"/>
      <c r="I721" s="10"/>
      <c r="J721" s="13"/>
      <c r="K721" s="13"/>
      <c r="L721" s="13"/>
      <c r="M721" s="10">
        <v>5.81</v>
      </c>
      <c r="N721" s="9">
        <v>1</v>
      </c>
      <c r="O721" s="9">
        <v>4.84</v>
      </c>
      <c r="P721" s="9" t="s">
        <v>87</v>
      </c>
      <c r="Q721" s="9" t="s">
        <v>88</v>
      </c>
      <c r="R721" s="9"/>
      <c r="S721">
        <f t="shared" si="849"/>
        <v>571.12</v>
      </c>
      <c r="T721">
        <f t="shared" si="850"/>
        <v>118</v>
      </c>
      <c r="U721">
        <f t="shared" si="851"/>
        <v>4.84</v>
      </c>
      <c r="V721" s="20">
        <f t="shared" si="852"/>
        <v>565.67499999999995</v>
      </c>
      <c r="W721" s="21">
        <f t="shared" si="853"/>
        <v>116.8</v>
      </c>
    </row>
    <row r="722" spans="1:23" x14ac:dyDescent="0.25">
      <c r="A722" s="11"/>
      <c r="B722" s="4"/>
      <c r="C722" s="4"/>
      <c r="D722" s="4"/>
      <c r="E722" s="10"/>
      <c r="F722" s="10"/>
      <c r="G722" s="10"/>
      <c r="H722" s="10"/>
      <c r="I722" s="10"/>
      <c r="J722" s="13"/>
      <c r="K722" s="13"/>
      <c r="L722" s="13"/>
      <c r="M722" s="10"/>
      <c r="N722" s="9"/>
      <c r="O722" s="9"/>
      <c r="P722" s="9"/>
      <c r="Q722" s="9"/>
      <c r="R722" s="9"/>
    </row>
    <row r="723" spans="1:23" x14ac:dyDescent="0.25">
      <c r="A723" s="11">
        <v>43195</v>
      </c>
      <c r="B723" s="4" t="s">
        <v>17</v>
      </c>
      <c r="C723" s="4">
        <v>75131</v>
      </c>
      <c r="D723" s="4">
        <v>157</v>
      </c>
      <c r="E723" s="10" t="s">
        <v>31</v>
      </c>
      <c r="F723" s="10">
        <v>3</v>
      </c>
      <c r="G723" s="10" t="s">
        <v>23</v>
      </c>
      <c r="H723" s="10"/>
      <c r="I723" s="10"/>
      <c r="J723" s="13">
        <v>750</v>
      </c>
      <c r="K723" s="13">
        <v>1600</v>
      </c>
      <c r="L723" s="13">
        <v>1400</v>
      </c>
      <c r="M723" s="10">
        <v>5.81</v>
      </c>
      <c r="N723" s="9">
        <v>2</v>
      </c>
      <c r="O723" s="9">
        <v>3.54</v>
      </c>
      <c r="P723" s="9" t="s">
        <v>77</v>
      </c>
      <c r="Q723" s="9" t="s">
        <v>72</v>
      </c>
      <c r="R723" s="9"/>
      <c r="S723">
        <f t="shared" ref="S723:S724" si="854">N723*O723*118</f>
        <v>835.44</v>
      </c>
      <c r="T723">
        <f t="shared" ref="T723:T724" si="855">N723*118</f>
        <v>236</v>
      </c>
      <c r="U723">
        <f t="shared" ref="U723:U724" si="856">N723*O723</f>
        <v>7.08</v>
      </c>
      <c r="V723" s="20">
        <f t="shared" ref="V723:V724" si="857">N723*O723*116.875</f>
        <v>827.47500000000002</v>
      </c>
      <c r="W723" s="21">
        <f t="shared" ref="W723:W724" si="858">N723*116.8</f>
        <v>233.6</v>
      </c>
    </row>
    <row r="724" spans="1:23" x14ac:dyDescent="0.25">
      <c r="A724" s="11">
        <v>43195</v>
      </c>
      <c r="B724" s="4" t="s">
        <v>17</v>
      </c>
      <c r="C724" s="4">
        <v>75131</v>
      </c>
      <c r="D724" s="4">
        <v>157</v>
      </c>
      <c r="E724" s="10" t="s">
        <v>31</v>
      </c>
      <c r="F724" s="10">
        <v>3</v>
      </c>
      <c r="G724" s="10" t="s">
        <v>23</v>
      </c>
      <c r="H724" s="10"/>
      <c r="I724" s="10"/>
      <c r="J724" s="13"/>
      <c r="K724" s="13"/>
      <c r="L724" s="13"/>
      <c r="M724" s="10">
        <v>5.81</v>
      </c>
      <c r="N724" s="9">
        <v>12</v>
      </c>
      <c r="O724" s="9">
        <v>4.84</v>
      </c>
      <c r="P724" s="9" t="s">
        <v>87</v>
      </c>
      <c r="Q724" s="9" t="s">
        <v>88</v>
      </c>
      <c r="R724" s="9"/>
      <c r="S724">
        <f t="shared" si="854"/>
        <v>6853.44</v>
      </c>
      <c r="T724">
        <f t="shared" si="855"/>
        <v>1416</v>
      </c>
      <c r="U724">
        <f t="shared" si="856"/>
        <v>58.08</v>
      </c>
      <c r="V724" s="20">
        <f t="shared" si="857"/>
        <v>6788.0999999999995</v>
      </c>
      <c r="W724" s="21">
        <f t="shared" si="858"/>
        <v>1401.6</v>
      </c>
    </row>
    <row r="725" spans="1:23" x14ac:dyDescent="0.25">
      <c r="A725" s="11"/>
      <c r="B725" s="4"/>
      <c r="C725" s="4"/>
      <c r="D725" s="4"/>
      <c r="E725" s="10"/>
      <c r="F725" s="10"/>
      <c r="G725" s="10"/>
      <c r="H725" s="10"/>
      <c r="I725" s="10"/>
      <c r="J725" s="13"/>
      <c r="K725" s="13"/>
      <c r="L725" s="13"/>
      <c r="M725" s="10"/>
      <c r="N725" s="9"/>
      <c r="O725" s="9"/>
      <c r="P725" s="9"/>
      <c r="Q725" s="9"/>
      <c r="R725" s="9"/>
    </row>
    <row r="726" spans="1:23" x14ac:dyDescent="0.25">
      <c r="A726" s="11">
        <v>43195</v>
      </c>
      <c r="B726" s="10" t="s">
        <v>16</v>
      </c>
      <c r="C726" s="10">
        <v>785</v>
      </c>
      <c r="D726" s="10">
        <v>167</v>
      </c>
      <c r="E726" s="10" t="s">
        <v>32</v>
      </c>
      <c r="F726" s="10">
        <v>3</v>
      </c>
      <c r="G726" s="10" t="s">
        <v>23</v>
      </c>
      <c r="H726" s="10"/>
      <c r="I726" s="10"/>
      <c r="J726" s="13">
        <v>750</v>
      </c>
      <c r="K726" s="13">
        <v>1650</v>
      </c>
      <c r="L726" s="13">
        <v>1750</v>
      </c>
      <c r="M726" s="10">
        <v>5.38</v>
      </c>
      <c r="N726" s="9">
        <v>17</v>
      </c>
      <c r="O726" s="9">
        <v>2.77</v>
      </c>
      <c r="P726" s="9" t="s">
        <v>78</v>
      </c>
      <c r="Q726" s="9" t="s">
        <v>72</v>
      </c>
      <c r="R726" s="9"/>
      <c r="S726">
        <f t="shared" ref="S726:S727" si="859">N:N*O:O*125</f>
        <v>5886.25</v>
      </c>
      <c r="T726">
        <f t="shared" ref="T726:T727" si="860">N726*125</f>
        <v>2125</v>
      </c>
      <c r="U726">
        <f t="shared" ref="U726:U727" si="861">N726*O726</f>
        <v>47.09</v>
      </c>
      <c r="V726" s="20">
        <f t="shared" ref="V726:V727" si="862">N726*O726*123.78</f>
        <v>5828.8002000000006</v>
      </c>
      <c r="W726" s="21">
        <f t="shared" ref="W726:W727" si="863">N726*123.7</f>
        <v>2102.9</v>
      </c>
    </row>
    <row r="727" spans="1:23" x14ac:dyDescent="0.25">
      <c r="A727" s="11">
        <v>43195</v>
      </c>
      <c r="B727" s="10" t="s">
        <v>16</v>
      </c>
      <c r="C727" s="10">
        <v>785</v>
      </c>
      <c r="D727" s="10">
        <v>167</v>
      </c>
      <c r="E727" s="10" t="s">
        <v>32</v>
      </c>
      <c r="F727" s="10">
        <v>3</v>
      </c>
      <c r="G727" s="10" t="s">
        <v>23</v>
      </c>
      <c r="H727" s="10"/>
      <c r="I727" s="10"/>
      <c r="J727" s="13"/>
      <c r="K727" s="13"/>
      <c r="L727" s="13"/>
      <c r="M727" s="10">
        <v>5.38</v>
      </c>
      <c r="N727" s="9">
        <v>1</v>
      </c>
      <c r="O727" s="9">
        <v>4.84</v>
      </c>
      <c r="P727" s="9" t="s">
        <v>87</v>
      </c>
      <c r="Q727" s="9" t="s">
        <v>88</v>
      </c>
      <c r="R727" s="9"/>
      <c r="S727">
        <f t="shared" si="859"/>
        <v>605</v>
      </c>
      <c r="T727">
        <f t="shared" si="860"/>
        <v>125</v>
      </c>
      <c r="U727">
        <f t="shared" si="861"/>
        <v>4.84</v>
      </c>
      <c r="V727" s="20">
        <f t="shared" si="862"/>
        <v>599.09519999999998</v>
      </c>
      <c r="W727" s="21">
        <f t="shared" si="863"/>
        <v>123.7</v>
      </c>
    </row>
    <row r="728" spans="1:23" x14ac:dyDescent="0.25">
      <c r="A728" s="11"/>
      <c r="B728" s="10"/>
      <c r="C728" s="10"/>
      <c r="D728" s="10"/>
      <c r="E728" s="10"/>
      <c r="F728" s="10"/>
      <c r="G728" s="10"/>
      <c r="H728" s="10"/>
      <c r="I728" s="10"/>
      <c r="J728" s="13"/>
      <c r="K728" s="13"/>
      <c r="L728" s="13"/>
      <c r="M728" s="10"/>
      <c r="N728" s="9"/>
      <c r="O728" s="9"/>
      <c r="P728" s="9"/>
      <c r="Q728" s="9"/>
      <c r="R728" s="9"/>
    </row>
    <row r="729" spans="1:23" x14ac:dyDescent="0.25">
      <c r="A729" s="11">
        <v>43195</v>
      </c>
      <c r="B729" s="10" t="s">
        <v>16</v>
      </c>
      <c r="C729" s="10">
        <v>785</v>
      </c>
      <c r="D729" s="10">
        <v>168</v>
      </c>
      <c r="E729" s="10" t="s">
        <v>33</v>
      </c>
      <c r="F729" s="10">
        <v>3</v>
      </c>
      <c r="G729" s="10" t="s">
        <v>23</v>
      </c>
      <c r="H729" s="10"/>
      <c r="I729" s="10"/>
      <c r="J729" s="13">
        <v>1900</v>
      </c>
      <c r="K729" s="13">
        <v>500</v>
      </c>
      <c r="L729" s="13">
        <v>1650</v>
      </c>
      <c r="M729" s="10">
        <v>5.38</v>
      </c>
      <c r="N729" s="9">
        <v>12</v>
      </c>
      <c r="O729" s="9">
        <v>3.54</v>
      </c>
      <c r="P729" s="9" t="s">
        <v>77</v>
      </c>
      <c r="Q729" s="9" t="s">
        <v>72</v>
      </c>
      <c r="R729" s="9"/>
      <c r="S729">
        <f t="shared" ref="S729:S730" si="864">N:N*O:O*125</f>
        <v>5310.0000000000009</v>
      </c>
      <c r="T729">
        <f t="shared" ref="T729:T730" si="865">N729*125</f>
        <v>1500</v>
      </c>
      <c r="U729">
        <f t="shared" ref="U729:U730" si="866">N729*O729</f>
        <v>42.480000000000004</v>
      </c>
      <c r="V729" s="20">
        <f t="shared" ref="V729:V730" si="867">N729*O729*123.78</f>
        <v>5258.1744000000008</v>
      </c>
      <c r="W729" s="21">
        <f t="shared" ref="W729:W730" si="868">N729*123.7</f>
        <v>1484.4</v>
      </c>
    </row>
    <row r="730" spans="1:23" x14ac:dyDescent="0.25">
      <c r="A730" s="11">
        <v>43195</v>
      </c>
      <c r="B730" s="10" t="s">
        <v>16</v>
      </c>
      <c r="C730" s="10">
        <v>785</v>
      </c>
      <c r="D730" s="10">
        <v>168</v>
      </c>
      <c r="E730" s="10" t="s">
        <v>33</v>
      </c>
      <c r="F730" s="10">
        <v>3</v>
      </c>
      <c r="G730" s="10" t="s">
        <v>23</v>
      </c>
      <c r="H730" s="10"/>
      <c r="I730" s="10"/>
      <c r="J730" s="13"/>
      <c r="K730" s="13"/>
      <c r="L730" s="13"/>
      <c r="M730" s="10">
        <v>5.38</v>
      </c>
      <c r="N730" s="9">
        <v>1</v>
      </c>
      <c r="O730" s="9">
        <v>4.84</v>
      </c>
      <c r="P730" s="9" t="s">
        <v>87</v>
      </c>
      <c r="Q730" s="9" t="s">
        <v>88</v>
      </c>
      <c r="R730" s="9"/>
      <c r="S730">
        <f t="shared" si="864"/>
        <v>605</v>
      </c>
      <c r="T730">
        <f t="shared" si="865"/>
        <v>125</v>
      </c>
      <c r="U730">
        <f t="shared" si="866"/>
        <v>4.84</v>
      </c>
      <c r="V730" s="20">
        <f t="shared" si="867"/>
        <v>599.09519999999998</v>
      </c>
      <c r="W730" s="21">
        <f t="shared" si="868"/>
        <v>123.7</v>
      </c>
    </row>
    <row r="731" spans="1:23" x14ac:dyDescent="0.25">
      <c r="A731" s="11"/>
      <c r="B731" s="4"/>
      <c r="C731" s="4"/>
      <c r="D731" s="4"/>
      <c r="E731" s="10"/>
      <c r="F731" s="10"/>
      <c r="G731" s="10"/>
      <c r="H731" s="10"/>
      <c r="I731" s="10"/>
      <c r="J731" s="13"/>
      <c r="K731" s="13"/>
      <c r="L731" s="13"/>
      <c r="M731" s="10"/>
      <c r="N731" s="9"/>
      <c r="O731" s="9"/>
      <c r="P731" s="9"/>
      <c r="Q731" s="9"/>
      <c r="R731" s="9"/>
    </row>
    <row r="732" spans="1:23" x14ac:dyDescent="0.25">
      <c r="A732" s="11">
        <v>43195</v>
      </c>
      <c r="B732" s="10" t="s">
        <v>16</v>
      </c>
      <c r="C732" s="10">
        <v>785</v>
      </c>
      <c r="D732" s="10">
        <v>169</v>
      </c>
      <c r="E732" s="10" t="s">
        <v>34</v>
      </c>
      <c r="F732" s="10">
        <v>3</v>
      </c>
      <c r="G732" s="10" t="s">
        <v>23</v>
      </c>
      <c r="H732" s="10"/>
      <c r="I732" s="10"/>
      <c r="J732" s="13">
        <v>1100</v>
      </c>
      <c r="K732" s="13">
        <v>1300</v>
      </c>
      <c r="L732" s="13">
        <v>1900</v>
      </c>
      <c r="M732" s="10">
        <v>5.38</v>
      </c>
      <c r="N732" s="9">
        <v>14</v>
      </c>
      <c r="O732" s="9">
        <v>2.77</v>
      </c>
      <c r="P732" s="9" t="s">
        <v>78</v>
      </c>
      <c r="Q732" s="9" t="s">
        <v>72</v>
      </c>
      <c r="R732" s="9"/>
      <c r="S732">
        <f>N:N*O:O*125</f>
        <v>4847.5</v>
      </c>
      <c r="T732">
        <f t="shared" ref="T732" si="869">N732*125</f>
        <v>1750</v>
      </c>
      <c r="U732">
        <f t="shared" ref="U732" si="870">N732*O732</f>
        <v>38.78</v>
      </c>
      <c r="V732" s="20">
        <f>N732*O732*123.78</f>
        <v>4800.1884</v>
      </c>
      <c r="W732" s="21">
        <f>N732*123.7</f>
        <v>1731.8</v>
      </c>
    </row>
    <row r="733" spans="1:23" x14ac:dyDescent="0.25">
      <c r="A733" s="11"/>
      <c r="B733" s="10"/>
      <c r="C733" s="10"/>
      <c r="D733" s="10"/>
      <c r="E733" s="10"/>
      <c r="F733" s="10"/>
      <c r="G733" s="10"/>
      <c r="H733" s="10"/>
      <c r="I733" s="10"/>
      <c r="J733" s="13"/>
      <c r="K733" s="13"/>
      <c r="L733" s="13"/>
      <c r="M733" s="10"/>
      <c r="N733" s="9"/>
      <c r="O733" s="9"/>
      <c r="P733" s="9"/>
      <c r="Q733" s="9"/>
      <c r="R733" s="9"/>
    </row>
    <row r="734" spans="1:23" x14ac:dyDescent="0.25">
      <c r="A734" s="11">
        <v>43196</v>
      </c>
      <c r="B734" s="10" t="s">
        <v>16</v>
      </c>
      <c r="C734" s="4">
        <v>777</v>
      </c>
      <c r="D734" s="4">
        <v>17</v>
      </c>
      <c r="E734" s="10" t="s">
        <v>27</v>
      </c>
      <c r="F734" s="10">
        <v>1</v>
      </c>
      <c r="G734" s="10" t="s">
        <v>22</v>
      </c>
      <c r="H734" s="10"/>
      <c r="I734" s="10"/>
      <c r="J734" s="13">
        <v>900</v>
      </c>
      <c r="K734" s="13"/>
      <c r="L734" s="23">
        <v>850</v>
      </c>
      <c r="M734" s="10">
        <v>4.2</v>
      </c>
      <c r="N734" s="9"/>
      <c r="O734" s="9"/>
      <c r="P734" s="9"/>
      <c r="Q734" s="9"/>
      <c r="R734" s="9"/>
      <c r="S734">
        <f>N:N*O:O*80.6</f>
        <v>0</v>
      </c>
      <c r="T734">
        <f t="shared" ref="T734" si="871">N734*80.6</f>
        <v>0</v>
      </c>
      <c r="U734">
        <f t="shared" ref="U734" si="872">N734*O734</f>
        <v>0</v>
      </c>
      <c r="V734" s="20">
        <f>N734*O734*79.68</f>
        <v>0</v>
      </c>
      <c r="W734" s="21">
        <f>N734*79.68</f>
        <v>0</v>
      </c>
    </row>
    <row r="735" spans="1:23" x14ac:dyDescent="0.25">
      <c r="A735" s="11"/>
      <c r="B735" s="10"/>
      <c r="C735" s="4"/>
      <c r="D735" s="4"/>
      <c r="E735" s="10"/>
      <c r="F735" s="10"/>
      <c r="G735" s="10"/>
      <c r="H735" s="10"/>
      <c r="I735" s="10"/>
      <c r="J735" s="13"/>
      <c r="K735" s="13"/>
      <c r="L735" s="13"/>
      <c r="M735" s="10"/>
      <c r="N735" s="9"/>
      <c r="O735" s="9"/>
      <c r="P735" s="9"/>
      <c r="Q735" s="9"/>
      <c r="R735" s="9"/>
    </row>
    <row r="736" spans="1:23" x14ac:dyDescent="0.25">
      <c r="A736" s="11">
        <v>43196</v>
      </c>
      <c r="B736" s="10" t="s">
        <v>16</v>
      </c>
      <c r="C736" s="4">
        <v>777</v>
      </c>
      <c r="D736" s="4">
        <v>18</v>
      </c>
      <c r="E736" s="10" t="s">
        <v>35</v>
      </c>
      <c r="F736" s="10">
        <v>1</v>
      </c>
      <c r="G736" s="10" t="s">
        <v>22</v>
      </c>
      <c r="H736" s="10"/>
      <c r="I736" s="10"/>
      <c r="J736" s="13">
        <v>880</v>
      </c>
      <c r="K736" s="13"/>
      <c r="L736" s="23">
        <v>450</v>
      </c>
      <c r="M736" s="10">
        <v>4.2</v>
      </c>
      <c r="N736" s="9">
        <v>1</v>
      </c>
      <c r="O736" s="9">
        <v>3.74</v>
      </c>
      <c r="P736" s="9" t="s">
        <v>77</v>
      </c>
      <c r="Q736" s="9" t="s">
        <v>72</v>
      </c>
      <c r="R736" s="9"/>
      <c r="S736">
        <f t="shared" ref="S736:S740" si="873">N:N*O:O*80.6</f>
        <v>301.44400000000002</v>
      </c>
      <c r="T736">
        <f t="shared" ref="T736:T740" si="874">N736*80.6</f>
        <v>80.599999999999994</v>
      </c>
      <c r="U736">
        <f t="shared" ref="U736:U740" si="875">N736*O736</f>
        <v>3.74</v>
      </c>
      <c r="V736" s="20">
        <f t="shared" ref="V736:V740" si="876">N736*O736*79.68</f>
        <v>298.00320000000005</v>
      </c>
      <c r="W736" s="21">
        <f t="shared" ref="W736:W740" si="877">N736*79.68</f>
        <v>79.680000000000007</v>
      </c>
    </row>
    <row r="737" spans="1:23" x14ac:dyDescent="0.25">
      <c r="A737" s="11">
        <v>43196</v>
      </c>
      <c r="B737" s="10" t="s">
        <v>16</v>
      </c>
      <c r="C737" s="4">
        <v>777</v>
      </c>
      <c r="D737" s="4">
        <v>18</v>
      </c>
      <c r="E737" s="10" t="s">
        <v>35</v>
      </c>
      <c r="F737" s="10">
        <v>1</v>
      </c>
      <c r="G737" s="10" t="s">
        <v>22</v>
      </c>
      <c r="H737" s="10"/>
      <c r="I737" s="10"/>
      <c r="J737" s="13"/>
      <c r="K737" s="13"/>
      <c r="L737" s="13"/>
      <c r="M737" s="10">
        <v>4.2</v>
      </c>
      <c r="N737" s="9">
        <v>1</v>
      </c>
      <c r="O737" s="9">
        <v>3.62</v>
      </c>
      <c r="P737" s="9" t="s">
        <v>87</v>
      </c>
      <c r="Q737" s="9" t="s">
        <v>76</v>
      </c>
      <c r="R737" s="9"/>
      <c r="S737">
        <f t="shared" si="873"/>
        <v>291.77199999999999</v>
      </c>
      <c r="T737">
        <f t="shared" si="874"/>
        <v>80.599999999999994</v>
      </c>
      <c r="U737">
        <f t="shared" si="875"/>
        <v>3.62</v>
      </c>
      <c r="V737" s="20">
        <f t="shared" si="876"/>
        <v>288.44160000000005</v>
      </c>
      <c r="W737" s="21">
        <f t="shared" si="877"/>
        <v>79.680000000000007</v>
      </c>
    </row>
    <row r="738" spans="1:23" x14ac:dyDescent="0.25">
      <c r="A738" s="11">
        <v>43196</v>
      </c>
      <c r="B738" s="10" t="s">
        <v>16</v>
      </c>
      <c r="C738" s="4">
        <v>777</v>
      </c>
      <c r="D738" s="4">
        <v>18</v>
      </c>
      <c r="E738" s="10" t="s">
        <v>35</v>
      </c>
      <c r="F738" s="10">
        <v>1</v>
      </c>
      <c r="G738" s="10" t="s">
        <v>22</v>
      </c>
      <c r="H738" s="10"/>
      <c r="I738" s="10"/>
      <c r="J738" s="13"/>
      <c r="K738" s="13"/>
      <c r="L738" s="13"/>
      <c r="M738" s="10">
        <v>4.2</v>
      </c>
      <c r="N738" s="9">
        <v>1</v>
      </c>
      <c r="O738" s="9">
        <v>1.86</v>
      </c>
      <c r="P738" s="9" t="s">
        <v>78</v>
      </c>
      <c r="Q738" s="9" t="s">
        <v>81</v>
      </c>
      <c r="R738" s="9"/>
      <c r="S738">
        <f t="shared" si="873"/>
        <v>149.916</v>
      </c>
      <c r="T738">
        <f t="shared" si="874"/>
        <v>80.599999999999994</v>
      </c>
      <c r="U738">
        <f t="shared" si="875"/>
        <v>1.86</v>
      </c>
      <c r="V738" s="20">
        <f t="shared" si="876"/>
        <v>148.20480000000003</v>
      </c>
      <c r="W738" s="21">
        <f t="shared" si="877"/>
        <v>79.680000000000007</v>
      </c>
    </row>
    <row r="739" spans="1:23" x14ac:dyDescent="0.25">
      <c r="A739" s="11">
        <v>43196</v>
      </c>
      <c r="B739" s="10" t="s">
        <v>16</v>
      </c>
      <c r="C739" s="4">
        <v>777</v>
      </c>
      <c r="D739" s="4">
        <v>18</v>
      </c>
      <c r="E739" s="10" t="s">
        <v>35</v>
      </c>
      <c r="F739" s="10">
        <v>1</v>
      </c>
      <c r="G739" s="10" t="s">
        <v>22</v>
      </c>
      <c r="H739" s="10"/>
      <c r="I739" s="10"/>
      <c r="J739" s="13"/>
      <c r="K739" s="13"/>
      <c r="L739" s="13"/>
      <c r="M739" s="10">
        <v>4.2</v>
      </c>
      <c r="N739" s="9">
        <v>11</v>
      </c>
      <c r="O739" s="9">
        <v>2.82</v>
      </c>
      <c r="P739" s="9" t="s">
        <v>78</v>
      </c>
      <c r="Q739" s="9" t="s">
        <v>76</v>
      </c>
      <c r="R739" s="9"/>
      <c r="S739">
        <f t="shared" si="873"/>
        <v>2500.212</v>
      </c>
      <c r="T739">
        <f t="shared" si="874"/>
        <v>886.59999999999991</v>
      </c>
      <c r="U739">
        <f t="shared" si="875"/>
        <v>31.02</v>
      </c>
      <c r="V739" s="20">
        <f t="shared" si="876"/>
        <v>2471.6736000000001</v>
      </c>
      <c r="W739" s="21">
        <f t="shared" si="877"/>
        <v>876.48</v>
      </c>
    </row>
    <row r="740" spans="1:23" x14ac:dyDescent="0.25">
      <c r="A740" s="11">
        <v>43196</v>
      </c>
      <c r="B740" s="10" t="s">
        <v>16</v>
      </c>
      <c r="C740" s="4">
        <v>777</v>
      </c>
      <c r="D740" s="4">
        <v>18</v>
      </c>
      <c r="E740" s="10" t="s">
        <v>35</v>
      </c>
      <c r="F740" s="10">
        <v>1</v>
      </c>
      <c r="G740" s="10" t="s">
        <v>22</v>
      </c>
      <c r="H740" s="10"/>
      <c r="I740" s="10"/>
      <c r="J740" s="13"/>
      <c r="K740" s="13"/>
      <c r="L740" s="13"/>
      <c r="M740" s="10">
        <v>4.2</v>
      </c>
      <c r="N740" s="9">
        <v>1</v>
      </c>
      <c r="O740" s="9">
        <v>2.82</v>
      </c>
      <c r="P740" s="9" t="s">
        <v>78</v>
      </c>
      <c r="Q740" s="9" t="s">
        <v>76</v>
      </c>
      <c r="R740" s="9"/>
      <c r="S740">
        <f t="shared" si="873"/>
        <v>227.29199999999997</v>
      </c>
      <c r="T740">
        <f t="shared" si="874"/>
        <v>80.599999999999994</v>
      </c>
      <c r="U740">
        <f t="shared" si="875"/>
        <v>2.82</v>
      </c>
      <c r="V740" s="20">
        <f t="shared" si="876"/>
        <v>224.69759999999999</v>
      </c>
      <c r="W740" s="21">
        <f t="shared" si="877"/>
        <v>79.680000000000007</v>
      </c>
    </row>
    <row r="741" spans="1:23" x14ac:dyDescent="0.25">
      <c r="A741" s="11"/>
      <c r="B741" s="4"/>
      <c r="C741" s="4"/>
      <c r="D741" s="4"/>
      <c r="E741" s="10"/>
      <c r="F741" s="10"/>
      <c r="G741" s="10"/>
      <c r="H741" s="10"/>
      <c r="I741" s="10"/>
      <c r="J741" s="13"/>
      <c r="K741" s="13"/>
      <c r="L741" s="13"/>
      <c r="M741" s="10"/>
      <c r="N741" s="9"/>
      <c r="O741" s="9"/>
      <c r="P741" s="9"/>
      <c r="Q741" s="9"/>
      <c r="R741" s="9"/>
    </row>
    <row r="742" spans="1:23" x14ac:dyDescent="0.25">
      <c r="A742" s="11">
        <v>43196</v>
      </c>
      <c r="B742" s="10" t="s">
        <v>16</v>
      </c>
      <c r="C742" s="4">
        <v>777</v>
      </c>
      <c r="D742" s="4">
        <v>19</v>
      </c>
      <c r="E742" s="10" t="s">
        <v>36</v>
      </c>
      <c r="F742" s="10">
        <v>1</v>
      </c>
      <c r="G742" s="10" t="s">
        <v>22</v>
      </c>
      <c r="H742" s="10"/>
      <c r="I742" s="10"/>
      <c r="J742" s="13">
        <v>920</v>
      </c>
      <c r="K742" s="13"/>
      <c r="L742" s="23">
        <v>450</v>
      </c>
      <c r="M742" s="10">
        <v>4.2</v>
      </c>
      <c r="N742" s="9">
        <v>2</v>
      </c>
      <c r="O742" s="9">
        <v>3.74</v>
      </c>
      <c r="P742" s="9" t="s">
        <v>77</v>
      </c>
      <c r="Q742" s="9" t="s">
        <v>72</v>
      </c>
      <c r="R742" s="9"/>
      <c r="S742">
        <f t="shared" ref="S742:S746" si="878">N:N*O:O*80.6</f>
        <v>602.88800000000003</v>
      </c>
      <c r="T742">
        <f t="shared" ref="T742:T746" si="879">N742*80.6</f>
        <v>161.19999999999999</v>
      </c>
      <c r="U742">
        <f t="shared" ref="U742:U746" si="880">N742*O742</f>
        <v>7.48</v>
      </c>
      <c r="V742" s="20">
        <f t="shared" ref="V742:V746" si="881">N742*O742*79.68</f>
        <v>596.0064000000001</v>
      </c>
      <c r="W742" s="21">
        <f t="shared" ref="W742:W746" si="882">N742*79.68</f>
        <v>159.36000000000001</v>
      </c>
    </row>
    <row r="743" spans="1:23" x14ac:dyDescent="0.25">
      <c r="A743" s="11">
        <v>43196</v>
      </c>
      <c r="B743" s="10" t="s">
        <v>16</v>
      </c>
      <c r="C743" s="4">
        <v>777</v>
      </c>
      <c r="D743" s="4">
        <v>19</v>
      </c>
      <c r="E743" s="10" t="s">
        <v>36</v>
      </c>
      <c r="F743" s="10">
        <v>1</v>
      </c>
      <c r="G743" s="10" t="s">
        <v>22</v>
      </c>
      <c r="H743" s="10"/>
      <c r="I743" s="10"/>
      <c r="J743" s="13"/>
      <c r="K743" s="13"/>
      <c r="L743" s="13"/>
      <c r="M743" s="10">
        <v>4.2</v>
      </c>
      <c r="N743" s="9">
        <v>11</v>
      </c>
      <c r="O743" s="9">
        <v>1.98</v>
      </c>
      <c r="P743" s="9" t="s">
        <v>77</v>
      </c>
      <c r="Q743" s="9" t="s">
        <v>79</v>
      </c>
      <c r="R743" s="9"/>
      <c r="S743">
        <f t="shared" si="878"/>
        <v>1755.4680000000001</v>
      </c>
      <c r="T743">
        <f t="shared" si="879"/>
        <v>886.59999999999991</v>
      </c>
      <c r="U743">
        <f t="shared" si="880"/>
        <v>21.78</v>
      </c>
      <c r="V743" s="20">
        <f t="shared" si="881"/>
        <v>1735.4304000000002</v>
      </c>
      <c r="W743" s="21">
        <f t="shared" si="882"/>
        <v>876.48</v>
      </c>
    </row>
    <row r="744" spans="1:23" x14ac:dyDescent="0.25">
      <c r="A744" s="11">
        <v>43196</v>
      </c>
      <c r="B744" s="10" t="s">
        <v>16</v>
      </c>
      <c r="C744" s="4">
        <v>777</v>
      </c>
      <c r="D744" s="4">
        <v>19</v>
      </c>
      <c r="E744" s="10" t="s">
        <v>36</v>
      </c>
      <c r="F744" s="10">
        <v>1</v>
      </c>
      <c r="G744" s="10" t="s">
        <v>22</v>
      </c>
      <c r="H744" s="10"/>
      <c r="I744" s="10"/>
      <c r="J744" s="13"/>
      <c r="K744" s="13"/>
      <c r="L744" s="13"/>
      <c r="M744" s="10">
        <v>4.2</v>
      </c>
      <c r="N744" s="9">
        <v>1</v>
      </c>
      <c r="O744" s="9">
        <v>1.57</v>
      </c>
      <c r="P744" s="9" t="s">
        <v>77</v>
      </c>
      <c r="Q744" s="9" t="s">
        <v>74</v>
      </c>
      <c r="R744" s="9"/>
      <c r="S744">
        <f t="shared" si="878"/>
        <v>126.542</v>
      </c>
      <c r="T744">
        <f t="shared" si="879"/>
        <v>80.599999999999994</v>
      </c>
      <c r="U744">
        <f t="shared" si="880"/>
        <v>1.57</v>
      </c>
      <c r="V744" s="20">
        <f t="shared" si="881"/>
        <v>125.09760000000001</v>
      </c>
      <c r="W744" s="21">
        <f t="shared" si="882"/>
        <v>79.680000000000007</v>
      </c>
    </row>
    <row r="745" spans="1:23" x14ac:dyDescent="0.25">
      <c r="A745" s="11">
        <v>43196</v>
      </c>
      <c r="B745" s="10" t="s">
        <v>16</v>
      </c>
      <c r="C745" s="4">
        <v>777</v>
      </c>
      <c r="D745" s="4">
        <v>19</v>
      </c>
      <c r="E745" s="10" t="s">
        <v>36</v>
      </c>
      <c r="F745" s="10">
        <v>1</v>
      </c>
      <c r="G745" s="10" t="s">
        <v>22</v>
      </c>
      <c r="H745" s="10"/>
      <c r="I745" s="10"/>
      <c r="J745" s="13"/>
      <c r="K745" s="13"/>
      <c r="L745" s="13"/>
      <c r="M745" s="10">
        <v>4.2</v>
      </c>
      <c r="N745" s="9">
        <v>7</v>
      </c>
      <c r="O745" s="9">
        <v>1.99</v>
      </c>
      <c r="P745" s="9" t="s">
        <v>77</v>
      </c>
      <c r="Q745" s="9" t="s">
        <v>76</v>
      </c>
      <c r="R745" s="9"/>
      <c r="S745">
        <f t="shared" si="878"/>
        <v>1122.7579999999998</v>
      </c>
      <c r="T745">
        <f t="shared" si="879"/>
        <v>564.19999999999993</v>
      </c>
      <c r="U745">
        <f t="shared" si="880"/>
        <v>13.93</v>
      </c>
      <c r="V745" s="20">
        <f t="shared" si="881"/>
        <v>1109.9424000000001</v>
      </c>
      <c r="W745" s="21">
        <f t="shared" si="882"/>
        <v>557.76</v>
      </c>
    </row>
    <row r="746" spans="1:23" x14ac:dyDescent="0.25">
      <c r="A746" s="11">
        <v>43196</v>
      </c>
      <c r="B746" s="10" t="s">
        <v>16</v>
      </c>
      <c r="C746" s="4">
        <v>777</v>
      </c>
      <c r="D746" s="4">
        <v>19</v>
      </c>
      <c r="E746" s="10" t="s">
        <v>36</v>
      </c>
      <c r="F746" s="10">
        <v>1</v>
      </c>
      <c r="G746" s="10" t="s">
        <v>22</v>
      </c>
      <c r="H746" s="10"/>
      <c r="I746" s="10"/>
      <c r="J746" s="13"/>
      <c r="K746" s="13"/>
      <c r="L746" s="13"/>
      <c r="M746" s="10">
        <v>4.2</v>
      </c>
      <c r="N746" s="9">
        <v>1</v>
      </c>
      <c r="O746" s="9">
        <v>3.62</v>
      </c>
      <c r="P746" s="9" t="s">
        <v>87</v>
      </c>
      <c r="Q746" s="9" t="s">
        <v>76</v>
      </c>
      <c r="R746" s="9"/>
      <c r="S746">
        <f t="shared" si="878"/>
        <v>291.77199999999999</v>
      </c>
      <c r="T746">
        <f t="shared" si="879"/>
        <v>80.599999999999994</v>
      </c>
      <c r="U746">
        <f t="shared" si="880"/>
        <v>3.62</v>
      </c>
      <c r="V746" s="20">
        <f t="shared" si="881"/>
        <v>288.44160000000005</v>
      </c>
      <c r="W746" s="21">
        <f t="shared" si="882"/>
        <v>79.680000000000007</v>
      </c>
    </row>
    <row r="747" spans="1:23" x14ac:dyDescent="0.25">
      <c r="A747" s="11"/>
      <c r="B747" s="10"/>
      <c r="C747" s="4"/>
      <c r="D747" s="4"/>
      <c r="E747" s="10"/>
      <c r="F747" s="10"/>
      <c r="G747" s="10"/>
      <c r="H747" s="10"/>
      <c r="I747" s="10"/>
      <c r="J747" s="13"/>
      <c r="K747" s="13"/>
      <c r="L747" s="13"/>
      <c r="M747" s="10"/>
      <c r="N747" s="9"/>
      <c r="O747" s="9"/>
      <c r="P747" s="9"/>
      <c r="Q747" s="9"/>
      <c r="R747" s="9"/>
    </row>
    <row r="748" spans="1:23" x14ac:dyDescent="0.25">
      <c r="A748" s="11">
        <v>43196</v>
      </c>
      <c r="B748" s="10" t="s">
        <v>16</v>
      </c>
      <c r="C748" s="4">
        <v>777</v>
      </c>
      <c r="D748" s="4">
        <v>20</v>
      </c>
      <c r="E748" s="10"/>
      <c r="F748" s="10">
        <v>1</v>
      </c>
      <c r="G748" s="10" t="s">
        <v>22</v>
      </c>
      <c r="H748" s="10"/>
      <c r="I748" s="10"/>
      <c r="J748" s="17"/>
      <c r="K748" s="17"/>
      <c r="L748" s="17"/>
      <c r="M748" s="10">
        <v>4.2</v>
      </c>
      <c r="N748" s="9"/>
      <c r="O748" s="9"/>
      <c r="P748" s="9"/>
      <c r="Q748" s="9"/>
      <c r="R748" s="9"/>
      <c r="S748">
        <f>N:N*O:O*80.6</f>
        <v>0</v>
      </c>
      <c r="T748">
        <f t="shared" ref="T748" si="883">N748*80.6</f>
        <v>0</v>
      </c>
      <c r="U748">
        <f t="shared" ref="U748" si="884">N748*O748</f>
        <v>0</v>
      </c>
      <c r="V748" s="20">
        <f>N748*O748*79.68</f>
        <v>0</v>
      </c>
      <c r="W748" s="21">
        <f>N748*79.68</f>
        <v>0</v>
      </c>
    </row>
    <row r="749" spans="1:23" x14ac:dyDescent="0.25">
      <c r="A749" s="11"/>
      <c r="B749" s="10"/>
      <c r="C749" s="4"/>
      <c r="D749" s="4"/>
      <c r="E749" s="10"/>
      <c r="F749" s="10"/>
      <c r="G749" s="10"/>
      <c r="H749" s="10"/>
      <c r="I749" s="10"/>
      <c r="J749" s="13"/>
      <c r="K749" s="13"/>
      <c r="L749" s="13"/>
      <c r="M749" s="10"/>
      <c r="N749" s="9"/>
      <c r="O749" s="9"/>
      <c r="P749" s="9"/>
      <c r="Q749" s="9"/>
      <c r="R749" s="9"/>
    </row>
    <row r="750" spans="1:23" x14ac:dyDescent="0.25">
      <c r="A750" s="11">
        <v>43196</v>
      </c>
      <c r="B750" s="4" t="s">
        <v>17</v>
      </c>
      <c r="C750" s="4">
        <v>75131</v>
      </c>
      <c r="D750" s="4">
        <v>152</v>
      </c>
      <c r="E750" s="10"/>
      <c r="F750" s="10">
        <v>1</v>
      </c>
      <c r="G750" s="10" t="s">
        <v>22</v>
      </c>
      <c r="H750" s="10"/>
      <c r="I750" s="10"/>
      <c r="J750" s="17"/>
      <c r="K750" s="17"/>
      <c r="L750" s="17"/>
      <c r="M750" s="10">
        <v>5.81</v>
      </c>
      <c r="N750" s="9"/>
      <c r="O750" s="9"/>
      <c r="P750" s="9"/>
      <c r="Q750" s="9"/>
      <c r="R750" s="9"/>
      <c r="S750">
        <f t="shared" ref="S750" si="885">N750*O750*118</f>
        <v>0</v>
      </c>
      <c r="T750">
        <f t="shared" ref="T750" si="886">N750*118</f>
        <v>0</v>
      </c>
      <c r="U750">
        <f t="shared" ref="U750" si="887">N750*O750</f>
        <v>0</v>
      </c>
      <c r="V750" s="20">
        <f t="shared" ref="V750" si="888">N750*O750*116.875</f>
        <v>0</v>
      </c>
      <c r="W750" s="21">
        <f t="shared" ref="W750" si="889">N750*116.8</f>
        <v>0</v>
      </c>
    </row>
    <row r="751" spans="1:23" x14ac:dyDescent="0.25">
      <c r="A751" s="11"/>
      <c r="B751" s="4"/>
      <c r="C751" s="4"/>
      <c r="D751" s="4"/>
      <c r="E751" s="10"/>
      <c r="F751" s="10"/>
      <c r="G751" s="10"/>
      <c r="H751" s="10"/>
      <c r="I751" s="10"/>
      <c r="J751" s="13"/>
      <c r="K751" s="13"/>
      <c r="L751" s="13"/>
      <c r="M751" s="10"/>
      <c r="N751" s="9"/>
      <c r="O751" s="9"/>
      <c r="P751" s="9"/>
      <c r="Q751" s="9"/>
      <c r="R751" s="9"/>
    </row>
    <row r="752" spans="1:23" x14ac:dyDescent="0.25">
      <c r="A752" s="11">
        <v>43196</v>
      </c>
      <c r="B752" s="4" t="s">
        <v>17</v>
      </c>
      <c r="C752" s="4">
        <v>75131</v>
      </c>
      <c r="D752" s="4">
        <v>153</v>
      </c>
      <c r="E752" s="10"/>
      <c r="F752" s="10">
        <v>1</v>
      </c>
      <c r="G752" s="10" t="s">
        <v>22</v>
      </c>
      <c r="H752" s="10"/>
      <c r="I752" s="10"/>
      <c r="J752" s="17"/>
      <c r="K752" s="17"/>
      <c r="L752" s="17"/>
      <c r="M752" s="10">
        <v>5.81</v>
      </c>
      <c r="N752" s="9"/>
      <c r="O752" s="9"/>
      <c r="P752" s="9"/>
      <c r="Q752" s="9"/>
      <c r="R752" s="9"/>
      <c r="S752">
        <f t="shared" ref="S752" si="890">N752*O752*118</f>
        <v>0</v>
      </c>
      <c r="T752">
        <f t="shared" ref="T752" si="891">N752*118</f>
        <v>0</v>
      </c>
      <c r="U752">
        <f t="shared" ref="U752" si="892">N752*O752</f>
        <v>0</v>
      </c>
      <c r="V752" s="20">
        <f t="shared" ref="V752" si="893">N752*O752*116.875</f>
        <v>0</v>
      </c>
      <c r="W752" s="21">
        <f t="shared" ref="W752" si="894">N752*116.8</f>
        <v>0</v>
      </c>
    </row>
    <row r="753" spans="1:23" x14ac:dyDescent="0.25">
      <c r="A753" s="11"/>
      <c r="B753" s="4"/>
      <c r="C753" s="4"/>
      <c r="D753" s="4"/>
      <c r="E753" s="10"/>
      <c r="F753" s="10"/>
      <c r="G753" s="10"/>
      <c r="H753" s="10"/>
      <c r="I753" s="10"/>
      <c r="J753" s="13"/>
      <c r="K753" s="13"/>
      <c r="L753" s="13"/>
      <c r="M753" s="10"/>
      <c r="N753" s="9"/>
      <c r="O753" s="9"/>
      <c r="P753" s="9"/>
      <c r="Q753" s="9"/>
      <c r="R753" s="9"/>
    </row>
    <row r="754" spans="1:23" x14ac:dyDescent="0.25">
      <c r="A754" s="11">
        <v>43196</v>
      </c>
      <c r="B754" s="4" t="s">
        <v>17</v>
      </c>
      <c r="C754" s="4">
        <v>75131</v>
      </c>
      <c r="D754" s="4">
        <v>155</v>
      </c>
      <c r="E754" s="10" t="s">
        <v>39</v>
      </c>
      <c r="F754" s="10">
        <v>1</v>
      </c>
      <c r="G754" s="10" t="s">
        <v>22</v>
      </c>
      <c r="H754" s="10"/>
      <c r="I754" s="10"/>
      <c r="J754" s="13">
        <v>1370</v>
      </c>
      <c r="K754" s="13"/>
      <c r="L754" s="13">
        <v>550</v>
      </c>
      <c r="M754" s="10">
        <v>5.81</v>
      </c>
      <c r="N754" s="9">
        <v>1</v>
      </c>
      <c r="O754" s="9">
        <v>3.89</v>
      </c>
      <c r="P754" s="9" t="s">
        <v>89</v>
      </c>
      <c r="Q754" s="9" t="s">
        <v>72</v>
      </c>
      <c r="R754" s="9"/>
      <c r="S754">
        <f t="shared" ref="S754:S756" si="895">N754*O754*118</f>
        <v>459.02000000000004</v>
      </c>
      <c r="T754">
        <f t="shared" ref="T754:T756" si="896">N754*118</f>
        <v>118</v>
      </c>
      <c r="U754">
        <f t="shared" ref="U754:U756" si="897">N754*O754</f>
        <v>3.89</v>
      </c>
      <c r="V754" s="20">
        <f t="shared" ref="V754:V756" si="898">N754*O754*116.875</f>
        <v>454.64375000000001</v>
      </c>
      <c r="W754" s="21">
        <f t="shared" ref="W754:W756" si="899">N754*116.8</f>
        <v>116.8</v>
      </c>
    </row>
    <row r="755" spans="1:23" x14ac:dyDescent="0.25">
      <c r="A755" s="11">
        <v>43196</v>
      </c>
      <c r="B755" s="4" t="s">
        <v>17</v>
      </c>
      <c r="C755" s="4">
        <v>75131</v>
      </c>
      <c r="D755" s="4">
        <v>155</v>
      </c>
      <c r="E755" s="10" t="s">
        <v>39</v>
      </c>
      <c r="F755" s="10">
        <v>1</v>
      </c>
      <c r="G755" s="10" t="s">
        <v>22</v>
      </c>
      <c r="H755" s="10"/>
      <c r="I755" s="10"/>
      <c r="J755" s="13"/>
      <c r="K755" s="13"/>
      <c r="L755" s="13"/>
      <c r="M755" s="10">
        <v>5.81</v>
      </c>
      <c r="N755" s="9">
        <v>11</v>
      </c>
      <c r="O755" s="9">
        <v>2.77</v>
      </c>
      <c r="P755" s="9" t="s">
        <v>78</v>
      </c>
      <c r="Q755" s="9" t="s">
        <v>72</v>
      </c>
      <c r="R755" s="9"/>
      <c r="S755">
        <f t="shared" si="895"/>
        <v>3595.46</v>
      </c>
      <c r="T755">
        <f t="shared" si="896"/>
        <v>1298</v>
      </c>
      <c r="U755">
        <f t="shared" si="897"/>
        <v>30.47</v>
      </c>
      <c r="V755" s="20">
        <f t="shared" si="898"/>
        <v>3561.1812500000001</v>
      </c>
      <c r="W755" s="21">
        <f t="shared" si="899"/>
        <v>1284.8</v>
      </c>
    </row>
    <row r="756" spans="1:23" x14ac:dyDescent="0.25">
      <c r="A756" s="11">
        <v>43196</v>
      </c>
      <c r="B756" s="4" t="s">
        <v>17</v>
      </c>
      <c r="C756" s="4">
        <v>75131</v>
      </c>
      <c r="D756" s="4">
        <v>155</v>
      </c>
      <c r="E756" s="10" t="s">
        <v>39</v>
      </c>
      <c r="F756" s="10">
        <v>1</v>
      </c>
      <c r="G756" s="10" t="s">
        <v>22</v>
      </c>
      <c r="H756" s="10"/>
      <c r="I756" s="10"/>
      <c r="J756" s="13"/>
      <c r="K756" s="13"/>
      <c r="L756" s="13"/>
      <c r="M756" s="10">
        <v>5.81</v>
      </c>
      <c r="N756" s="9">
        <v>3</v>
      </c>
      <c r="O756" s="9">
        <v>4.84</v>
      </c>
      <c r="P756" s="9" t="s">
        <v>87</v>
      </c>
      <c r="Q756" s="9" t="s">
        <v>88</v>
      </c>
      <c r="R756" s="9"/>
      <c r="S756">
        <f t="shared" si="895"/>
        <v>1713.36</v>
      </c>
      <c r="T756">
        <f t="shared" si="896"/>
        <v>354</v>
      </c>
      <c r="U756">
        <f t="shared" si="897"/>
        <v>14.52</v>
      </c>
      <c r="V756" s="20">
        <f t="shared" si="898"/>
        <v>1697.0249999999999</v>
      </c>
      <c r="W756" s="21">
        <f t="shared" si="899"/>
        <v>350.4</v>
      </c>
    </row>
    <row r="757" spans="1:23" x14ac:dyDescent="0.25">
      <c r="A757" s="11"/>
      <c r="B757" s="4"/>
      <c r="C757" s="4"/>
      <c r="D757" s="4"/>
      <c r="E757" s="10"/>
      <c r="F757" s="10"/>
      <c r="G757" s="10"/>
      <c r="H757" s="10"/>
      <c r="I757" s="10"/>
      <c r="J757" s="13"/>
      <c r="K757" s="13"/>
      <c r="L757" s="13"/>
      <c r="M757" s="10"/>
      <c r="N757" s="9"/>
      <c r="O757" s="9"/>
      <c r="P757" s="9"/>
      <c r="Q757" s="9"/>
      <c r="R757" s="9"/>
    </row>
    <row r="758" spans="1:23" x14ac:dyDescent="0.25">
      <c r="A758" s="11">
        <v>43196</v>
      </c>
      <c r="B758" s="4" t="s">
        <v>17</v>
      </c>
      <c r="C758" s="4">
        <v>75131</v>
      </c>
      <c r="D758" s="4">
        <v>156</v>
      </c>
      <c r="E758" s="10" t="s">
        <v>40</v>
      </c>
      <c r="F758" s="10">
        <v>1</v>
      </c>
      <c r="G758" s="10" t="s">
        <v>22</v>
      </c>
      <c r="H758" s="10"/>
      <c r="I758" s="10"/>
      <c r="J758" s="13">
        <v>1300</v>
      </c>
      <c r="K758" s="13"/>
      <c r="L758" s="13">
        <v>440</v>
      </c>
      <c r="M758" s="10">
        <v>5.81</v>
      </c>
      <c r="N758" s="9">
        <v>1</v>
      </c>
      <c r="O758" s="9">
        <v>3.89</v>
      </c>
      <c r="P758" s="9" t="s">
        <v>89</v>
      </c>
      <c r="Q758" s="9" t="s">
        <v>72</v>
      </c>
      <c r="R758" s="9"/>
      <c r="S758">
        <f t="shared" ref="S758:S762" si="900">N758*O758*118</f>
        <v>459.02000000000004</v>
      </c>
      <c r="T758">
        <f t="shared" ref="T758:T762" si="901">N758*118</f>
        <v>118</v>
      </c>
      <c r="U758">
        <f t="shared" ref="U758:U762" si="902">N758*O758</f>
        <v>3.89</v>
      </c>
      <c r="V758" s="20">
        <f t="shared" ref="V758:V762" si="903">N758*O758*116.875</f>
        <v>454.64375000000001</v>
      </c>
      <c r="W758" s="21">
        <f t="shared" ref="W758:W762" si="904">N758*116.8</f>
        <v>116.8</v>
      </c>
    </row>
    <row r="759" spans="1:23" x14ac:dyDescent="0.25">
      <c r="A759" s="11">
        <v>43196</v>
      </c>
      <c r="B759" s="4" t="s">
        <v>17</v>
      </c>
      <c r="C759" s="4">
        <v>75131</v>
      </c>
      <c r="D759" s="4">
        <v>156</v>
      </c>
      <c r="E759" s="10" t="s">
        <v>40</v>
      </c>
      <c r="F759" s="10">
        <v>1</v>
      </c>
      <c r="G759" s="10" t="s">
        <v>22</v>
      </c>
      <c r="H759" s="10"/>
      <c r="I759" s="10"/>
      <c r="J759" s="13"/>
      <c r="K759" s="13"/>
      <c r="L759" s="13"/>
      <c r="M759" s="10">
        <v>5.81</v>
      </c>
      <c r="N759" s="9">
        <v>2</v>
      </c>
      <c r="O759" s="9">
        <v>3.05</v>
      </c>
      <c r="P759" s="9" t="s">
        <v>91</v>
      </c>
      <c r="Q759" s="9" t="s">
        <v>72</v>
      </c>
      <c r="R759" s="9"/>
      <c r="S759">
        <f t="shared" si="900"/>
        <v>719.8</v>
      </c>
      <c r="T759">
        <f t="shared" si="901"/>
        <v>236</v>
      </c>
      <c r="U759">
        <f t="shared" si="902"/>
        <v>6.1</v>
      </c>
      <c r="V759" s="20">
        <f t="shared" si="903"/>
        <v>712.9375</v>
      </c>
      <c r="W759" s="21">
        <f t="shared" si="904"/>
        <v>233.6</v>
      </c>
    </row>
    <row r="760" spans="1:23" x14ac:dyDescent="0.25">
      <c r="A760" s="11">
        <v>43196</v>
      </c>
      <c r="B760" s="4" t="s">
        <v>17</v>
      </c>
      <c r="C760" s="4">
        <v>75131</v>
      </c>
      <c r="D760" s="4">
        <v>156</v>
      </c>
      <c r="E760" s="10" t="s">
        <v>40</v>
      </c>
      <c r="F760" s="10">
        <v>1</v>
      </c>
      <c r="G760" s="10" t="s">
        <v>22</v>
      </c>
      <c r="H760" s="10"/>
      <c r="I760" s="10"/>
      <c r="J760" s="13"/>
      <c r="K760" s="13"/>
      <c r="L760" s="13"/>
      <c r="M760" s="10">
        <v>5.81</v>
      </c>
      <c r="N760" s="9">
        <v>2</v>
      </c>
      <c r="O760" s="9">
        <v>2.77</v>
      </c>
      <c r="P760" s="9" t="s">
        <v>78</v>
      </c>
      <c r="Q760" s="9" t="s">
        <v>72</v>
      </c>
      <c r="R760" s="9"/>
      <c r="S760">
        <f t="shared" si="900"/>
        <v>653.72</v>
      </c>
      <c r="T760">
        <f t="shared" si="901"/>
        <v>236</v>
      </c>
      <c r="U760">
        <f t="shared" si="902"/>
        <v>5.54</v>
      </c>
      <c r="V760" s="20">
        <f t="shared" si="903"/>
        <v>647.48749999999995</v>
      </c>
      <c r="W760" s="21">
        <f t="shared" si="904"/>
        <v>233.6</v>
      </c>
    </row>
    <row r="761" spans="1:23" x14ac:dyDescent="0.25">
      <c r="A761" s="11">
        <v>43196</v>
      </c>
      <c r="B761" s="4" t="s">
        <v>17</v>
      </c>
      <c r="C761" s="4">
        <v>75131</v>
      </c>
      <c r="D761" s="4">
        <v>156</v>
      </c>
      <c r="E761" s="10" t="s">
        <v>40</v>
      </c>
      <c r="F761" s="10">
        <v>1</v>
      </c>
      <c r="G761" s="10" t="s">
        <v>22</v>
      </c>
      <c r="H761" s="10"/>
      <c r="I761" s="10"/>
      <c r="J761" s="13"/>
      <c r="K761" s="13"/>
      <c r="L761" s="13"/>
      <c r="M761" s="10">
        <v>5.81</v>
      </c>
      <c r="N761" s="9">
        <v>9</v>
      </c>
      <c r="O761" s="9">
        <v>4.84</v>
      </c>
      <c r="P761" s="9" t="s">
        <v>87</v>
      </c>
      <c r="Q761" s="9" t="s">
        <v>88</v>
      </c>
      <c r="R761" s="9"/>
      <c r="S761">
        <f t="shared" si="900"/>
        <v>5140.08</v>
      </c>
      <c r="T761">
        <f t="shared" si="901"/>
        <v>1062</v>
      </c>
      <c r="U761">
        <f t="shared" si="902"/>
        <v>43.56</v>
      </c>
      <c r="V761" s="20">
        <f t="shared" si="903"/>
        <v>5091.0749999999998</v>
      </c>
      <c r="W761" s="21">
        <f t="shared" si="904"/>
        <v>1051.2</v>
      </c>
    </row>
    <row r="762" spans="1:23" x14ac:dyDescent="0.25">
      <c r="A762" s="11">
        <v>43196</v>
      </c>
      <c r="B762" s="4" t="s">
        <v>17</v>
      </c>
      <c r="C762" s="4">
        <v>75131</v>
      </c>
      <c r="D762" s="4">
        <v>156</v>
      </c>
      <c r="E762" s="10" t="s">
        <v>40</v>
      </c>
      <c r="F762" s="10">
        <v>1</v>
      </c>
      <c r="G762" s="10" t="s">
        <v>22</v>
      </c>
      <c r="H762" s="10"/>
      <c r="I762" s="10"/>
      <c r="J762" s="13"/>
      <c r="K762" s="13"/>
      <c r="L762" s="13"/>
      <c r="M762" s="10">
        <v>5.81</v>
      </c>
      <c r="N762" s="9">
        <v>1</v>
      </c>
      <c r="O762" s="9">
        <v>1.0900000000000001</v>
      </c>
      <c r="P762" s="9" t="s">
        <v>77</v>
      </c>
      <c r="Q762" s="9" t="s">
        <v>81</v>
      </c>
      <c r="R762" s="9"/>
      <c r="S762">
        <f t="shared" si="900"/>
        <v>128.62</v>
      </c>
      <c r="T762">
        <f t="shared" si="901"/>
        <v>118</v>
      </c>
      <c r="U762">
        <f t="shared" si="902"/>
        <v>1.0900000000000001</v>
      </c>
      <c r="V762" s="20">
        <f t="shared" si="903"/>
        <v>127.39375000000001</v>
      </c>
      <c r="W762" s="21">
        <f t="shared" si="904"/>
        <v>116.8</v>
      </c>
    </row>
    <row r="763" spans="1:23" x14ac:dyDescent="0.25">
      <c r="A763" s="11"/>
      <c r="B763" s="4"/>
      <c r="C763" s="4"/>
      <c r="D763" s="4"/>
      <c r="E763" s="10"/>
      <c r="F763" s="10"/>
      <c r="G763" s="10"/>
      <c r="H763" s="10"/>
      <c r="I763" s="10"/>
      <c r="J763" s="13"/>
      <c r="K763" s="13"/>
      <c r="L763" s="13"/>
      <c r="M763" s="10"/>
      <c r="N763" s="9"/>
      <c r="O763" s="9"/>
      <c r="P763" s="9"/>
      <c r="Q763" s="9"/>
      <c r="R763" s="9"/>
    </row>
    <row r="764" spans="1:23" x14ac:dyDescent="0.25">
      <c r="A764" s="11">
        <v>43196</v>
      </c>
      <c r="B764" s="4" t="s">
        <v>17</v>
      </c>
      <c r="C764" s="4">
        <v>75131</v>
      </c>
      <c r="D764" s="4">
        <v>157</v>
      </c>
      <c r="E764" s="10" t="s">
        <v>41</v>
      </c>
      <c r="F764" s="10">
        <v>1</v>
      </c>
      <c r="G764" s="10" t="s">
        <v>22</v>
      </c>
      <c r="H764" s="10"/>
      <c r="I764" s="10"/>
      <c r="J764" s="13">
        <v>1400</v>
      </c>
      <c r="K764" s="13"/>
      <c r="L764" s="13">
        <v>580</v>
      </c>
      <c r="M764" s="10">
        <v>5.81</v>
      </c>
      <c r="N764" s="9">
        <v>1</v>
      </c>
      <c r="O764" s="9">
        <v>3.89</v>
      </c>
      <c r="P764" s="9" t="s">
        <v>89</v>
      </c>
      <c r="Q764" s="9" t="s">
        <v>72</v>
      </c>
      <c r="R764" s="9"/>
      <c r="S764">
        <f t="shared" ref="S764:S767" si="905">N764*O764*118</f>
        <v>459.02000000000004</v>
      </c>
      <c r="T764">
        <f t="shared" ref="T764:T767" si="906">N764*118</f>
        <v>118</v>
      </c>
      <c r="U764">
        <f t="shared" ref="U764:U767" si="907">N764*O764</f>
        <v>3.89</v>
      </c>
      <c r="V764" s="20">
        <f t="shared" ref="V764:V767" si="908">N764*O764*116.875</f>
        <v>454.64375000000001</v>
      </c>
      <c r="W764" s="21">
        <f t="shared" ref="W764:W767" si="909">N764*116.8</f>
        <v>116.8</v>
      </c>
    </row>
    <row r="765" spans="1:23" x14ac:dyDescent="0.25">
      <c r="A765" s="11">
        <v>43196</v>
      </c>
      <c r="B765" s="4" t="s">
        <v>17</v>
      </c>
      <c r="C765" s="4">
        <v>75131</v>
      </c>
      <c r="D765" s="4">
        <v>157</v>
      </c>
      <c r="E765" s="10" t="s">
        <v>41</v>
      </c>
      <c r="F765" s="10">
        <v>1</v>
      </c>
      <c r="G765" s="10" t="s">
        <v>22</v>
      </c>
      <c r="H765" s="10"/>
      <c r="I765" s="10"/>
      <c r="J765" s="13"/>
      <c r="K765" s="13"/>
      <c r="L765" s="13"/>
      <c r="M765" s="10">
        <v>5.81</v>
      </c>
      <c r="N765" s="9">
        <v>13</v>
      </c>
      <c r="O765" s="9">
        <v>2.77</v>
      </c>
      <c r="P765" s="9" t="s">
        <v>78</v>
      </c>
      <c r="Q765" s="9" t="s">
        <v>72</v>
      </c>
      <c r="R765" s="9"/>
      <c r="S765">
        <f t="shared" si="905"/>
        <v>4249.1799999999994</v>
      </c>
      <c r="T765">
        <f t="shared" si="906"/>
        <v>1534</v>
      </c>
      <c r="U765">
        <f t="shared" si="907"/>
        <v>36.01</v>
      </c>
      <c r="V765" s="20">
        <f t="shared" si="908"/>
        <v>4208.6687499999998</v>
      </c>
      <c r="W765" s="21">
        <f t="shared" si="909"/>
        <v>1518.3999999999999</v>
      </c>
    </row>
    <row r="766" spans="1:23" x14ac:dyDescent="0.25">
      <c r="A766" s="11">
        <v>43196</v>
      </c>
      <c r="B766" s="4" t="s">
        <v>17</v>
      </c>
      <c r="C766" s="4">
        <v>75131</v>
      </c>
      <c r="D766" s="4">
        <v>157</v>
      </c>
      <c r="E766" s="10" t="s">
        <v>41</v>
      </c>
      <c r="F766" s="10">
        <v>1</v>
      </c>
      <c r="G766" s="10" t="s">
        <v>22</v>
      </c>
      <c r="H766" s="10"/>
      <c r="I766" s="10"/>
      <c r="J766" s="13"/>
      <c r="K766" s="13"/>
      <c r="L766" s="13"/>
      <c r="M766" s="10">
        <v>5.81</v>
      </c>
      <c r="N766" s="9">
        <v>2</v>
      </c>
      <c r="O766" s="9">
        <v>4.84</v>
      </c>
      <c r="P766" s="9" t="s">
        <v>87</v>
      </c>
      <c r="Q766" s="9" t="s">
        <v>88</v>
      </c>
      <c r="R766" s="9"/>
      <c r="S766">
        <f t="shared" si="905"/>
        <v>1142.24</v>
      </c>
      <c r="T766">
        <f t="shared" si="906"/>
        <v>236</v>
      </c>
      <c r="U766">
        <f t="shared" si="907"/>
        <v>9.68</v>
      </c>
      <c r="V766" s="20">
        <f t="shared" si="908"/>
        <v>1131.3499999999999</v>
      </c>
      <c r="W766" s="21">
        <f t="shared" si="909"/>
        <v>233.6</v>
      </c>
    </row>
    <row r="767" spans="1:23" x14ac:dyDescent="0.25">
      <c r="A767" s="24">
        <v>43196</v>
      </c>
      <c r="B767" s="27" t="s">
        <v>17</v>
      </c>
      <c r="C767" s="27">
        <v>75131</v>
      </c>
      <c r="D767" s="27">
        <v>157</v>
      </c>
      <c r="E767" s="25" t="s">
        <v>41</v>
      </c>
      <c r="F767" s="25">
        <v>1</v>
      </c>
      <c r="G767" s="25" t="s">
        <v>22</v>
      </c>
      <c r="H767" s="25"/>
      <c r="I767" s="25"/>
      <c r="J767" s="23"/>
      <c r="K767" s="23"/>
      <c r="L767" s="23"/>
      <c r="M767" s="25">
        <v>5.81</v>
      </c>
      <c r="N767" s="25">
        <v>1</v>
      </c>
      <c r="O767" s="25">
        <v>2.2999999999999998</v>
      </c>
      <c r="P767" s="25" t="s">
        <v>82</v>
      </c>
      <c r="Q767" s="25" t="s">
        <v>100</v>
      </c>
      <c r="R767" s="9"/>
      <c r="S767">
        <f t="shared" si="905"/>
        <v>271.39999999999998</v>
      </c>
      <c r="T767">
        <f t="shared" si="906"/>
        <v>118</v>
      </c>
      <c r="U767">
        <f t="shared" si="907"/>
        <v>2.2999999999999998</v>
      </c>
      <c r="V767" s="20">
        <f t="shared" si="908"/>
        <v>268.8125</v>
      </c>
      <c r="W767" s="21">
        <f t="shared" si="909"/>
        <v>116.8</v>
      </c>
    </row>
    <row r="768" spans="1:23" x14ac:dyDescent="0.25">
      <c r="A768" s="11"/>
      <c r="B768" s="4"/>
      <c r="C768" s="4"/>
      <c r="D768" s="4"/>
      <c r="E768" s="10"/>
      <c r="F768" s="10"/>
      <c r="G768" s="10"/>
      <c r="H768" s="10"/>
      <c r="I768" s="10"/>
      <c r="J768" s="13"/>
      <c r="K768" s="13"/>
      <c r="L768" s="13"/>
      <c r="M768" s="10"/>
      <c r="N768" s="9"/>
      <c r="O768" s="9"/>
      <c r="P768" s="9"/>
      <c r="Q768" s="9"/>
      <c r="R768" s="9"/>
    </row>
    <row r="769" spans="1:23" x14ac:dyDescent="0.25">
      <c r="A769" s="11">
        <v>43196</v>
      </c>
      <c r="B769" s="10" t="s">
        <v>16</v>
      </c>
      <c r="C769" s="10">
        <v>785</v>
      </c>
      <c r="D769" s="10">
        <v>167</v>
      </c>
      <c r="E769" s="10" t="s">
        <v>42</v>
      </c>
      <c r="F769" s="10">
        <v>1</v>
      </c>
      <c r="G769" s="10" t="s">
        <v>22</v>
      </c>
      <c r="H769" s="10"/>
      <c r="I769" s="10"/>
      <c r="J769" s="13">
        <v>1750</v>
      </c>
      <c r="K769" s="13"/>
      <c r="L769" s="13">
        <v>1000</v>
      </c>
      <c r="M769" s="10">
        <v>5.38</v>
      </c>
      <c r="N769" s="9">
        <v>1</v>
      </c>
      <c r="O769" s="9">
        <v>3.89</v>
      </c>
      <c r="P769" s="9" t="s">
        <v>89</v>
      </c>
      <c r="Q769" s="9" t="s">
        <v>72</v>
      </c>
      <c r="R769" s="9"/>
      <c r="S769">
        <f t="shared" ref="S769:S772" si="910">N:N*O:O*125</f>
        <v>486.25</v>
      </c>
      <c r="T769">
        <f t="shared" ref="T769:T772" si="911">N769*125</f>
        <v>125</v>
      </c>
      <c r="U769">
        <f t="shared" ref="U769:U772" si="912">N769*O769</f>
        <v>3.89</v>
      </c>
      <c r="V769" s="20">
        <f t="shared" ref="V769:V772" si="913">N769*O769*123.78</f>
        <v>481.50420000000003</v>
      </c>
      <c r="W769" s="21">
        <f t="shared" ref="W769:W772" si="914">N769*123.7</f>
        <v>123.7</v>
      </c>
    </row>
    <row r="770" spans="1:23" x14ac:dyDescent="0.25">
      <c r="A770" s="11">
        <v>43196</v>
      </c>
      <c r="B770" s="10" t="s">
        <v>16</v>
      </c>
      <c r="C770" s="10">
        <v>785</v>
      </c>
      <c r="D770" s="10">
        <v>167</v>
      </c>
      <c r="E770" s="10" t="s">
        <v>42</v>
      </c>
      <c r="F770" s="10">
        <v>1</v>
      </c>
      <c r="G770" s="10" t="s">
        <v>22</v>
      </c>
      <c r="H770" s="10"/>
      <c r="I770" s="10"/>
      <c r="J770" s="13"/>
      <c r="K770" s="13"/>
      <c r="L770" s="13"/>
      <c r="M770" s="10">
        <v>5.38</v>
      </c>
      <c r="N770" s="9">
        <v>11</v>
      </c>
      <c r="O770" s="9">
        <v>2.77</v>
      </c>
      <c r="P770" s="9" t="s">
        <v>78</v>
      </c>
      <c r="Q770" s="9" t="s">
        <v>72</v>
      </c>
      <c r="R770" s="9"/>
      <c r="S770">
        <f t="shared" si="910"/>
        <v>3808.75</v>
      </c>
      <c r="T770">
        <f t="shared" si="911"/>
        <v>1375</v>
      </c>
      <c r="U770">
        <f t="shared" si="912"/>
        <v>30.47</v>
      </c>
      <c r="V770" s="20">
        <f t="shared" si="913"/>
        <v>3771.5765999999999</v>
      </c>
      <c r="W770" s="21">
        <f t="shared" si="914"/>
        <v>1360.7</v>
      </c>
    </row>
    <row r="771" spans="1:23" x14ac:dyDescent="0.25">
      <c r="A771" s="11">
        <v>43196</v>
      </c>
      <c r="B771" s="10" t="s">
        <v>16</v>
      </c>
      <c r="C771" s="10">
        <v>785</v>
      </c>
      <c r="D771" s="10">
        <v>167</v>
      </c>
      <c r="E771" s="10" t="s">
        <v>42</v>
      </c>
      <c r="F771" s="10">
        <v>1</v>
      </c>
      <c r="G771" s="10" t="s">
        <v>22</v>
      </c>
      <c r="H771" s="10"/>
      <c r="I771" s="10"/>
      <c r="J771" s="13"/>
      <c r="K771" s="13"/>
      <c r="L771" s="13"/>
      <c r="M771" s="10">
        <v>5.38</v>
      </c>
      <c r="N771" s="9">
        <v>2</v>
      </c>
      <c r="O771" s="9">
        <v>4.84</v>
      </c>
      <c r="P771" s="9" t="s">
        <v>87</v>
      </c>
      <c r="Q771" s="9" t="s">
        <v>88</v>
      </c>
      <c r="R771" s="9"/>
      <c r="S771">
        <f t="shared" si="910"/>
        <v>1210</v>
      </c>
      <c r="T771">
        <f t="shared" si="911"/>
        <v>250</v>
      </c>
      <c r="U771">
        <f t="shared" si="912"/>
        <v>9.68</v>
      </c>
      <c r="V771" s="20">
        <f t="shared" si="913"/>
        <v>1198.1904</v>
      </c>
      <c r="W771" s="21">
        <f t="shared" si="914"/>
        <v>247.4</v>
      </c>
    </row>
    <row r="772" spans="1:23" x14ac:dyDescent="0.25">
      <c r="A772" s="11">
        <v>43196</v>
      </c>
      <c r="B772" s="10" t="s">
        <v>16</v>
      </c>
      <c r="C772" s="10">
        <v>785</v>
      </c>
      <c r="D772" s="10">
        <v>167</v>
      </c>
      <c r="E772" s="10" t="s">
        <v>42</v>
      </c>
      <c r="F772" s="10">
        <v>1</v>
      </c>
      <c r="G772" s="10" t="s">
        <v>22</v>
      </c>
      <c r="H772" s="10"/>
      <c r="I772" s="10"/>
      <c r="J772" s="13"/>
      <c r="K772" s="13"/>
      <c r="L772" s="13"/>
      <c r="M772" s="10">
        <v>5.38</v>
      </c>
      <c r="N772" s="9">
        <v>2</v>
      </c>
      <c r="O772" s="9">
        <v>2.77</v>
      </c>
      <c r="P772" s="9" t="s">
        <v>78</v>
      </c>
      <c r="Q772" s="9" t="s">
        <v>72</v>
      </c>
      <c r="R772" s="9"/>
      <c r="S772">
        <f t="shared" si="910"/>
        <v>692.5</v>
      </c>
      <c r="T772">
        <f t="shared" si="911"/>
        <v>250</v>
      </c>
      <c r="U772">
        <f t="shared" si="912"/>
        <v>5.54</v>
      </c>
      <c r="V772" s="20">
        <f t="shared" si="913"/>
        <v>685.74120000000005</v>
      </c>
      <c r="W772" s="21">
        <f t="shared" si="914"/>
        <v>247.4</v>
      </c>
    </row>
    <row r="773" spans="1:23" x14ac:dyDescent="0.25">
      <c r="A773" s="11"/>
      <c r="B773" s="10"/>
      <c r="C773" s="10"/>
      <c r="D773" s="10"/>
      <c r="E773" s="10"/>
      <c r="F773" s="10"/>
      <c r="G773" s="10"/>
      <c r="H773" s="10"/>
      <c r="I773" s="10"/>
      <c r="J773" s="13"/>
      <c r="K773" s="13"/>
      <c r="L773" s="13"/>
      <c r="M773" s="10"/>
      <c r="N773" s="9"/>
      <c r="O773" s="9"/>
      <c r="P773" s="9"/>
      <c r="Q773" s="9"/>
      <c r="R773" s="9"/>
    </row>
    <row r="774" spans="1:23" x14ac:dyDescent="0.25">
      <c r="A774" s="11">
        <v>43196</v>
      </c>
      <c r="B774" s="10" t="s">
        <v>16</v>
      </c>
      <c r="C774" s="10">
        <v>785</v>
      </c>
      <c r="D774" s="10">
        <v>168</v>
      </c>
      <c r="E774" s="10" t="s">
        <v>43</v>
      </c>
      <c r="F774" s="10">
        <v>1</v>
      </c>
      <c r="G774" s="10" t="s">
        <v>22</v>
      </c>
      <c r="H774" s="10"/>
      <c r="I774" s="10"/>
      <c r="J774" s="13">
        <v>1650</v>
      </c>
      <c r="K774" s="13"/>
      <c r="L774" s="13">
        <v>800</v>
      </c>
      <c r="M774" s="10">
        <v>5.38</v>
      </c>
      <c r="N774" s="9">
        <v>1</v>
      </c>
      <c r="O774" s="9">
        <v>3.89</v>
      </c>
      <c r="P774" s="9" t="s">
        <v>89</v>
      </c>
      <c r="Q774" s="9" t="s">
        <v>72</v>
      </c>
      <c r="R774" s="9"/>
      <c r="S774">
        <f t="shared" ref="S774:S776" si="915">N:N*O:O*125</f>
        <v>486.25</v>
      </c>
      <c r="T774">
        <f t="shared" ref="T774:T776" si="916">N774*125</f>
        <v>125</v>
      </c>
      <c r="U774">
        <f t="shared" ref="U774:U776" si="917">N774*O774</f>
        <v>3.89</v>
      </c>
      <c r="V774" s="20">
        <f t="shared" ref="V774:V776" si="918">N774*O774*123.78</f>
        <v>481.50420000000003</v>
      </c>
      <c r="W774" s="21">
        <f t="shared" ref="W774:W776" si="919">N774*123.7</f>
        <v>123.7</v>
      </c>
    </row>
    <row r="775" spans="1:23" x14ac:dyDescent="0.25">
      <c r="A775" s="11">
        <v>43196</v>
      </c>
      <c r="B775" s="10" t="s">
        <v>16</v>
      </c>
      <c r="C775" s="10">
        <v>785</v>
      </c>
      <c r="D775" s="10">
        <v>168</v>
      </c>
      <c r="E775" s="10" t="s">
        <v>43</v>
      </c>
      <c r="F775" s="10">
        <v>1</v>
      </c>
      <c r="G775" s="10" t="s">
        <v>22</v>
      </c>
      <c r="H775" s="10"/>
      <c r="I775" s="10"/>
      <c r="J775" s="13"/>
      <c r="K775" s="13"/>
      <c r="L775" s="13"/>
      <c r="M775" s="10">
        <v>5.38</v>
      </c>
      <c r="N775" s="9">
        <v>1</v>
      </c>
      <c r="O775" s="9">
        <v>2.77</v>
      </c>
      <c r="P775" s="9" t="s">
        <v>78</v>
      </c>
      <c r="Q775" s="9" t="s">
        <v>72</v>
      </c>
      <c r="R775" s="9"/>
      <c r="S775">
        <f t="shared" si="915"/>
        <v>346.25</v>
      </c>
      <c r="T775">
        <f t="shared" si="916"/>
        <v>125</v>
      </c>
      <c r="U775">
        <f t="shared" si="917"/>
        <v>2.77</v>
      </c>
      <c r="V775" s="20">
        <f t="shared" si="918"/>
        <v>342.87060000000002</v>
      </c>
      <c r="W775" s="21">
        <f t="shared" si="919"/>
        <v>123.7</v>
      </c>
    </row>
    <row r="776" spans="1:23" x14ac:dyDescent="0.25">
      <c r="A776" s="11">
        <v>43196</v>
      </c>
      <c r="B776" s="10" t="s">
        <v>16</v>
      </c>
      <c r="C776" s="10">
        <v>785</v>
      </c>
      <c r="D776" s="10">
        <v>168</v>
      </c>
      <c r="E776" s="10" t="s">
        <v>43</v>
      </c>
      <c r="F776" s="10">
        <v>1</v>
      </c>
      <c r="G776" s="10" t="s">
        <v>22</v>
      </c>
      <c r="H776" s="10"/>
      <c r="I776" s="10"/>
      <c r="J776" s="13"/>
      <c r="K776" s="13"/>
      <c r="L776" s="13"/>
      <c r="M776" s="10">
        <v>5.38</v>
      </c>
      <c r="N776" s="9">
        <v>10</v>
      </c>
      <c r="O776" s="9">
        <v>4.84</v>
      </c>
      <c r="P776" s="9" t="s">
        <v>87</v>
      </c>
      <c r="Q776" s="9" t="s">
        <v>88</v>
      </c>
      <c r="R776" s="9"/>
      <c r="S776">
        <f t="shared" si="915"/>
        <v>6050</v>
      </c>
      <c r="T776">
        <f t="shared" si="916"/>
        <v>1250</v>
      </c>
      <c r="U776">
        <f t="shared" si="917"/>
        <v>48.4</v>
      </c>
      <c r="V776" s="20">
        <f t="shared" si="918"/>
        <v>5990.9520000000002</v>
      </c>
      <c r="W776" s="21">
        <f t="shared" si="919"/>
        <v>1237</v>
      </c>
    </row>
    <row r="777" spans="1:23" x14ac:dyDescent="0.25">
      <c r="A777" s="11"/>
      <c r="B777" s="4"/>
      <c r="C777" s="4"/>
      <c r="D777" s="4"/>
      <c r="E777" s="10"/>
      <c r="F777" s="10"/>
      <c r="G777" s="10"/>
      <c r="H777" s="10"/>
      <c r="I777" s="10"/>
      <c r="J777" s="13"/>
      <c r="K777" s="13"/>
      <c r="L777" s="13"/>
      <c r="M777" s="10"/>
      <c r="N777" s="9"/>
      <c r="O777" s="9"/>
      <c r="P777" s="9"/>
      <c r="Q777" s="9"/>
      <c r="R777" s="9"/>
    </row>
    <row r="778" spans="1:23" x14ac:dyDescent="0.25">
      <c r="A778" s="11">
        <v>43196</v>
      </c>
      <c r="B778" s="10" t="s">
        <v>16</v>
      </c>
      <c r="C778" s="10">
        <v>785</v>
      </c>
      <c r="D778" s="10">
        <v>169</v>
      </c>
      <c r="E778" s="10" t="s">
        <v>44</v>
      </c>
      <c r="F778" s="10">
        <v>1</v>
      </c>
      <c r="G778" s="10" t="s">
        <v>22</v>
      </c>
      <c r="H778" s="10"/>
      <c r="I778" s="10"/>
      <c r="J778" s="13">
        <v>1900</v>
      </c>
      <c r="K778" s="13"/>
      <c r="L778" s="13">
        <v>1000</v>
      </c>
      <c r="M778" s="10">
        <v>5.38</v>
      </c>
      <c r="N778" s="9">
        <v>12</v>
      </c>
      <c r="O778" s="9">
        <v>3.89</v>
      </c>
      <c r="P778" s="9" t="s">
        <v>89</v>
      </c>
      <c r="Q778" s="9" t="s">
        <v>72</v>
      </c>
      <c r="R778" s="9"/>
      <c r="S778">
        <f t="shared" ref="S778:S779" si="920">N:N*O:O*125</f>
        <v>5835</v>
      </c>
      <c r="T778">
        <f t="shared" ref="T778:T779" si="921">N778*125</f>
        <v>1500</v>
      </c>
      <c r="U778">
        <f t="shared" ref="U778:U779" si="922">N778*O778</f>
        <v>46.68</v>
      </c>
      <c r="V778" s="20">
        <f t="shared" ref="V778:V779" si="923">N778*O778*123.78</f>
        <v>5778.0504000000001</v>
      </c>
      <c r="W778" s="21">
        <f t="shared" ref="W778:W779" si="924">N778*123.7</f>
        <v>1484.4</v>
      </c>
    </row>
    <row r="779" spans="1:23" x14ac:dyDescent="0.25">
      <c r="A779" s="11">
        <v>43196</v>
      </c>
      <c r="B779" s="10" t="s">
        <v>16</v>
      </c>
      <c r="C779" s="10">
        <v>785</v>
      </c>
      <c r="D779" s="10">
        <v>169</v>
      </c>
      <c r="E779" s="10" t="s">
        <v>44</v>
      </c>
      <c r="F779" s="10">
        <v>1</v>
      </c>
      <c r="G779" s="10" t="s">
        <v>22</v>
      </c>
      <c r="H779" s="10"/>
      <c r="I779" s="10"/>
      <c r="J779" s="13"/>
      <c r="K779" s="13"/>
      <c r="L779" s="13"/>
      <c r="M779" s="10">
        <v>5.38</v>
      </c>
      <c r="N779" s="9">
        <v>1</v>
      </c>
      <c r="O779" s="9">
        <v>4.84</v>
      </c>
      <c r="P779" s="9" t="s">
        <v>87</v>
      </c>
      <c r="Q779" s="9" t="s">
        <v>88</v>
      </c>
      <c r="R779" s="9"/>
      <c r="S779">
        <f t="shared" si="920"/>
        <v>605</v>
      </c>
      <c r="T779">
        <f t="shared" si="921"/>
        <v>125</v>
      </c>
      <c r="U779">
        <f t="shared" si="922"/>
        <v>4.84</v>
      </c>
      <c r="V779" s="20">
        <f t="shared" si="923"/>
        <v>599.09519999999998</v>
      </c>
      <c r="W779" s="21">
        <f t="shared" si="924"/>
        <v>123.7</v>
      </c>
    </row>
    <row r="780" spans="1:23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16"/>
      <c r="K780" s="16"/>
      <c r="L780" s="16"/>
      <c r="M780" s="9"/>
      <c r="N780" s="9"/>
      <c r="O780" s="9"/>
      <c r="P780" s="9"/>
      <c r="Q780" s="9"/>
      <c r="R780" s="9"/>
    </row>
    <row r="781" spans="1:23" x14ac:dyDescent="0.25">
      <c r="A781" s="11">
        <v>43196</v>
      </c>
      <c r="B781" s="10" t="s">
        <v>16</v>
      </c>
      <c r="C781" s="4">
        <v>777</v>
      </c>
      <c r="D781" s="4">
        <v>17</v>
      </c>
      <c r="E781" s="10" t="s">
        <v>69</v>
      </c>
      <c r="F781" s="10">
        <v>2</v>
      </c>
      <c r="G781" s="10" t="s">
        <v>70</v>
      </c>
      <c r="H781" s="10"/>
      <c r="I781" s="10"/>
      <c r="J781" s="13">
        <v>850</v>
      </c>
      <c r="K781" s="13"/>
      <c r="L781" s="23">
        <v>580</v>
      </c>
      <c r="M781" s="10">
        <v>4.2</v>
      </c>
      <c r="N781" s="9">
        <v>10</v>
      </c>
      <c r="O781" s="9">
        <v>2.82</v>
      </c>
      <c r="P781" s="9" t="s">
        <v>78</v>
      </c>
      <c r="Q781" s="9" t="s">
        <v>76</v>
      </c>
      <c r="R781" s="9"/>
      <c r="S781">
        <f t="shared" ref="S781:S784" si="925">N:N*O:O*80.6</f>
        <v>2272.9199999999996</v>
      </c>
      <c r="T781">
        <f t="shared" ref="T781:T784" si="926">N781*80.6</f>
        <v>806</v>
      </c>
      <c r="U781">
        <f t="shared" ref="U781:U784" si="927">N781*O781</f>
        <v>28.2</v>
      </c>
      <c r="V781" s="20">
        <f t="shared" ref="V781:V784" si="928">N781*O781*79.68</f>
        <v>2246.9760000000001</v>
      </c>
      <c r="W781" s="21">
        <f t="shared" ref="W781:W784" si="929">N781*79.68</f>
        <v>796.80000000000007</v>
      </c>
    </row>
    <row r="782" spans="1:23" x14ac:dyDescent="0.25">
      <c r="A782" s="11">
        <v>43196</v>
      </c>
      <c r="B782" s="10" t="s">
        <v>16</v>
      </c>
      <c r="C782" s="4">
        <v>777</v>
      </c>
      <c r="D782" s="4">
        <v>17</v>
      </c>
      <c r="E782" s="10" t="s">
        <v>69</v>
      </c>
      <c r="F782" s="10">
        <v>2</v>
      </c>
      <c r="G782" s="10" t="s">
        <v>70</v>
      </c>
      <c r="H782" s="10"/>
      <c r="I782" s="10"/>
      <c r="J782" s="13"/>
      <c r="K782" s="13"/>
      <c r="L782" s="13"/>
      <c r="M782" s="10">
        <v>4.2</v>
      </c>
      <c r="N782" s="9">
        <v>1</v>
      </c>
      <c r="O782" s="9">
        <v>2.77</v>
      </c>
      <c r="P782" s="9" t="s">
        <v>78</v>
      </c>
      <c r="Q782" s="9" t="s">
        <v>72</v>
      </c>
      <c r="R782" s="9"/>
      <c r="S782">
        <f t="shared" si="925"/>
        <v>223.26199999999997</v>
      </c>
      <c r="T782">
        <f t="shared" si="926"/>
        <v>80.599999999999994</v>
      </c>
      <c r="U782">
        <f t="shared" si="927"/>
        <v>2.77</v>
      </c>
      <c r="V782" s="20">
        <f t="shared" si="928"/>
        <v>220.71360000000001</v>
      </c>
      <c r="W782" s="21">
        <f t="shared" si="929"/>
        <v>79.680000000000007</v>
      </c>
    </row>
    <row r="783" spans="1:23" x14ac:dyDescent="0.25">
      <c r="A783" s="11">
        <v>43196</v>
      </c>
      <c r="B783" s="10" t="s">
        <v>16</v>
      </c>
      <c r="C783" s="4">
        <v>777</v>
      </c>
      <c r="D783" s="4">
        <v>17</v>
      </c>
      <c r="E783" s="10" t="s">
        <v>69</v>
      </c>
      <c r="F783" s="10">
        <v>2</v>
      </c>
      <c r="G783" s="10" t="s">
        <v>70</v>
      </c>
      <c r="H783" s="10"/>
      <c r="I783" s="10"/>
      <c r="J783" s="13"/>
      <c r="K783" s="13"/>
      <c r="L783" s="13"/>
      <c r="M783" s="10">
        <v>4.2</v>
      </c>
      <c r="N783" s="9">
        <v>1</v>
      </c>
      <c r="O783" s="9">
        <v>3.62</v>
      </c>
      <c r="P783" s="9" t="s">
        <v>87</v>
      </c>
      <c r="Q783" s="9" t="s">
        <v>76</v>
      </c>
      <c r="R783" s="9"/>
      <c r="S783">
        <f t="shared" si="925"/>
        <v>291.77199999999999</v>
      </c>
      <c r="T783">
        <f t="shared" si="926"/>
        <v>80.599999999999994</v>
      </c>
      <c r="U783">
        <f t="shared" si="927"/>
        <v>3.62</v>
      </c>
      <c r="V783" s="20">
        <f t="shared" si="928"/>
        <v>288.44160000000005</v>
      </c>
      <c r="W783" s="21">
        <f t="shared" si="929"/>
        <v>79.680000000000007</v>
      </c>
    </row>
    <row r="784" spans="1:23" x14ac:dyDescent="0.25">
      <c r="A784" s="11">
        <v>43196</v>
      </c>
      <c r="B784" s="10" t="s">
        <v>16</v>
      </c>
      <c r="C784" s="4">
        <v>777</v>
      </c>
      <c r="D784" s="4">
        <v>17</v>
      </c>
      <c r="E784" s="10" t="s">
        <v>69</v>
      </c>
      <c r="F784" s="10">
        <v>2</v>
      </c>
      <c r="G784" s="10" t="s">
        <v>70</v>
      </c>
      <c r="H784" s="10"/>
      <c r="I784" s="10"/>
      <c r="J784" s="13"/>
      <c r="K784" s="13"/>
      <c r="L784" s="13"/>
      <c r="M784" s="10">
        <v>4.2</v>
      </c>
      <c r="N784" s="9">
        <v>1</v>
      </c>
      <c r="O784" s="9">
        <v>3.05</v>
      </c>
      <c r="P784" s="9" t="s">
        <v>92</v>
      </c>
      <c r="Q784" s="9" t="s">
        <v>72</v>
      </c>
      <c r="R784" s="9"/>
      <c r="S784">
        <f t="shared" si="925"/>
        <v>245.82999999999996</v>
      </c>
      <c r="T784">
        <f t="shared" si="926"/>
        <v>80.599999999999994</v>
      </c>
      <c r="U784">
        <f t="shared" si="927"/>
        <v>3.05</v>
      </c>
      <c r="V784" s="20">
        <f t="shared" si="928"/>
        <v>243.024</v>
      </c>
      <c r="W784" s="21">
        <f t="shared" si="929"/>
        <v>79.680000000000007</v>
      </c>
    </row>
    <row r="785" spans="1:23" x14ac:dyDescent="0.25">
      <c r="A785" s="11"/>
      <c r="B785" s="10"/>
      <c r="C785" s="4"/>
      <c r="D785" s="4"/>
      <c r="E785" s="10"/>
      <c r="F785" s="10"/>
      <c r="G785" s="10"/>
      <c r="H785" s="10"/>
      <c r="I785" s="10"/>
      <c r="J785" s="13"/>
      <c r="K785" s="13"/>
      <c r="L785" s="13"/>
      <c r="M785" s="10"/>
      <c r="N785" s="9"/>
      <c r="O785" s="9"/>
      <c r="P785" s="9"/>
      <c r="Q785" s="9"/>
      <c r="R785" s="9"/>
    </row>
    <row r="786" spans="1:23" x14ac:dyDescent="0.25">
      <c r="A786" s="11">
        <v>43196</v>
      </c>
      <c r="B786" s="10" t="s">
        <v>16</v>
      </c>
      <c r="C786" s="4">
        <v>777</v>
      </c>
      <c r="D786" s="4">
        <v>18</v>
      </c>
      <c r="E786" s="10" t="s">
        <v>59</v>
      </c>
      <c r="F786" s="10">
        <v>2</v>
      </c>
      <c r="G786" s="10" t="s">
        <v>70</v>
      </c>
      <c r="H786" s="10"/>
      <c r="I786" s="10"/>
      <c r="J786" s="13">
        <v>450</v>
      </c>
      <c r="K786" s="13">
        <v>800</v>
      </c>
      <c r="L786" s="23">
        <v>810</v>
      </c>
      <c r="M786" s="10">
        <v>4.2</v>
      </c>
      <c r="N786" s="9">
        <v>1</v>
      </c>
      <c r="O786" s="9">
        <v>1.99</v>
      </c>
      <c r="P786" s="9" t="s">
        <v>77</v>
      </c>
      <c r="Q786" s="9" t="s">
        <v>76</v>
      </c>
      <c r="R786" s="9"/>
      <c r="S786">
        <f t="shared" ref="S786:S789" si="930">N:N*O:O*80.6</f>
        <v>160.39399999999998</v>
      </c>
      <c r="T786">
        <f t="shared" ref="T786:T789" si="931">N786*80.6</f>
        <v>80.599999999999994</v>
      </c>
      <c r="U786">
        <f t="shared" ref="U786:U789" si="932">N786*O786</f>
        <v>1.99</v>
      </c>
      <c r="V786" s="20">
        <f t="shared" ref="V786:V789" si="933">N786*O786*79.68</f>
        <v>158.56320000000002</v>
      </c>
      <c r="W786" s="21">
        <f t="shared" ref="W786:W789" si="934">N786*79.68</f>
        <v>79.680000000000007</v>
      </c>
    </row>
    <row r="787" spans="1:23" x14ac:dyDescent="0.25">
      <c r="A787" s="11">
        <v>43196</v>
      </c>
      <c r="B787" s="10" t="s">
        <v>16</v>
      </c>
      <c r="C787" s="4">
        <v>777</v>
      </c>
      <c r="D787" s="4">
        <v>18</v>
      </c>
      <c r="E787" s="10" t="s">
        <v>59</v>
      </c>
      <c r="F787" s="10">
        <v>2</v>
      </c>
      <c r="G787" s="10" t="s">
        <v>70</v>
      </c>
      <c r="H787" s="10"/>
      <c r="I787" s="10"/>
      <c r="J787" s="13"/>
      <c r="K787" s="13"/>
      <c r="L787" s="13"/>
      <c r="M787" s="10">
        <v>4.2</v>
      </c>
      <c r="N787" s="9">
        <v>16</v>
      </c>
      <c r="O787" s="9">
        <v>2.82</v>
      </c>
      <c r="P787" s="9" t="s">
        <v>78</v>
      </c>
      <c r="Q787" s="9" t="s">
        <v>76</v>
      </c>
      <c r="R787" s="9"/>
      <c r="S787">
        <f t="shared" si="930"/>
        <v>3636.6719999999996</v>
      </c>
      <c r="T787">
        <f t="shared" si="931"/>
        <v>1289.5999999999999</v>
      </c>
      <c r="U787">
        <f t="shared" si="932"/>
        <v>45.12</v>
      </c>
      <c r="V787" s="20">
        <f t="shared" si="933"/>
        <v>3595.1615999999999</v>
      </c>
      <c r="W787" s="21">
        <f t="shared" si="934"/>
        <v>1274.8800000000001</v>
      </c>
    </row>
    <row r="788" spans="1:23" x14ac:dyDescent="0.25">
      <c r="A788" s="11">
        <v>43196</v>
      </c>
      <c r="B788" s="10" t="s">
        <v>16</v>
      </c>
      <c r="C788" s="4">
        <v>777</v>
      </c>
      <c r="D788" s="4">
        <v>18</v>
      </c>
      <c r="E788" s="10" t="s">
        <v>59</v>
      </c>
      <c r="F788" s="10">
        <v>2</v>
      </c>
      <c r="G788" s="10" t="s">
        <v>70</v>
      </c>
      <c r="H788" s="10"/>
      <c r="I788" s="10"/>
      <c r="J788" s="13"/>
      <c r="K788" s="13"/>
      <c r="L788" s="13"/>
      <c r="M788" s="10">
        <v>4.2</v>
      </c>
      <c r="N788" s="9">
        <v>1</v>
      </c>
      <c r="O788" s="9">
        <v>3.05</v>
      </c>
      <c r="P788" s="9" t="s">
        <v>92</v>
      </c>
      <c r="Q788" s="9" t="s">
        <v>72</v>
      </c>
      <c r="R788" s="9"/>
      <c r="S788">
        <f t="shared" si="930"/>
        <v>245.82999999999996</v>
      </c>
      <c r="T788">
        <f t="shared" si="931"/>
        <v>80.599999999999994</v>
      </c>
      <c r="U788">
        <f t="shared" si="932"/>
        <v>3.05</v>
      </c>
      <c r="V788" s="20">
        <f t="shared" si="933"/>
        <v>243.024</v>
      </c>
      <c r="W788" s="21">
        <f t="shared" si="934"/>
        <v>79.680000000000007</v>
      </c>
    </row>
    <row r="789" spans="1:23" x14ac:dyDescent="0.25">
      <c r="A789" s="11">
        <v>43196</v>
      </c>
      <c r="B789" s="10" t="s">
        <v>16</v>
      </c>
      <c r="C789" s="4">
        <v>777</v>
      </c>
      <c r="D789" s="4">
        <v>18</v>
      </c>
      <c r="E789" s="10" t="s">
        <v>59</v>
      </c>
      <c r="F789" s="10">
        <v>2</v>
      </c>
      <c r="G789" s="10" t="s">
        <v>70</v>
      </c>
      <c r="H789" s="10"/>
      <c r="I789" s="10"/>
      <c r="J789" s="13"/>
      <c r="K789" s="13"/>
      <c r="L789" s="13"/>
      <c r="M789" s="10">
        <v>4.2</v>
      </c>
      <c r="N789" s="9">
        <v>1</v>
      </c>
      <c r="O789" s="9">
        <v>2.77</v>
      </c>
      <c r="P789" s="9" t="s">
        <v>78</v>
      </c>
      <c r="Q789" s="9" t="s">
        <v>72</v>
      </c>
      <c r="R789" s="9"/>
      <c r="S789">
        <f t="shared" si="930"/>
        <v>223.26199999999997</v>
      </c>
      <c r="T789">
        <f t="shared" si="931"/>
        <v>80.599999999999994</v>
      </c>
      <c r="U789">
        <f t="shared" si="932"/>
        <v>2.77</v>
      </c>
      <c r="V789" s="20">
        <f t="shared" si="933"/>
        <v>220.71360000000001</v>
      </c>
      <c r="W789" s="21">
        <f t="shared" si="934"/>
        <v>79.680000000000007</v>
      </c>
    </row>
    <row r="790" spans="1:23" x14ac:dyDescent="0.25">
      <c r="A790" s="11"/>
      <c r="B790" s="4"/>
      <c r="C790" s="4"/>
      <c r="D790" s="4"/>
      <c r="E790" s="10"/>
      <c r="F790" s="10"/>
      <c r="G790" s="10"/>
      <c r="H790" s="10"/>
      <c r="I790" s="10"/>
      <c r="J790" s="13"/>
      <c r="K790" s="13"/>
      <c r="L790" s="13"/>
      <c r="M790" s="10"/>
      <c r="N790" s="9"/>
      <c r="O790" s="9"/>
      <c r="P790" s="9"/>
      <c r="Q790" s="9"/>
      <c r="R790" s="9"/>
    </row>
    <row r="791" spans="1:23" x14ac:dyDescent="0.25">
      <c r="A791" s="11">
        <v>43196</v>
      </c>
      <c r="B791" s="10" t="s">
        <v>16</v>
      </c>
      <c r="C791" s="4">
        <v>777</v>
      </c>
      <c r="D791" s="4">
        <v>19</v>
      </c>
      <c r="E791" s="10" t="s">
        <v>57</v>
      </c>
      <c r="F791" s="10">
        <v>2</v>
      </c>
      <c r="G791" s="10" t="s">
        <v>70</v>
      </c>
      <c r="H791" s="10"/>
      <c r="I791" s="10"/>
      <c r="J791" s="13">
        <v>450</v>
      </c>
      <c r="K791" s="13">
        <v>650</v>
      </c>
      <c r="L791" s="23">
        <v>660</v>
      </c>
      <c r="M791" s="10">
        <v>4.2</v>
      </c>
      <c r="N791" s="9">
        <v>15</v>
      </c>
      <c r="O791" s="9">
        <v>1.46</v>
      </c>
      <c r="P791" s="9" t="s">
        <v>82</v>
      </c>
      <c r="Q791" s="9" t="s">
        <v>74</v>
      </c>
      <c r="R791" s="9"/>
      <c r="S791">
        <f t="shared" ref="S791:S795" si="935">N:N*O:O*80.6</f>
        <v>1765.1399999999999</v>
      </c>
      <c r="T791">
        <f t="shared" ref="T791:T795" si="936">N791*80.6</f>
        <v>1209</v>
      </c>
      <c r="U791">
        <f t="shared" ref="U791:U795" si="937">N791*O791</f>
        <v>21.9</v>
      </c>
      <c r="V791" s="20">
        <f t="shared" ref="V791:V795" si="938">N791*O791*79.68</f>
        <v>1744.992</v>
      </c>
      <c r="W791" s="21">
        <f t="shared" ref="W791:W795" si="939">N791*79.68</f>
        <v>1195.2</v>
      </c>
    </row>
    <row r="792" spans="1:23" x14ac:dyDescent="0.25">
      <c r="A792" s="11">
        <v>43196</v>
      </c>
      <c r="B792" s="10" t="s">
        <v>16</v>
      </c>
      <c r="C792" s="4">
        <v>777</v>
      </c>
      <c r="D792" s="4">
        <v>19</v>
      </c>
      <c r="E792" s="10" t="s">
        <v>57</v>
      </c>
      <c r="F792" s="10">
        <v>2</v>
      </c>
      <c r="G792" s="10" t="s">
        <v>70</v>
      </c>
      <c r="H792" s="10"/>
      <c r="I792" s="10"/>
      <c r="J792" s="13"/>
      <c r="K792" s="13"/>
      <c r="L792" s="13"/>
      <c r="M792" s="10">
        <v>4.2</v>
      </c>
      <c r="N792" s="9">
        <v>1</v>
      </c>
      <c r="O792" s="9">
        <v>2.82</v>
      </c>
      <c r="P792" s="9" t="s">
        <v>78</v>
      </c>
      <c r="Q792" s="9" t="s">
        <v>76</v>
      </c>
      <c r="R792" s="9"/>
      <c r="S792">
        <f t="shared" si="935"/>
        <v>227.29199999999997</v>
      </c>
      <c r="T792">
        <f t="shared" si="936"/>
        <v>80.599999999999994</v>
      </c>
      <c r="U792">
        <f t="shared" si="937"/>
        <v>2.82</v>
      </c>
      <c r="V792" s="20">
        <f t="shared" si="938"/>
        <v>224.69759999999999</v>
      </c>
      <c r="W792" s="21">
        <f t="shared" si="939"/>
        <v>79.680000000000007</v>
      </c>
    </row>
    <row r="793" spans="1:23" x14ac:dyDescent="0.25">
      <c r="A793" s="11">
        <v>43196</v>
      </c>
      <c r="B793" s="10" t="s">
        <v>16</v>
      </c>
      <c r="C793" s="4">
        <v>777</v>
      </c>
      <c r="D793" s="4">
        <v>19</v>
      </c>
      <c r="E793" s="10" t="s">
        <v>57</v>
      </c>
      <c r="F793" s="10">
        <v>2</v>
      </c>
      <c r="G793" s="10" t="s">
        <v>70</v>
      </c>
      <c r="H793" s="10"/>
      <c r="I793" s="10"/>
      <c r="J793" s="13"/>
      <c r="K793" s="13"/>
      <c r="L793" s="13"/>
      <c r="M793" s="10">
        <v>4.2</v>
      </c>
      <c r="N793" s="9">
        <v>5</v>
      </c>
      <c r="O793" s="9">
        <v>3.62</v>
      </c>
      <c r="P793" s="9" t="s">
        <v>87</v>
      </c>
      <c r="Q793" s="9" t="s">
        <v>76</v>
      </c>
      <c r="R793" s="9"/>
      <c r="S793">
        <f t="shared" si="935"/>
        <v>1458.86</v>
      </c>
      <c r="T793">
        <f t="shared" si="936"/>
        <v>403</v>
      </c>
      <c r="U793">
        <f t="shared" si="937"/>
        <v>18.100000000000001</v>
      </c>
      <c r="V793" s="20">
        <f t="shared" si="938"/>
        <v>1442.2080000000003</v>
      </c>
      <c r="W793" s="21">
        <f t="shared" si="939"/>
        <v>398.40000000000003</v>
      </c>
    </row>
    <row r="794" spans="1:23" x14ac:dyDescent="0.25">
      <c r="A794" s="11">
        <v>43196</v>
      </c>
      <c r="B794" s="10" t="s">
        <v>16</v>
      </c>
      <c r="C794" s="4">
        <v>777</v>
      </c>
      <c r="D794" s="4">
        <v>19</v>
      </c>
      <c r="E794" s="10" t="s">
        <v>57</v>
      </c>
      <c r="F794" s="10">
        <v>2</v>
      </c>
      <c r="G794" s="10" t="s">
        <v>70</v>
      </c>
      <c r="H794" s="10"/>
      <c r="I794" s="10"/>
      <c r="J794" s="13"/>
      <c r="K794" s="13"/>
      <c r="L794" s="13"/>
      <c r="M794" s="10">
        <v>4.2</v>
      </c>
      <c r="N794" s="9">
        <v>1</v>
      </c>
      <c r="O794" s="9">
        <v>3.89</v>
      </c>
      <c r="P794" s="9" t="s">
        <v>89</v>
      </c>
      <c r="Q794" s="9" t="s">
        <v>72</v>
      </c>
      <c r="R794" s="9"/>
      <c r="S794">
        <f t="shared" si="935"/>
        <v>313.53399999999999</v>
      </c>
      <c r="T794">
        <f t="shared" si="936"/>
        <v>80.599999999999994</v>
      </c>
      <c r="U794">
        <f t="shared" si="937"/>
        <v>3.89</v>
      </c>
      <c r="V794" s="20">
        <f t="shared" si="938"/>
        <v>309.95520000000005</v>
      </c>
      <c r="W794" s="21">
        <f t="shared" si="939"/>
        <v>79.680000000000007</v>
      </c>
    </row>
    <row r="795" spans="1:23" x14ac:dyDescent="0.25">
      <c r="A795" s="11">
        <v>43196</v>
      </c>
      <c r="B795" s="10" t="s">
        <v>16</v>
      </c>
      <c r="C795" s="4">
        <v>777</v>
      </c>
      <c r="D795" s="4">
        <v>19</v>
      </c>
      <c r="E795" s="10" t="s">
        <v>57</v>
      </c>
      <c r="F795" s="10">
        <v>2</v>
      </c>
      <c r="G795" s="10" t="s">
        <v>70</v>
      </c>
      <c r="H795" s="10"/>
      <c r="I795" s="10"/>
      <c r="J795" s="13"/>
      <c r="K795" s="13"/>
      <c r="L795" s="13"/>
      <c r="M795" s="10">
        <v>4.2</v>
      </c>
      <c r="N795" s="9">
        <v>1</v>
      </c>
      <c r="O795" s="9">
        <v>3.05</v>
      </c>
      <c r="P795" s="9" t="s">
        <v>92</v>
      </c>
      <c r="Q795" s="9" t="s">
        <v>72</v>
      </c>
      <c r="R795" s="9"/>
      <c r="S795">
        <f t="shared" si="935"/>
        <v>245.82999999999996</v>
      </c>
      <c r="T795">
        <f t="shared" si="936"/>
        <v>80.599999999999994</v>
      </c>
      <c r="U795">
        <f t="shared" si="937"/>
        <v>3.05</v>
      </c>
      <c r="V795" s="20">
        <f t="shared" si="938"/>
        <v>243.024</v>
      </c>
      <c r="W795" s="21">
        <f t="shared" si="939"/>
        <v>79.680000000000007</v>
      </c>
    </row>
    <row r="796" spans="1:23" x14ac:dyDescent="0.25">
      <c r="A796" s="11"/>
      <c r="B796" s="10"/>
      <c r="C796" s="4"/>
      <c r="D796" s="4"/>
      <c r="E796" s="10"/>
      <c r="F796" s="10"/>
      <c r="G796" s="10"/>
      <c r="H796" s="10"/>
      <c r="I796" s="10"/>
      <c r="J796" s="13"/>
      <c r="K796" s="13"/>
      <c r="L796" s="13"/>
      <c r="M796" s="10"/>
      <c r="N796" s="9"/>
      <c r="O796" s="9"/>
      <c r="P796" s="9"/>
      <c r="Q796" s="9"/>
      <c r="R796" s="9"/>
    </row>
    <row r="797" spans="1:23" x14ac:dyDescent="0.25">
      <c r="A797" s="11">
        <v>43196</v>
      </c>
      <c r="B797" s="10" t="s">
        <v>16</v>
      </c>
      <c r="C797" s="4">
        <v>777</v>
      </c>
      <c r="D797" s="4">
        <v>20</v>
      </c>
      <c r="E797" s="10" t="s">
        <v>61</v>
      </c>
      <c r="F797" s="10">
        <v>2</v>
      </c>
      <c r="G797" s="10" t="s">
        <v>70</v>
      </c>
      <c r="H797" s="10"/>
      <c r="I797" s="10"/>
      <c r="J797" s="17"/>
      <c r="K797" s="17"/>
      <c r="L797" s="17"/>
      <c r="M797" s="10">
        <v>4.2</v>
      </c>
      <c r="N797" s="9"/>
      <c r="O797" s="9"/>
      <c r="P797" s="9"/>
      <c r="Q797" s="9"/>
      <c r="R797" s="9"/>
      <c r="S797">
        <f>N:N*O:O*80.6</f>
        <v>0</v>
      </c>
      <c r="T797">
        <f t="shared" ref="T797" si="940">N797*80.6</f>
        <v>0</v>
      </c>
      <c r="U797">
        <f t="shared" ref="U797" si="941">N797*O797</f>
        <v>0</v>
      </c>
      <c r="V797" s="20">
        <f>N797*O797*79.68</f>
        <v>0</v>
      </c>
      <c r="W797" s="21">
        <f>N797*79.68</f>
        <v>0</v>
      </c>
    </row>
    <row r="798" spans="1:23" x14ac:dyDescent="0.25">
      <c r="A798" s="11"/>
      <c r="B798" s="10"/>
      <c r="C798" s="4"/>
      <c r="D798" s="4"/>
      <c r="E798" s="10"/>
      <c r="F798" s="10"/>
      <c r="G798" s="10"/>
      <c r="H798" s="10"/>
      <c r="I798" s="10"/>
      <c r="J798" s="13"/>
      <c r="K798" s="13"/>
      <c r="L798" s="13"/>
      <c r="M798" s="10"/>
      <c r="N798" s="9"/>
      <c r="O798" s="9"/>
      <c r="P798" s="9"/>
      <c r="Q798" s="9"/>
      <c r="R798" s="9"/>
    </row>
    <row r="799" spans="1:23" x14ac:dyDescent="0.25">
      <c r="A799" s="11">
        <v>43196</v>
      </c>
      <c r="B799" s="4" t="s">
        <v>17</v>
      </c>
      <c r="C799" s="4">
        <v>75131</v>
      </c>
      <c r="D799" s="4">
        <v>152</v>
      </c>
      <c r="E799" s="10"/>
      <c r="F799" s="10">
        <v>2</v>
      </c>
      <c r="G799" s="10" t="s">
        <v>70</v>
      </c>
      <c r="H799" s="10"/>
      <c r="I799" s="10"/>
      <c r="J799" s="17"/>
      <c r="K799" s="17"/>
      <c r="L799" s="17"/>
      <c r="M799" s="10">
        <v>5.81</v>
      </c>
      <c r="N799" s="9"/>
      <c r="O799" s="9"/>
      <c r="P799" s="9"/>
      <c r="Q799" s="9"/>
      <c r="R799" s="9"/>
      <c r="S799">
        <f t="shared" ref="S799" si="942">N799*O799*118</f>
        <v>0</v>
      </c>
      <c r="T799">
        <f t="shared" ref="T799" si="943">N799*118</f>
        <v>0</v>
      </c>
      <c r="U799">
        <f t="shared" ref="U799" si="944">N799*O799</f>
        <v>0</v>
      </c>
      <c r="V799" s="20">
        <f t="shared" ref="V799" si="945">N799*O799*116.875</f>
        <v>0</v>
      </c>
      <c r="W799" s="21">
        <f t="shared" ref="W799" si="946">N799*116.8</f>
        <v>0</v>
      </c>
    </row>
    <row r="800" spans="1:23" x14ac:dyDescent="0.25">
      <c r="A800" s="11"/>
      <c r="B800" s="4"/>
      <c r="C800" s="4"/>
      <c r="D800" s="4"/>
      <c r="E800" s="10"/>
      <c r="F800" s="10"/>
      <c r="G800" s="10"/>
      <c r="H800" s="10"/>
      <c r="I800" s="10"/>
      <c r="J800" s="13"/>
      <c r="K800" s="13"/>
      <c r="L800" s="13"/>
      <c r="M800" s="10"/>
      <c r="N800" s="9"/>
      <c r="O800" s="9"/>
      <c r="P800" s="9"/>
      <c r="Q800" s="9"/>
      <c r="R800" s="9"/>
    </row>
    <row r="801" spans="1:23" x14ac:dyDescent="0.25">
      <c r="A801" s="11">
        <v>43196</v>
      </c>
      <c r="B801" s="4" t="s">
        <v>17</v>
      </c>
      <c r="C801" s="4">
        <v>75131</v>
      </c>
      <c r="D801" s="4">
        <v>153</v>
      </c>
      <c r="E801" s="10"/>
      <c r="F801" s="10">
        <v>2</v>
      </c>
      <c r="G801" s="10" t="s">
        <v>70</v>
      </c>
      <c r="H801" s="10"/>
      <c r="I801" s="10"/>
      <c r="J801" s="17"/>
      <c r="K801" s="17"/>
      <c r="L801" s="17"/>
      <c r="M801" s="10">
        <v>5.81</v>
      </c>
      <c r="N801" s="9"/>
      <c r="O801" s="9"/>
      <c r="P801" s="9"/>
      <c r="Q801" s="9"/>
      <c r="R801" s="9"/>
      <c r="S801">
        <f t="shared" ref="S801" si="947">N801*O801*118</f>
        <v>0</v>
      </c>
      <c r="T801">
        <f t="shared" ref="T801" si="948">N801*118</f>
        <v>0</v>
      </c>
      <c r="U801">
        <f t="shared" ref="U801" si="949">N801*O801</f>
        <v>0</v>
      </c>
      <c r="V801" s="20">
        <f t="shared" ref="V801" si="950">N801*O801*116.875</f>
        <v>0</v>
      </c>
      <c r="W801" s="21">
        <f t="shared" ref="W801" si="951">N801*116.8</f>
        <v>0</v>
      </c>
    </row>
    <row r="802" spans="1:23" x14ac:dyDescent="0.25">
      <c r="A802" s="11"/>
      <c r="B802" s="4"/>
      <c r="C802" s="4"/>
      <c r="D802" s="4"/>
      <c r="E802" s="10"/>
      <c r="F802" s="10"/>
      <c r="G802" s="10"/>
      <c r="H802" s="10"/>
      <c r="I802" s="10"/>
      <c r="J802" s="13"/>
      <c r="K802" s="13"/>
      <c r="L802" s="13"/>
      <c r="M802" s="10"/>
      <c r="N802" s="9"/>
      <c r="O802" s="9"/>
      <c r="P802" s="9"/>
      <c r="Q802" s="9"/>
      <c r="R802" s="9"/>
    </row>
    <row r="803" spans="1:23" x14ac:dyDescent="0.25">
      <c r="A803" s="11">
        <v>43196</v>
      </c>
      <c r="B803" s="4" t="s">
        <v>17</v>
      </c>
      <c r="C803" s="4">
        <v>75131</v>
      </c>
      <c r="D803" s="4">
        <v>155</v>
      </c>
      <c r="E803" s="10" t="s">
        <v>63</v>
      </c>
      <c r="F803" s="10">
        <v>2</v>
      </c>
      <c r="G803" s="10" t="s">
        <v>70</v>
      </c>
      <c r="H803" s="10"/>
      <c r="I803" s="10"/>
      <c r="J803" s="13">
        <v>550</v>
      </c>
      <c r="K803" s="13">
        <v>1250</v>
      </c>
      <c r="L803" s="13">
        <v>1530</v>
      </c>
      <c r="M803" s="10">
        <v>5.81</v>
      </c>
      <c r="N803" s="9">
        <v>7</v>
      </c>
      <c r="O803" s="9">
        <v>0.81</v>
      </c>
      <c r="P803" s="9" t="s">
        <v>90</v>
      </c>
      <c r="Q803" s="9" t="s">
        <v>81</v>
      </c>
      <c r="R803" s="9"/>
      <c r="S803">
        <f t="shared" ref="S803:S805" si="952">N803*O803*118</f>
        <v>669.06</v>
      </c>
      <c r="T803">
        <f t="shared" ref="T803:T805" si="953">N803*118</f>
        <v>826</v>
      </c>
      <c r="U803">
        <f t="shared" ref="U803:U805" si="954">N803*O803</f>
        <v>5.67</v>
      </c>
      <c r="V803" s="20">
        <f t="shared" ref="V803:V805" si="955">N803*O803*116.875</f>
        <v>662.68124999999998</v>
      </c>
      <c r="W803" s="21">
        <f t="shared" ref="W803:W805" si="956">N803*116.8</f>
        <v>817.6</v>
      </c>
    </row>
    <row r="804" spans="1:23" x14ac:dyDescent="0.25">
      <c r="A804" s="11">
        <v>43196</v>
      </c>
      <c r="B804" s="4" t="s">
        <v>17</v>
      </c>
      <c r="C804" s="4">
        <v>75131</v>
      </c>
      <c r="D804" s="4">
        <v>155</v>
      </c>
      <c r="E804" s="10" t="s">
        <v>63</v>
      </c>
      <c r="F804" s="10">
        <v>2</v>
      </c>
      <c r="G804" s="10" t="s">
        <v>70</v>
      </c>
      <c r="H804" s="10"/>
      <c r="I804" s="10"/>
      <c r="J804" s="13"/>
      <c r="K804" s="13"/>
      <c r="L804" s="13"/>
      <c r="M804" s="10">
        <v>5.81</v>
      </c>
      <c r="N804" s="9">
        <v>1</v>
      </c>
      <c r="O804" s="9">
        <v>4.84</v>
      </c>
      <c r="P804" s="9" t="s">
        <v>87</v>
      </c>
      <c r="Q804" s="9" t="s">
        <v>88</v>
      </c>
      <c r="R804" s="9"/>
      <c r="S804">
        <f t="shared" si="952"/>
        <v>571.12</v>
      </c>
      <c r="T804">
        <f t="shared" si="953"/>
        <v>118</v>
      </c>
      <c r="U804">
        <f t="shared" si="954"/>
        <v>4.84</v>
      </c>
      <c r="V804" s="20">
        <f t="shared" si="955"/>
        <v>565.67499999999995</v>
      </c>
      <c r="W804" s="21">
        <f t="shared" si="956"/>
        <v>116.8</v>
      </c>
    </row>
    <row r="805" spans="1:23" x14ac:dyDescent="0.25">
      <c r="A805" s="11">
        <v>43196</v>
      </c>
      <c r="B805" s="4" t="s">
        <v>17</v>
      </c>
      <c r="C805" s="4">
        <v>75131</v>
      </c>
      <c r="D805" s="4">
        <v>155</v>
      </c>
      <c r="E805" s="10" t="s">
        <v>63</v>
      </c>
      <c r="F805" s="10">
        <v>2</v>
      </c>
      <c r="G805" s="10" t="s">
        <v>70</v>
      </c>
      <c r="H805" s="10"/>
      <c r="I805" s="10"/>
      <c r="J805" s="13"/>
      <c r="K805" s="13"/>
      <c r="L805" s="13"/>
      <c r="M805" s="10">
        <v>5.81</v>
      </c>
      <c r="N805" s="9">
        <v>1</v>
      </c>
      <c r="O805" s="9">
        <v>3.89</v>
      </c>
      <c r="P805" s="9" t="s">
        <v>89</v>
      </c>
      <c r="Q805" s="9" t="s">
        <v>72</v>
      </c>
      <c r="R805" s="9"/>
      <c r="S805">
        <f t="shared" si="952"/>
        <v>459.02000000000004</v>
      </c>
      <c r="T805">
        <f t="shared" si="953"/>
        <v>118</v>
      </c>
      <c r="U805">
        <f t="shared" si="954"/>
        <v>3.89</v>
      </c>
      <c r="V805" s="20">
        <f t="shared" si="955"/>
        <v>454.64375000000001</v>
      </c>
      <c r="W805" s="21">
        <f t="shared" si="956"/>
        <v>116.8</v>
      </c>
    </row>
    <row r="806" spans="1:23" x14ac:dyDescent="0.25">
      <c r="A806" s="11"/>
      <c r="B806" s="4"/>
      <c r="C806" s="4"/>
      <c r="D806" s="4"/>
      <c r="E806" s="10"/>
      <c r="F806" s="10"/>
      <c r="G806" s="10"/>
      <c r="H806" s="10"/>
      <c r="I806" s="10"/>
      <c r="J806" s="13"/>
      <c r="K806" s="13"/>
      <c r="L806" s="13"/>
      <c r="M806" s="10"/>
      <c r="N806" s="9"/>
      <c r="O806" s="9"/>
      <c r="P806" s="9"/>
      <c r="Q806" s="9"/>
      <c r="R806" s="9"/>
    </row>
    <row r="807" spans="1:23" x14ac:dyDescent="0.25">
      <c r="A807" s="11">
        <v>43196</v>
      </c>
      <c r="B807" s="4" t="s">
        <v>17</v>
      </c>
      <c r="C807" s="4">
        <v>75131</v>
      </c>
      <c r="D807" s="4">
        <v>156</v>
      </c>
      <c r="E807" s="10" t="s">
        <v>68</v>
      </c>
      <c r="F807" s="10">
        <v>2</v>
      </c>
      <c r="G807" s="10" t="s">
        <v>70</v>
      </c>
      <c r="H807" s="10"/>
      <c r="I807" s="10"/>
      <c r="J807" s="13">
        <v>440</v>
      </c>
      <c r="K807" s="13">
        <v>1360</v>
      </c>
      <c r="L807" s="13">
        <v>940</v>
      </c>
      <c r="M807" s="10">
        <v>5.81</v>
      </c>
      <c r="N807" s="9">
        <v>1</v>
      </c>
      <c r="O807" s="9">
        <v>4.84</v>
      </c>
      <c r="P807" s="9" t="s">
        <v>87</v>
      </c>
      <c r="Q807" s="9" t="s">
        <v>88</v>
      </c>
      <c r="R807" s="9"/>
      <c r="S807">
        <f t="shared" ref="S807:S808" si="957">N807*O807*118</f>
        <v>571.12</v>
      </c>
      <c r="T807">
        <f t="shared" ref="T807:T808" si="958">N807*118</f>
        <v>118</v>
      </c>
      <c r="U807">
        <f t="shared" ref="U807:U808" si="959">N807*O807</f>
        <v>4.84</v>
      </c>
      <c r="V807" s="20">
        <f t="shared" ref="V807:V808" si="960">N807*O807*116.875</f>
        <v>565.67499999999995</v>
      </c>
      <c r="W807" s="21">
        <f t="shared" ref="W807:W808" si="961">N807*116.8</f>
        <v>116.8</v>
      </c>
    </row>
    <row r="808" spans="1:23" x14ac:dyDescent="0.25">
      <c r="A808" s="11">
        <v>43196</v>
      </c>
      <c r="B808" s="4" t="s">
        <v>17</v>
      </c>
      <c r="C808" s="4">
        <v>75131</v>
      </c>
      <c r="D808" s="4">
        <v>156</v>
      </c>
      <c r="E808" s="10" t="s">
        <v>68</v>
      </c>
      <c r="F808" s="10">
        <v>2</v>
      </c>
      <c r="G808" s="10" t="s">
        <v>70</v>
      </c>
      <c r="H808" s="10"/>
      <c r="I808" s="10"/>
      <c r="J808" s="13"/>
      <c r="K808" s="13"/>
      <c r="L808" s="13"/>
      <c r="M808" s="10">
        <v>5.81</v>
      </c>
      <c r="N808" s="9">
        <v>16</v>
      </c>
      <c r="O808" s="9">
        <v>3.05</v>
      </c>
      <c r="P808" s="9" t="s">
        <v>93</v>
      </c>
      <c r="Q808" s="9" t="s">
        <v>72</v>
      </c>
      <c r="R808" s="9"/>
      <c r="S808">
        <f t="shared" si="957"/>
        <v>5758.4</v>
      </c>
      <c r="T808">
        <f t="shared" si="958"/>
        <v>1888</v>
      </c>
      <c r="U808">
        <f t="shared" si="959"/>
        <v>48.8</v>
      </c>
      <c r="V808" s="20">
        <f t="shared" si="960"/>
        <v>5703.5</v>
      </c>
      <c r="W808" s="21">
        <f t="shared" si="961"/>
        <v>1868.8</v>
      </c>
    </row>
    <row r="809" spans="1:23" x14ac:dyDescent="0.25">
      <c r="A809" s="11"/>
      <c r="B809" s="4"/>
      <c r="C809" s="4"/>
      <c r="D809" s="4"/>
      <c r="E809" s="10"/>
      <c r="F809" s="10"/>
      <c r="G809" s="10"/>
      <c r="H809" s="10"/>
      <c r="I809" s="10"/>
      <c r="J809" s="13"/>
      <c r="K809" s="13"/>
      <c r="L809" s="13"/>
      <c r="M809" s="10"/>
      <c r="N809" s="9"/>
      <c r="O809" s="9"/>
      <c r="P809" s="9"/>
      <c r="Q809" s="9"/>
      <c r="R809" s="9"/>
    </row>
    <row r="810" spans="1:23" x14ac:dyDescent="0.25">
      <c r="A810" s="11">
        <v>43196</v>
      </c>
      <c r="B810" s="4" t="s">
        <v>17</v>
      </c>
      <c r="C810" s="4">
        <v>75131</v>
      </c>
      <c r="D810" s="4">
        <v>157</v>
      </c>
      <c r="E810" s="10" t="s">
        <v>83</v>
      </c>
      <c r="F810" s="10">
        <v>2</v>
      </c>
      <c r="G810" s="10" t="s">
        <v>70</v>
      </c>
      <c r="H810" s="10"/>
      <c r="I810" s="10"/>
      <c r="J810" s="13">
        <v>580</v>
      </c>
      <c r="K810" s="13">
        <v>1220</v>
      </c>
      <c r="L810" s="13">
        <v>1700</v>
      </c>
      <c r="M810" s="10">
        <v>5.81</v>
      </c>
      <c r="N810" s="9">
        <v>8</v>
      </c>
      <c r="O810" s="9">
        <v>3.89</v>
      </c>
      <c r="P810" s="9" t="s">
        <v>89</v>
      </c>
      <c r="Q810" s="9" t="s">
        <v>72</v>
      </c>
      <c r="R810" s="9"/>
      <c r="S810">
        <f t="shared" ref="S810:S811" si="962">N810*O810*118</f>
        <v>3672.1600000000003</v>
      </c>
      <c r="T810">
        <f t="shared" ref="T810:T811" si="963">N810*118</f>
        <v>944</v>
      </c>
      <c r="U810">
        <f t="shared" ref="U810:U811" si="964">N810*O810</f>
        <v>31.12</v>
      </c>
      <c r="V810" s="20">
        <f t="shared" ref="V810:V811" si="965">N810*O810*116.875</f>
        <v>3637.15</v>
      </c>
      <c r="W810" s="21">
        <f t="shared" ref="W810:W811" si="966">N810*116.8</f>
        <v>934.4</v>
      </c>
    </row>
    <row r="811" spans="1:23" x14ac:dyDescent="0.25">
      <c r="A811" s="11">
        <v>43196</v>
      </c>
      <c r="B811" s="4" t="s">
        <v>17</v>
      </c>
      <c r="C811" s="4">
        <v>75131</v>
      </c>
      <c r="D811" s="4">
        <v>157</v>
      </c>
      <c r="E811" s="10" t="s">
        <v>83</v>
      </c>
      <c r="F811" s="10">
        <v>2</v>
      </c>
      <c r="G811" s="10" t="s">
        <v>70</v>
      </c>
      <c r="H811" s="10"/>
      <c r="I811" s="10"/>
      <c r="J811" s="13"/>
      <c r="K811" s="13"/>
      <c r="L811" s="13"/>
      <c r="M811" s="10">
        <v>5.81</v>
      </c>
      <c r="N811" s="9">
        <v>2</v>
      </c>
      <c r="O811" s="9">
        <v>3.05</v>
      </c>
      <c r="P811" s="9" t="s">
        <v>93</v>
      </c>
      <c r="Q811" s="9" t="s">
        <v>72</v>
      </c>
      <c r="R811" s="9"/>
      <c r="S811">
        <f t="shared" si="962"/>
        <v>719.8</v>
      </c>
      <c r="T811">
        <f t="shared" si="963"/>
        <v>236</v>
      </c>
      <c r="U811">
        <f t="shared" si="964"/>
        <v>6.1</v>
      </c>
      <c r="V811" s="20">
        <f t="shared" si="965"/>
        <v>712.9375</v>
      </c>
      <c r="W811" s="21">
        <f t="shared" si="966"/>
        <v>233.6</v>
      </c>
    </row>
    <row r="812" spans="1:23" x14ac:dyDescent="0.25">
      <c r="A812" s="11"/>
      <c r="B812" s="4"/>
      <c r="C812" s="4"/>
      <c r="D812" s="4"/>
      <c r="E812" s="10"/>
      <c r="F812" s="10"/>
      <c r="G812" s="10"/>
      <c r="H812" s="10"/>
      <c r="I812" s="10"/>
      <c r="J812" s="13"/>
      <c r="K812" s="13"/>
      <c r="L812" s="13"/>
      <c r="M812" s="10"/>
      <c r="N812" s="9"/>
      <c r="O812" s="9"/>
      <c r="P812" s="9"/>
      <c r="Q812" s="9"/>
      <c r="R812" s="9"/>
    </row>
    <row r="813" spans="1:23" x14ac:dyDescent="0.25">
      <c r="A813" s="11">
        <v>43196</v>
      </c>
      <c r="B813" s="10" t="s">
        <v>16</v>
      </c>
      <c r="C813" s="10">
        <v>785</v>
      </c>
      <c r="D813" s="10">
        <v>167</v>
      </c>
      <c r="E813" s="10" t="s">
        <v>66</v>
      </c>
      <c r="F813" s="10">
        <v>2</v>
      </c>
      <c r="G813" s="10" t="s">
        <v>70</v>
      </c>
      <c r="H813" s="10"/>
      <c r="I813" s="10"/>
      <c r="J813" s="13">
        <v>1000</v>
      </c>
      <c r="K813" s="13">
        <v>1400</v>
      </c>
      <c r="L813" s="13">
        <v>1600</v>
      </c>
      <c r="M813" s="10">
        <v>5.38</v>
      </c>
      <c r="N813" s="9">
        <v>1</v>
      </c>
      <c r="O813" s="9">
        <v>4.84</v>
      </c>
      <c r="P813" s="9" t="s">
        <v>87</v>
      </c>
      <c r="Q813" s="9" t="s">
        <v>88</v>
      </c>
      <c r="R813" s="9"/>
      <c r="S813">
        <f t="shared" ref="S813:S814" si="967">N:N*O:O*125</f>
        <v>605</v>
      </c>
      <c r="T813">
        <f t="shared" ref="T813:T814" si="968">N813*125</f>
        <v>125</v>
      </c>
      <c r="U813">
        <f t="shared" ref="U813:U814" si="969">N813*O813</f>
        <v>4.84</v>
      </c>
      <c r="V813" s="20">
        <f t="shared" ref="V813:V814" si="970">N813*O813*123.78</f>
        <v>599.09519999999998</v>
      </c>
      <c r="W813" s="21">
        <f t="shared" ref="W813:W814" si="971">N813*123.7</f>
        <v>123.7</v>
      </c>
    </row>
    <row r="814" spans="1:23" x14ac:dyDescent="0.25">
      <c r="A814" s="11">
        <v>43196</v>
      </c>
      <c r="B814" s="10" t="s">
        <v>16</v>
      </c>
      <c r="C814" s="10">
        <v>785</v>
      </c>
      <c r="D814" s="10">
        <v>167</v>
      </c>
      <c r="E814" s="10" t="s">
        <v>66</v>
      </c>
      <c r="F814" s="10">
        <v>2</v>
      </c>
      <c r="G814" s="10" t="s">
        <v>70</v>
      </c>
      <c r="H814" s="10"/>
      <c r="I814" s="10"/>
      <c r="J814" s="13"/>
      <c r="K814" s="13"/>
      <c r="L814" s="13"/>
      <c r="M814" s="10">
        <v>5.38</v>
      </c>
      <c r="N814" s="9">
        <v>18</v>
      </c>
      <c r="O814" s="9">
        <v>3.05</v>
      </c>
      <c r="P814" s="9" t="s">
        <v>93</v>
      </c>
      <c r="Q814" s="9" t="s">
        <v>72</v>
      </c>
      <c r="R814" s="9"/>
      <c r="S814">
        <f t="shared" si="967"/>
        <v>6862.5</v>
      </c>
      <c r="T814">
        <f t="shared" si="968"/>
        <v>2250</v>
      </c>
      <c r="U814">
        <f t="shared" si="969"/>
        <v>54.9</v>
      </c>
      <c r="V814" s="20">
        <f t="shared" si="970"/>
        <v>6795.5219999999999</v>
      </c>
      <c r="W814" s="21">
        <f t="shared" si="971"/>
        <v>2226.6</v>
      </c>
    </row>
    <row r="815" spans="1:23" x14ac:dyDescent="0.25">
      <c r="A815" s="11"/>
      <c r="B815" s="10"/>
      <c r="C815" s="10"/>
      <c r="D815" s="10"/>
      <c r="E815" s="10"/>
      <c r="F815" s="10"/>
      <c r="G815" s="10"/>
      <c r="H815" s="10"/>
      <c r="I815" s="10"/>
      <c r="J815" s="13"/>
      <c r="K815" s="13"/>
      <c r="L815" s="13"/>
      <c r="M815" s="10"/>
      <c r="N815" s="9"/>
      <c r="O815" s="9"/>
      <c r="P815" s="9"/>
      <c r="Q815" s="9"/>
      <c r="R815" s="9"/>
    </row>
    <row r="816" spans="1:23" x14ac:dyDescent="0.25">
      <c r="A816" s="11">
        <v>43196</v>
      </c>
      <c r="B816" s="10" t="s">
        <v>16</v>
      </c>
      <c r="C816" s="10">
        <v>785</v>
      </c>
      <c r="D816" s="10">
        <v>168</v>
      </c>
      <c r="E816" s="10" t="s">
        <v>67</v>
      </c>
      <c r="F816" s="10">
        <v>2</v>
      </c>
      <c r="G816" s="10" t="s">
        <v>70</v>
      </c>
      <c r="H816" s="10"/>
      <c r="I816" s="10"/>
      <c r="J816" s="13">
        <v>800</v>
      </c>
      <c r="K816" s="13">
        <v>1600</v>
      </c>
      <c r="L816" s="13">
        <v>1750</v>
      </c>
      <c r="M816" s="10">
        <v>5.38</v>
      </c>
      <c r="N816" s="9">
        <v>1</v>
      </c>
      <c r="O816" s="9">
        <v>4.84</v>
      </c>
      <c r="P816" s="9" t="s">
        <v>87</v>
      </c>
      <c r="Q816" s="9" t="s">
        <v>88</v>
      </c>
      <c r="R816" s="9"/>
      <c r="S816">
        <f t="shared" ref="S816:S818" si="972">N:N*O:O*125</f>
        <v>605</v>
      </c>
      <c r="T816">
        <f t="shared" ref="T816:T818" si="973">N816*125</f>
        <v>125</v>
      </c>
      <c r="U816">
        <f t="shared" ref="U816:U818" si="974">N816*O816</f>
        <v>4.84</v>
      </c>
      <c r="V816" s="20">
        <f t="shared" ref="V816:V818" si="975">N816*O816*123.78</f>
        <v>599.09519999999998</v>
      </c>
      <c r="W816" s="21">
        <f t="shared" ref="W816:W818" si="976">N816*123.7</f>
        <v>123.7</v>
      </c>
    </row>
    <row r="817" spans="1:23" x14ac:dyDescent="0.25">
      <c r="A817" s="11">
        <v>43196</v>
      </c>
      <c r="B817" s="10" t="s">
        <v>16</v>
      </c>
      <c r="C817" s="10">
        <v>785</v>
      </c>
      <c r="D817" s="10">
        <v>168</v>
      </c>
      <c r="E817" s="10" t="s">
        <v>67</v>
      </c>
      <c r="F817" s="10">
        <v>2</v>
      </c>
      <c r="G817" s="10" t="s">
        <v>70</v>
      </c>
      <c r="H817" s="10"/>
      <c r="I817" s="10"/>
      <c r="J817" s="13"/>
      <c r="K817" s="13"/>
      <c r="L817" s="13"/>
      <c r="M817" s="10">
        <v>5.38</v>
      </c>
      <c r="N817" s="9">
        <v>1</v>
      </c>
      <c r="O817" s="9">
        <v>3.89</v>
      </c>
      <c r="P817" s="9" t="s">
        <v>89</v>
      </c>
      <c r="Q817" s="9" t="s">
        <v>72</v>
      </c>
      <c r="R817" s="9"/>
      <c r="S817">
        <f t="shared" si="972"/>
        <v>486.25</v>
      </c>
      <c r="T817">
        <f t="shared" si="973"/>
        <v>125</v>
      </c>
      <c r="U817">
        <f t="shared" si="974"/>
        <v>3.89</v>
      </c>
      <c r="V817" s="20">
        <f t="shared" si="975"/>
        <v>481.50420000000003</v>
      </c>
      <c r="W817" s="21">
        <f t="shared" si="976"/>
        <v>123.7</v>
      </c>
    </row>
    <row r="818" spans="1:23" x14ac:dyDescent="0.25">
      <c r="A818" s="11">
        <v>43196</v>
      </c>
      <c r="B818" s="10" t="s">
        <v>16</v>
      </c>
      <c r="C818" s="10">
        <v>785</v>
      </c>
      <c r="D818" s="10">
        <v>168</v>
      </c>
      <c r="E818" s="10" t="s">
        <v>67</v>
      </c>
      <c r="F818" s="10">
        <v>2</v>
      </c>
      <c r="G818" s="10" t="s">
        <v>70</v>
      </c>
      <c r="H818" s="10"/>
      <c r="I818" s="10"/>
      <c r="J818" s="13"/>
      <c r="K818" s="13"/>
      <c r="L818" s="13"/>
      <c r="M818" s="10">
        <v>5.38</v>
      </c>
      <c r="N818" s="10">
        <v>16</v>
      </c>
      <c r="O818" s="10">
        <v>2.77</v>
      </c>
      <c r="P818" s="9" t="s">
        <v>78</v>
      </c>
      <c r="Q818" s="9" t="s">
        <v>72</v>
      </c>
      <c r="R818" s="9"/>
      <c r="S818">
        <f t="shared" si="972"/>
        <v>5540</v>
      </c>
      <c r="T818">
        <f t="shared" si="973"/>
        <v>2000</v>
      </c>
      <c r="U818">
        <f t="shared" si="974"/>
        <v>44.32</v>
      </c>
      <c r="V818" s="20">
        <f t="shared" si="975"/>
        <v>5485.9296000000004</v>
      </c>
      <c r="W818" s="21">
        <f t="shared" si="976"/>
        <v>1979.2</v>
      </c>
    </row>
    <row r="819" spans="1:23" x14ac:dyDescent="0.25">
      <c r="A819" s="11"/>
      <c r="B819" s="4"/>
      <c r="C819" s="4"/>
      <c r="D819" s="4"/>
      <c r="E819" s="10"/>
      <c r="F819" s="10"/>
      <c r="G819" s="10"/>
      <c r="H819" s="10"/>
      <c r="I819" s="10"/>
      <c r="J819" s="13"/>
      <c r="K819" s="13"/>
      <c r="L819" s="13"/>
      <c r="M819" s="10"/>
      <c r="N819" s="9"/>
      <c r="O819" s="9"/>
      <c r="P819" s="9"/>
      <c r="Q819" s="9"/>
      <c r="R819" s="9"/>
    </row>
    <row r="820" spans="1:23" x14ac:dyDescent="0.25">
      <c r="A820" s="11">
        <v>43196</v>
      </c>
      <c r="B820" s="10" t="s">
        <v>16</v>
      </c>
      <c r="C820" s="10">
        <v>785</v>
      </c>
      <c r="D820" s="10">
        <v>169</v>
      </c>
      <c r="E820" s="10" t="s">
        <v>55</v>
      </c>
      <c r="F820" s="10">
        <v>2</v>
      </c>
      <c r="G820" s="10" t="s">
        <v>70</v>
      </c>
      <c r="H820" s="10"/>
      <c r="I820" s="10"/>
      <c r="J820" s="13">
        <v>1000</v>
      </c>
      <c r="K820" s="13">
        <v>1400</v>
      </c>
      <c r="L820" s="13">
        <v>1800</v>
      </c>
      <c r="M820" s="10">
        <v>5.38</v>
      </c>
      <c r="N820" s="9">
        <v>12</v>
      </c>
      <c r="O820" s="9">
        <v>3.89</v>
      </c>
      <c r="P820" s="9" t="s">
        <v>89</v>
      </c>
      <c r="Q820" s="9" t="s">
        <v>72</v>
      </c>
      <c r="R820" s="9"/>
      <c r="S820">
        <f t="shared" ref="S820:S821" si="977">N:N*O:O*125</f>
        <v>5835</v>
      </c>
      <c r="T820">
        <f t="shared" ref="T820:T821" si="978">N820*125</f>
        <v>1500</v>
      </c>
      <c r="U820">
        <f t="shared" ref="U820:U821" si="979">N820*O820</f>
        <v>46.68</v>
      </c>
      <c r="V820" s="20">
        <f t="shared" ref="V820:V821" si="980">N820*O820*123.78</f>
        <v>5778.0504000000001</v>
      </c>
      <c r="W820" s="21">
        <f t="shared" ref="W820:W821" si="981">N820*123.7</f>
        <v>1484.4</v>
      </c>
    </row>
    <row r="821" spans="1:23" x14ac:dyDescent="0.25">
      <c r="A821" s="11">
        <v>43196</v>
      </c>
      <c r="B821" s="10" t="s">
        <v>16</v>
      </c>
      <c r="C821" s="10">
        <v>785</v>
      </c>
      <c r="D821" s="10">
        <v>169</v>
      </c>
      <c r="E821" s="10" t="s">
        <v>55</v>
      </c>
      <c r="F821" s="10">
        <v>2</v>
      </c>
      <c r="G821" s="10" t="s">
        <v>70</v>
      </c>
      <c r="H821" s="10"/>
      <c r="I821" s="10"/>
      <c r="J821" s="13"/>
      <c r="K821" s="13"/>
      <c r="L821" s="13"/>
      <c r="M821" s="10">
        <v>5.38</v>
      </c>
      <c r="N821" s="9">
        <v>1</v>
      </c>
      <c r="O821" s="9">
        <v>2.77</v>
      </c>
      <c r="P821" s="9" t="s">
        <v>78</v>
      </c>
      <c r="Q821" s="9" t="s">
        <v>72</v>
      </c>
      <c r="R821" s="9"/>
      <c r="S821">
        <f t="shared" si="977"/>
        <v>346.25</v>
      </c>
      <c r="T821">
        <f t="shared" si="978"/>
        <v>125</v>
      </c>
      <c r="U821">
        <f t="shared" si="979"/>
        <v>2.77</v>
      </c>
      <c r="V821" s="20">
        <f t="shared" si="980"/>
        <v>342.87060000000002</v>
      </c>
      <c r="W821" s="21">
        <f t="shared" si="981"/>
        <v>123.7</v>
      </c>
    </row>
    <row r="822" spans="1:23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16"/>
      <c r="K822" s="16"/>
      <c r="L822" s="16"/>
      <c r="M822" s="9"/>
      <c r="N822" s="9"/>
      <c r="O822" s="9"/>
      <c r="P822" s="9"/>
      <c r="Q822" s="9"/>
      <c r="R822" s="9"/>
    </row>
    <row r="823" spans="1:23" x14ac:dyDescent="0.25">
      <c r="A823" s="11">
        <v>43196</v>
      </c>
      <c r="B823" s="10" t="s">
        <v>16</v>
      </c>
      <c r="C823" s="4">
        <v>777</v>
      </c>
      <c r="D823" s="4">
        <v>17</v>
      </c>
      <c r="E823" s="10" t="s">
        <v>56</v>
      </c>
      <c r="F823" s="10">
        <v>3</v>
      </c>
      <c r="G823" s="10" t="s">
        <v>23</v>
      </c>
      <c r="H823" s="10"/>
      <c r="I823" s="10"/>
      <c r="J823" s="13">
        <v>580</v>
      </c>
      <c r="K823" s="13">
        <v>720</v>
      </c>
      <c r="L823" s="23">
        <v>750</v>
      </c>
      <c r="M823" s="10">
        <v>4.2</v>
      </c>
      <c r="N823" s="9">
        <v>1</v>
      </c>
      <c r="O823" s="9">
        <v>3.05</v>
      </c>
      <c r="P823" s="9" t="s">
        <v>93</v>
      </c>
      <c r="Q823" s="9" t="s">
        <v>72</v>
      </c>
      <c r="R823" s="9"/>
      <c r="S823">
        <f t="shared" ref="S823:S828" si="982">N:N*O:O*80.6</f>
        <v>245.82999999999996</v>
      </c>
      <c r="T823">
        <f t="shared" ref="T823:T828" si="983">N823*80.6</f>
        <v>80.599999999999994</v>
      </c>
      <c r="U823">
        <f t="shared" ref="U823:U828" si="984">N823*O823</f>
        <v>3.05</v>
      </c>
      <c r="V823" s="20">
        <f t="shared" ref="V823:V828" si="985">N823*O823*79.68</f>
        <v>243.024</v>
      </c>
      <c r="W823" s="21">
        <f t="shared" ref="W823:W828" si="986">N823*79.68</f>
        <v>79.680000000000007</v>
      </c>
    </row>
    <row r="824" spans="1:23" x14ac:dyDescent="0.25">
      <c r="A824" s="11">
        <v>43196</v>
      </c>
      <c r="B824" s="10" t="s">
        <v>16</v>
      </c>
      <c r="C824" s="4">
        <v>777</v>
      </c>
      <c r="D824" s="4">
        <v>17</v>
      </c>
      <c r="E824" s="10" t="s">
        <v>56</v>
      </c>
      <c r="F824" s="10">
        <v>3</v>
      </c>
      <c r="G824" s="10" t="s">
        <v>23</v>
      </c>
      <c r="H824" s="10"/>
      <c r="I824" s="10"/>
      <c r="J824" s="13"/>
      <c r="K824" s="13"/>
      <c r="L824" s="13"/>
      <c r="M824" s="10">
        <v>4.2</v>
      </c>
      <c r="N824" s="9">
        <v>1</v>
      </c>
      <c r="O824" s="9">
        <v>0.82</v>
      </c>
      <c r="P824" s="9" t="s">
        <v>82</v>
      </c>
      <c r="Q824" s="9" t="s">
        <v>81</v>
      </c>
      <c r="R824" s="9"/>
      <c r="S824">
        <f t="shared" si="982"/>
        <v>66.091999999999985</v>
      </c>
      <c r="T824">
        <f t="shared" si="983"/>
        <v>80.599999999999994</v>
      </c>
      <c r="U824">
        <f t="shared" si="984"/>
        <v>0.82</v>
      </c>
      <c r="V824" s="20">
        <f t="shared" si="985"/>
        <v>65.337599999999995</v>
      </c>
      <c r="W824" s="21">
        <f t="shared" si="986"/>
        <v>79.680000000000007</v>
      </c>
    </row>
    <row r="825" spans="1:23" x14ac:dyDescent="0.25">
      <c r="A825" s="24">
        <v>43196</v>
      </c>
      <c r="B825" s="25" t="s">
        <v>16</v>
      </c>
      <c r="C825" s="27">
        <v>777</v>
      </c>
      <c r="D825" s="27">
        <v>17</v>
      </c>
      <c r="E825" s="25" t="s">
        <v>56</v>
      </c>
      <c r="F825" s="25">
        <v>3</v>
      </c>
      <c r="G825" s="25" t="s">
        <v>23</v>
      </c>
      <c r="H825" s="25"/>
      <c r="I825" s="25"/>
      <c r="J825" s="23"/>
      <c r="K825" s="23"/>
      <c r="L825" s="23"/>
      <c r="M825" s="25">
        <v>4.2</v>
      </c>
      <c r="N825" s="25">
        <v>3</v>
      </c>
      <c r="O825" s="25">
        <v>1</v>
      </c>
      <c r="P825" s="25" t="s">
        <v>82</v>
      </c>
      <c r="Q825" s="25" t="s">
        <v>100</v>
      </c>
      <c r="R825" s="9"/>
      <c r="S825">
        <f t="shared" si="982"/>
        <v>241.79999999999998</v>
      </c>
      <c r="T825">
        <f t="shared" si="983"/>
        <v>241.79999999999998</v>
      </c>
      <c r="U825">
        <f t="shared" si="984"/>
        <v>3</v>
      </c>
      <c r="V825" s="20">
        <f t="shared" si="985"/>
        <v>239.04000000000002</v>
      </c>
      <c r="W825" s="21">
        <f t="shared" si="986"/>
        <v>239.04000000000002</v>
      </c>
    </row>
    <row r="826" spans="1:23" x14ac:dyDescent="0.25">
      <c r="A826" s="24">
        <v>43196</v>
      </c>
      <c r="B826" s="25" t="s">
        <v>16</v>
      </c>
      <c r="C826" s="27">
        <v>777</v>
      </c>
      <c r="D826" s="27">
        <v>17</v>
      </c>
      <c r="E826" s="25" t="s">
        <v>56</v>
      </c>
      <c r="F826" s="25">
        <v>3</v>
      </c>
      <c r="G826" s="25" t="s">
        <v>23</v>
      </c>
      <c r="H826" s="25"/>
      <c r="I826" s="25"/>
      <c r="J826" s="23"/>
      <c r="K826" s="23"/>
      <c r="L826" s="23"/>
      <c r="M826" s="25">
        <v>4.2</v>
      </c>
      <c r="N826" s="25">
        <v>3</v>
      </c>
      <c r="O826" s="25">
        <v>2</v>
      </c>
      <c r="P826" s="25" t="s">
        <v>82</v>
      </c>
      <c r="Q826" s="25" t="s">
        <v>100</v>
      </c>
      <c r="R826" s="9"/>
      <c r="S826">
        <f t="shared" si="982"/>
        <v>483.59999999999997</v>
      </c>
      <c r="T826">
        <f t="shared" si="983"/>
        <v>241.79999999999998</v>
      </c>
      <c r="U826">
        <f t="shared" si="984"/>
        <v>6</v>
      </c>
      <c r="V826" s="20">
        <f t="shared" si="985"/>
        <v>478.08000000000004</v>
      </c>
      <c r="W826" s="21">
        <f t="shared" si="986"/>
        <v>239.04000000000002</v>
      </c>
    </row>
    <row r="827" spans="1:23" x14ac:dyDescent="0.25">
      <c r="A827" s="24">
        <v>43196</v>
      </c>
      <c r="B827" s="25" t="s">
        <v>16</v>
      </c>
      <c r="C827" s="27">
        <v>777</v>
      </c>
      <c r="D827" s="27">
        <v>17</v>
      </c>
      <c r="E827" s="25" t="s">
        <v>56</v>
      </c>
      <c r="F827" s="25">
        <v>3</v>
      </c>
      <c r="G827" s="25" t="s">
        <v>23</v>
      </c>
      <c r="H827" s="25"/>
      <c r="I827" s="25"/>
      <c r="J827" s="23"/>
      <c r="K827" s="23"/>
      <c r="L827" s="23"/>
      <c r="M827" s="25">
        <v>4.2</v>
      </c>
      <c r="N827" s="25">
        <v>3</v>
      </c>
      <c r="O827" s="25">
        <v>3.3</v>
      </c>
      <c r="P827" s="25" t="s">
        <v>82</v>
      </c>
      <c r="Q827" s="25" t="s">
        <v>100</v>
      </c>
      <c r="R827" s="9"/>
      <c r="S827">
        <f t="shared" si="982"/>
        <v>797.93999999999983</v>
      </c>
      <c r="T827">
        <f t="shared" si="983"/>
        <v>241.79999999999998</v>
      </c>
      <c r="U827">
        <f t="shared" si="984"/>
        <v>9.8999999999999986</v>
      </c>
      <c r="V827" s="20">
        <f t="shared" si="985"/>
        <v>788.83199999999999</v>
      </c>
      <c r="W827" s="21">
        <f t="shared" si="986"/>
        <v>239.04000000000002</v>
      </c>
    </row>
    <row r="828" spans="1:23" x14ac:dyDescent="0.25">
      <c r="A828" s="24">
        <v>43196</v>
      </c>
      <c r="B828" s="25" t="s">
        <v>16</v>
      </c>
      <c r="C828" s="27">
        <v>777</v>
      </c>
      <c r="D828" s="27">
        <v>17</v>
      </c>
      <c r="E828" s="25" t="s">
        <v>56</v>
      </c>
      <c r="F828" s="25">
        <v>3</v>
      </c>
      <c r="G828" s="25" t="s">
        <v>23</v>
      </c>
      <c r="H828" s="25"/>
      <c r="I828" s="25"/>
      <c r="J828" s="23"/>
      <c r="K828" s="23"/>
      <c r="L828" s="23"/>
      <c r="M828" s="25">
        <v>4.2</v>
      </c>
      <c r="N828" s="25">
        <v>8</v>
      </c>
      <c r="O828" s="25">
        <v>4.0999999999999996</v>
      </c>
      <c r="P828" s="25" t="s">
        <v>82</v>
      </c>
      <c r="Q828" s="25" t="s">
        <v>100</v>
      </c>
      <c r="R828" s="9"/>
      <c r="S828">
        <f t="shared" si="982"/>
        <v>2643.6799999999994</v>
      </c>
      <c r="T828">
        <f t="shared" si="983"/>
        <v>644.79999999999995</v>
      </c>
      <c r="U828">
        <f t="shared" si="984"/>
        <v>32.799999999999997</v>
      </c>
      <c r="V828" s="20">
        <f t="shared" si="985"/>
        <v>2613.5039999999999</v>
      </c>
      <c r="W828" s="21">
        <f t="shared" si="986"/>
        <v>637.44000000000005</v>
      </c>
    </row>
    <row r="829" spans="1:23" x14ac:dyDescent="0.25">
      <c r="A829" s="11"/>
      <c r="B829" s="10"/>
      <c r="C829" s="4"/>
      <c r="D829" s="4"/>
      <c r="E829" s="10"/>
      <c r="F829" s="10"/>
      <c r="G829" s="10"/>
      <c r="H829" s="10"/>
      <c r="I829" s="10"/>
      <c r="J829" s="13"/>
      <c r="K829" s="13"/>
      <c r="L829" s="13"/>
      <c r="M829" s="10"/>
      <c r="N829" s="9"/>
      <c r="O829" s="9"/>
      <c r="P829" s="9"/>
      <c r="Q829" s="9"/>
      <c r="R829" s="9"/>
    </row>
    <row r="830" spans="1:23" x14ac:dyDescent="0.25">
      <c r="A830" s="11">
        <v>43196</v>
      </c>
      <c r="B830" s="10" t="s">
        <v>16</v>
      </c>
      <c r="C830" s="4">
        <v>777</v>
      </c>
      <c r="D830" s="4">
        <v>18</v>
      </c>
      <c r="E830" s="10" t="s">
        <v>26</v>
      </c>
      <c r="F830" s="10">
        <v>3</v>
      </c>
      <c r="G830" s="10" t="s">
        <v>23</v>
      </c>
      <c r="H830" s="10"/>
      <c r="I830" s="10"/>
      <c r="J830" s="13">
        <v>810</v>
      </c>
      <c r="K830" s="13">
        <v>530</v>
      </c>
      <c r="L830" s="23">
        <v>900</v>
      </c>
      <c r="M830" s="10">
        <v>4.2</v>
      </c>
      <c r="N830" s="9">
        <v>1</v>
      </c>
      <c r="O830" s="9">
        <v>3.05</v>
      </c>
      <c r="P830" s="9" t="s">
        <v>93</v>
      </c>
      <c r="Q830" s="9" t="s">
        <v>72</v>
      </c>
      <c r="R830" s="9"/>
      <c r="S830">
        <f t="shared" ref="S830:S833" si="987">N:N*O:O*80.6</f>
        <v>245.82999999999996</v>
      </c>
      <c r="T830">
        <f t="shared" ref="T830:T833" si="988">N830*80.6</f>
        <v>80.599999999999994</v>
      </c>
      <c r="U830">
        <f t="shared" ref="U830:U833" si="989">N830*O830</f>
        <v>3.05</v>
      </c>
      <c r="V830" s="20">
        <f t="shared" ref="V830:V833" si="990">N830*O830*79.68</f>
        <v>243.024</v>
      </c>
      <c r="W830" s="21">
        <f t="shared" ref="W830:W833" si="991">N830*79.68</f>
        <v>79.680000000000007</v>
      </c>
    </row>
    <row r="831" spans="1:23" x14ac:dyDescent="0.25">
      <c r="A831" s="11">
        <v>43196</v>
      </c>
      <c r="B831" s="10" t="s">
        <v>16</v>
      </c>
      <c r="C831" s="4">
        <v>777</v>
      </c>
      <c r="D831" s="4">
        <v>18</v>
      </c>
      <c r="E831" s="10" t="s">
        <v>26</v>
      </c>
      <c r="F831" s="10">
        <v>3</v>
      </c>
      <c r="G831" s="10" t="s">
        <v>23</v>
      </c>
      <c r="H831" s="10"/>
      <c r="I831" s="10"/>
      <c r="J831" s="13"/>
      <c r="K831" s="13"/>
      <c r="L831" s="13"/>
      <c r="M831" s="10">
        <v>4.2</v>
      </c>
      <c r="N831" s="9">
        <v>14</v>
      </c>
      <c r="O831" s="9">
        <v>2.2400000000000002</v>
      </c>
      <c r="P831" s="9" t="s">
        <v>87</v>
      </c>
      <c r="Q831" s="9" t="s">
        <v>72</v>
      </c>
      <c r="R831" s="9"/>
      <c r="S831">
        <f t="shared" si="987"/>
        <v>2527.616</v>
      </c>
      <c r="T831">
        <f t="shared" si="988"/>
        <v>1128.3999999999999</v>
      </c>
      <c r="U831">
        <f t="shared" si="989"/>
        <v>31.360000000000003</v>
      </c>
      <c r="V831" s="20">
        <f t="shared" si="990"/>
        <v>2498.7648000000004</v>
      </c>
      <c r="W831" s="21">
        <f t="shared" si="991"/>
        <v>1115.52</v>
      </c>
    </row>
    <row r="832" spans="1:23" x14ac:dyDescent="0.25">
      <c r="A832" s="11">
        <v>43196</v>
      </c>
      <c r="B832" s="10" t="s">
        <v>16</v>
      </c>
      <c r="C832" s="4">
        <v>777</v>
      </c>
      <c r="D832" s="4">
        <v>18</v>
      </c>
      <c r="E832" s="10" t="s">
        <v>26</v>
      </c>
      <c r="F832" s="10">
        <v>3</v>
      </c>
      <c r="G832" s="10" t="s">
        <v>23</v>
      </c>
      <c r="H832" s="10"/>
      <c r="I832" s="10"/>
      <c r="J832" s="13"/>
      <c r="K832" s="13"/>
      <c r="L832" s="13"/>
      <c r="M832" s="10">
        <v>4.2</v>
      </c>
      <c r="N832" s="9">
        <v>6</v>
      </c>
      <c r="O832" s="9">
        <v>3.62</v>
      </c>
      <c r="P832" s="9" t="s">
        <v>87</v>
      </c>
      <c r="Q832" s="9" t="s">
        <v>76</v>
      </c>
      <c r="R832" s="9"/>
      <c r="S832">
        <f t="shared" si="987"/>
        <v>1750.6319999999998</v>
      </c>
      <c r="T832">
        <f t="shared" si="988"/>
        <v>483.59999999999997</v>
      </c>
      <c r="U832">
        <f t="shared" si="989"/>
        <v>21.72</v>
      </c>
      <c r="V832" s="20">
        <f t="shared" si="990"/>
        <v>1730.6496</v>
      </c>
      <c r="W832" s="21">
        <f t="shared" si="991"/>
        <v>478.08000000000004</v>
      </c>
    </row>
    <row r="833" spans="1:23" x14ac:dyDescent="0.25">
      <c r="A833" s="24">
        <v>43196</v>
      </c>
      <c r="B833" s="25" t="s">
        <v>16</v>
      </c>
      <c r="C833" s="27">
        <v>777</v>
      </c>
      <c r="D833" s="27">
        <v>18</v>
      </c>
      <c r="E833" s="25" t="s">
        <v>26</v>
      </c>
      <c r="F833" s="25">
        <v>3</v>
      </c>
      <c r="G833" s="25" t="s">
        <v>23</v>
      </c>
      <c r="H833" s="25"/>
      <c r="I833" s="25"/>
      <c r="J833" s="23"/>
      <c r="K833" s="23"/>
      <c r="L833" s="23"/>
      <c r="M833" s="25">
        <v>4.2</v>
      </c>
      <c r="N833" s="25">
        <v>1</v>
      </c>
      <c r="O833" s="25">
        <v>4</v>
      </c>
      <c r="P833" s="25" t="s">
        <v>82</v>
      </c>
      <c r="Q833" s="25" t="s">
        <v>100</v>
      </c>
      <c r="R833" s="9"/>
      <c r="S833">
        <f t="shared" si="987"/>
        <v>322.39999999999998</v>
      </c>
      <c r="T833">
        <f t="shared" si="988"/>
        <v>80.599999999999994</v>
      </c>
      <c r="U833">
        <f t="shared" si="989"/>
        <v>4</v>
      </c>
      <c r="V833" s="20">
        <f t="shared" si="990"/>
        <v>318.72000000000003</v>
      </c>
      <c r="W833" s="21">
        <f t="shared" si="991"/>
        <v>79.680000000000007</v>
      </c>
    </row>
    <row r="834" spans="1:23" x14ac:dyDescent="0.25">
      <c r="A834" s="11"/>
      <c r="B834" s="4"/>
      <c r="C834" s="4"/>
      <c r="D834" s="4"/>
      <c r="E834" s="10"/>
      <c r="F834" s="10"/>
      <c r="G834" s="10"/>
      <c r="H834" s="10"/>
      <c r="I834" s="10"/>
      <c r="J834" s="13"/>
      <c r="K834" s="13"/>
      <c r="L834" s="13"/>
      <c r="M834" s="10"/>
      <c r="N834" s="9"/>
      <c r="O834" s="9"/>
      <c r="P834" s="9"/>
      <c r="Q834" s="9"/>
      <c r="R834" s="9"/>
    </row>
    <row r="835" spans="1:23" x14ac:dyDescent="0.25">
      <c r="A835" s="11">
        <v>43196</v>
      </c>
      <c r="B835" s="10" t="s">
        <v>16</v>
      </c>
      <c r="C835" s="4">
        <v>777</v>
      </c>
      <c r="D835" s="4">
        <v>19</v>
      </c>
      <c r="E835" s="10" t="s">
        <v>60</v>
      </c>
      <c r="F835" s="10">
        <v>3</v>
      </c>
      <c r="G835" s="10" t="s">
        <v>23</v>
      </c>
      <c r="H835" s="10"/>
      <c r="I835" s="10"/>
      <c r="J835" s="13">
        <v>660</v>
      </c>
      <c r="K835" s="13">
        <v>740</v>
      </c>
      <c r="L835" s="23">
        <v>930</v>
      </c>
      <c r="M835" s="10">
        <v>4.2</v>
      </c>
      <c r="N835" s="9">
        <v>1</v>
      </c>
      <c r="O835" s="9">
        <v>2.77</v>
      </c>
      <c r="P835" s="9" t="s">
        <v>78</v>
      </c>
      <c r="Q835" s="9" t="s">
        <v>72</v>
      </c>
      <c r="R835" s="9"/>
      <c r="S835">
        <f t="shared" ref="S835:S837" si="992">N:N*O:O*80.6</f>
        <v>223.26199999999997</v>
      </c>
      <c r="T835">
        <f t="shared" ref="T835:T837" si="993">N835*80.6</f>
        <v>80.599999999999994</v>
      </c>
      <c r="U835">
        <f t="shared" ref="U835:U837" si="994">N835*O835</f>
        <v>2.77</v>
      </c>
      <c r="V835" s="20">
        <f t="shared" ref="V835:V837" si="995">N835*O835*79.68</f>
        <v>220.71360000000001</v>
      </c>
      <c r="W835" s="21">
        <f t="shared" ref="W835:W837" si="996">N835*79.68</f>
        <v>79.680000000000007</v>
      </c>
    </row>
    <row r="836" spans="1:23" x14ac:dyDescent="0.25">
      <c r="A836" s="11">
        <v>43196</v>
      </c>
      <c r="B836" s="10" t="s">
        <v>16</v>
      </c>
      <c r="C836" s="4">
        <v>777</v>
      </c>
      <c r="D836" s="4">
        <v>19</v>
      </c>
      <c r="E836" s="10" t="s">
        <v>60</v>
      </c>
      <c r="F836" s="10">
        <v>3</v>
      </c>
      <c r="G836" s="10" t="s">
        <v>23</v>
      </c>
      <c r="H836" s="10"/>
      <c r="I836" s="10"/>
      <c r="J836" s="13"/>
      <c r="K836" s="13"/>
      <c r="L836" s="13"/>
      <c r="M836" s="10">
        <v>4.2</v>
      </c>
      <c r="N836" s="9">
        <v>7</v>
      </c>
      <c r="O836" s="9">
        <v>2.5299999999999998</v>
      </c>
      <c r="P836" s="9" t="s">
        <v>78</v>
      </c>
      <c r="Q836" s="9" t="s">
        <v>79</v>
      </c>
      <c r="R836" s="9"/>
      <c r="S836">
        <f t="shared" si="992"/>
        <v>1427.4259999999997</v>
      </c>
      <c r="T836">
        <f t="shared" si="993"/>
        <v>564.19999999999993</v>
      </c>
      <c r="U836">
        <f t="shared" si="994"/>
        <v>17.709999999999997</v>
      </c>
      <c r="V836" s="20">
        <f t="shared" si="995"/>
        <v>1411.1327999999999</v>
      </c>
      <c r="W836" s="21">
        <f t="shared" si="996"/>
        <v>557.76</v>
      </c>
    </row>
    <row r="837" spans="1:23" x14ac:dyDescent="0.25">
      <c r="A837" s="11">
        <v>43196</v>
      </c>
      <c r="B837" s="10" t="s">
        <v>16</v>
      </c>
      <c r="C837" s="4">
        <v>777</v>
      </c>
      <c r="D837" s="4">
        <v>19</v>
      </c>
      <c r="E837" s="10" t="s">
        <v>60</v>
      </c>
      <c r="F837" s="10">
        <v>3</v>
      </c>
      <c r="G837" s="10" t="s">
        <v>23</v>
      </c>
      <c r="H837" s="10"/>
      <c r="I837" s="10"/>
      <c r="J837" s="13"/>
      <c r="K837" s="13"/>
      <c r="L837" s="13"/>
      <c r="M837" s="10">
        <v>4.2</v>
      </c>
      <c r="N837" s="9">
        <v>13</v>
      </c>
      <c r="O837" s="9">
        <v>2.79</v>
      </c>
      <c r="P837" s="9" t="s">
        <v>78</v>
      </c>
      <c r="Q837" s="9" t="s">
        <v>76</v>
      </c>
      <c r="R837" s="9"/>
      <c r="S837">
        <f t="shared" si="992"/>
        <v>2923.3620000000001</v>
      </c>
      <c r="T837">
        <f t="shared" si="993"/>
        <v>1047.8</v>
      </c>
      <c r="U837">
        <f t="shared" si="994"/>
        <v>36.270000000000003</v>
      </c>
      <c r="V837" s="20">
        <f t="shared" si="995"/>
        <v>2889.9936000000007</v>
      </c>
      <c r="W837" s="21">
        <f t="shared" si="996"/>
        <v>1035.8400000000001</v>
      </c>
    </row>
    <row r="838" spans="1:23" x14ac:dyDescent="0.25">
      <c r="A838" s="11"/>
      <c r="B838" s="10"/>
      <c r="C838" s="4"/>
      <c r="D838" s="4"/>
      <c r="E838" s="10"/>
      <c r="F838" s="10"/>
      <c r="G838" s="9"/>
      <c r="H838" s="10"/>
      <c r="I838" s="10"/>
      <c r="J838" s="13"/>
      <c r="K838" s="13"/>
      <c r="L838" s="13"/>
      <c r="M838" s="10"/>
      <c r="N838" s="9"/>
      <c r="O838" s="9"/>
      <c r="P838" s="9"/>
      <c r="Q838" s="9"/>
      <c r="R838" s="9"/>
    </row>
    <row r="839" spans="1:23" x14ac:dyDescent="0.25">
      <c r="A839" s="11">
        <v>43196</v>
      </c>
      <c r="B839" s="10" t="s">
        <v>16</v>
      </c>
      <c r="C839" s="4">
        <v>777</v>
      </c>
      <c r="D839" s="4">
        <v>20</v>
      </c>
      <c r="E839" s="10" t="s">
        <v>58</v>
      </c>
      <c r="F839" s="10">
        <v>3</v>
      </c>
      <c r="G839" s="10" t="s">
        <v>23</v>
      </c>
      <c r="H839" s="10"/>
      <c r="I839" s="10"/>
      <c r="J839" s="13">
        <v>550</v>
      </c>
      <c r="K839" s="13">
        <v>900</v>
      </c>
      <c r="L839" s="23">
        <v>1000</v>
      </c>
      <c r="M839" s="10">
        <v>4.2</v>
      </c>
      <c r="N839" s="9">
        <v>12</v>
      </c>
      <c r="O839" s="9">
        <v>2.2400000000000002</v>
      </c>
      <c r="P839" s="9" t="s">
        <v>87</v>
      </c>
      <c r="Q839" s="9" t="s">
        <v>72</v>
      </c>
      <c r="R839" s="9"/>
      <c r="S839">
        <f t="shared" ref="S839:S841" si="997">N:N*O:O*80.6</f>
        <v>2166.5280000000002</v>
      </c>
      <c r="T839">
        <f t="shared" ref="T839:T841" si="998">N839*80.6</f>
        <v>967.19999999999993</v>
      </c>
      <c r="U839">
        <f t="shared" ref="U839:U841" si="999">N839*O839</f>
        <v>26.880000000000003</v>
      </c>
      <c r="V839" s="20">
        <f t="shared" ref="V839:V841" si="1000">N839*O839*79.68</f>
        <v>2141.7984000000006</v>
      </c>
      <c r="W839" s="21">
        <f t="shared" ref="W839:W841" si="1001">N839*79.68</f>
        <v>956.16000000000008</v>
      </c>
    </row>
    <row r="840" spans="1:23" x14ac:dyDescent="0.25">
      <c r="A840" s="11">
        <v>43196</v>
      </c>
      <c r="B840" s="10" t="s">
        <v>16</v>
      </c>
      <c r="C840" s="4">
        <v>777</v>
      </c>
      <c r="D840" s="4">
        <v>20</v>
      </c>
      <c r="E840" s="10" t="s">
        <v>58</v>
      </c>
      <c r="F840" s="10">
        <v>3</v>
      </c>
      <c r="G840" s="10" t="s">
        <v>23</v>
      </c>
      <c r="H840" s="10"/>
      <c r="I840" s="10"/>
      <c r="J840" s="13"/>
      <c r="K840" s="13"/>
      <c r="L840" s="13"/>
      <c r="M840" s="10">
        <v>4.2</v>
      </c>
      <c r="N840" s="9">
        <v>8</v>
      </c>
      <c r="O840" s="9">
        <v>3.62</v>
      </c>
      <c r="P840" s="9" t="s">
        <v>87</v>
      </c>
      <c r="Q840" s="9" t="s">
        <v>76</v>
      </c>
      <c r="R840" s="9"/>
      <c r="S840">
        <f t="shared" si="997"/>
        <v>2334.1759999999999</v>
      </c>
      <c r="T840">
        <f t="shared" si="998"/>
        <v>644.79999999999995</v>
      </c>
      <c r="U840">
        <f t="shared" si="999"/>
        <v>28.96</v>
      </c>
      <c r="V840" s="20">
        <f t="shared" si="1000"/>
        <v>2307.5328000000004</v>
      </c>
      <c r="W840" s="21">
        <f t="shared" si="1001"/>
        <v>637.44000000000005</v>
      </c>
    </row>
    <row r="841" spans="1:23" x14ac:dyDescent="0.25">
      <c r="A841" s="24">
        <v>43196</v>
      </c>
      <c r="B841" s="25" t="s">
        <v>16</v>
      </c>
      <c r="C841" s="27">
        <v>777</v>
      </c>
      <c r="D841" s="27">
        <v>20</v>
      </c>
      <c r="E841" s="25" t="s">
        <v>58</v>
      </c>
      <c r="F841" s="25">
        <v>3</v>
      </c>
      <c r="G841" s="25" t="s">
        <v>23</v>
      </c>
      <c r="H841" s="25"/>
      <c r="I841" s="25"/>
      <c r="J841" s="23"/>
      <c r="K841" s="23"/>
      <c r="L841" s="23"/>
      <c r="M841" s="25">
        <v>4.2</v>
      </c>
      <c r="N841" s="25">
        <v>1</v>
      </c>
      <c r="O841" s="25">
        <v>4</v>
      </c>
      <c r="P841" s="25" t="s">
        <v>82</v>
      </c>
      <c r="Q841" s="25" t="s">
        <v>100</v>
      </c>
      <c r="R841" s="9"/>
      <c r="S841">
        <f t="shared" si="997"/>
        <v>322.39999999999998</v>
      </c>
      <c r="T841">
        <f t="shared" si="998"/>
        <v>80.599999999999994</v>
      </c>
      <c r="U841">
        <f t="shared" si="999"/>
        <v>4</v>
      </c>
      <c r="V841" s="20">
        <f t="shared" si="1000"/>
        <v>318.72000000000003</v>
      </c>
      <c r="W841" s="21">
        <f t="shared" si="1001"/>
        <v>79.680000000000007</v>
      </c>
    </row>
    <row r="842" spans="1:23" x14ac:dyDescent="0.25">
      <c r="A842" s="11"/>
      <c r="B842" s="10"/>
      <c r="C842" s="4"/>
      <c r="D842" s="4"/>
      <c r="E842" s="10"/>
      <c r="F842" s="10"/>
      <c r="G842" s="10"/>
      <c r="H842" s="10"/>
      <c r="I842" s="10"/>
      <c r="J842" s="13"/>
      <c r="K842" s="13"/>
      <c r="L842" s="13"/>
      <c r="M842" s="10"/>
      <c r="N842" s="9"/>
      <c r="O842" s="9"/>
      <c r="P842" s="9"/>
      <c r="Q842" s="9"/>
      <c r="R842" s="9"/>
    </row>
    <row r="843" spans="1:23" x14ac:dyDescent="0.25">
      <c r="A843" s="11">
        <v>43196</v>
      </c>
      <c r="B843" s="4" t="s">
        <v>17</v>
      </c>
      <c r="C843" s="4">
        <v>75131</v>
      </c>
      <c r="D843" s="4">
        <v>152</v>
      </c>
      <c r="E843" s="10" t="s">
        <v>28</v>
      </c>
      <c r="F843" s="10">
        <v>3</v>
      </c>
      <c r="G843" s="10" t="s">
        <v>23</v>
      </c>
      <c r="H843" s="10"/>
      <c r="I843" s="10"/>
      <c r="J843" s="13">
        <v>800</v>
      </c>
      <c r="K843" s="13">
        <v>1720</v>
      </c>
      <c r="L843" s="13">
        <v>1600</v>
      </c>
      <c r="M843" s="10">
        <v>5.81</v>
      </c>
      <c r="N843" s="9">
        <v>1</v>
      </c>
      <c r="O843" s="9">
        <v>2.77</v>
      </c>
      <c r="P843" s="9" t="s">
        <v>78</v>
      </c>
      <c r="Q843" s="9" t="s">
        <v>72</v>
      </c>
      <c r="R843" s="9"/>
      <c r="S843">
        <f t="shared" ref="S843:S845" si="1002">N843*O843*118</f>
        <v>326.86</v>
      </c>
      <c r="T843">
        <f t="shared" ref="T843:T845" si="1003">N843*118</f>
        <v>118</v>
      </c>
      <c r="U843">
        <f t="shared" ref="U843:U845" si="1004">N843*O843</f>
        <v>2.77</v>
      </c>
      <c r="V843" s="20">
        <f t="shared" ref="V843:V845" si="1005">N843*O843*116.875</f>
        <v>323.74374999999998</v>
      </c>
      <c r="W843" s="21">
        <f t="shared" ref="W843:W845" si="1006">N843*116.8</f>
        <v>116.8</v>
      </c>
    </row>
    <row r="844" spans="1:23" x14ac:dyDescent="0.25">
      <c r="A844" s="11">
        <v>43196</v>
      </c>
      <c r="B844" s="4" t="s">
        <v>17</v>
      </c>
      <c r="C844" s="4">
        <v>75131</v>
      </c>
      <c r="D844" s="4">
        <v>152</v>
      </c>
      <c r="E844" s="10" t="s">
        <v>28</v>
      </c>
      <c r="F844" s="10">
        <v>3</v>
      </c>
      <c r="G844" s="10" t="s">
        <v>23</v>
      </c>
      <c r="H844" s="10"/>
      <c r="I844" s="10"/>
      <c r="J844" s="13"/>
      <c r="K844" s="13"/>
      <c r="L844" s="13"/>
      <c r="M844" s="10">
        <v>5.81</v>
      </c>
      <c r="N844" s="9">
        <v>6</v>
      </c>
      <c r="O844" s="9">
        <v>5.07</v>
      </c>
      <c r="P844" s="9" t="s">
        <v>94</v>
      </c>
      <c r="Q844" s="9" t="s">
        <v>72</v>
      </c>
      <c r="R844" s="9"/>
      <c r="S844">
        <f t="shared" si="1002"/>
        <v>3589.5600000000004</v>
      </c>
      <c r="T844">
        <f t="shared" si="1003"/>
        <v>708</v>
      </c>
      <c r="U844">
        <f t="shared" si="1004"/>
        <v>30.42</v>
      </c>
      <c r="V844" s="20">
        <f t="shared" si="1005"/>
        <v>3555.3375000000001</v>
      </c>
      <c r="W844" s="21">
        <f t="shared" si="1006"/>
        <v>700.8</v>
      </c>
    </row>
    <row r="845" spans="1:23" x14ac:dyDescent="0.25">
      <c r="A845" s="11">
        <v>43196</v>
      </c>
      <c r="B845" s="4" t="s">
        <v>17</v>
      </c>
      <c r="C845" s="4">
        <v>75131</v>
      </c>
      <c r="D845" s="4">
        <v>152</v>
      </c>
      <c r="E845" s="10" t="s">
        <v>28</v>
      </c>
      <c r="F845" s="10">
        <v>3</v>
      </c>
      <c r="G845" s="10" t="s">
        <v>23</v>
      </c>
      <c r="H845" s="10"/>
      <c r="I845" s="10"/>
      <c r="J845" s="13"/>
      <c r="K845" s="13"/>
      <c r="L845" s="13"/>
      <c r="M845" s="10">
        <v>5.81</v>
      </c>
      <c r="N845" s="9">
        <v>10</v>
      </c>
      <c r="O845" s="9">
        <v>2.5299999999999998</v>
      </c>
      <c r="P845" s="9" t="s">
        <v>78</v>
      </c>
      <c r="Q845" s="9" t="s">
        <v>79</v>
      </c>
      <c r="R845" s="9"/>
      <c r="S845">
        <f t="shared" si="1002"/>
        <v>2985.3999999999996</v>
      </c>
      <c r="T845">
        <f t="shared" si="1003"/>
        <v>1180</v>
      </c>
      <c r="U845">
        <f t="shared" si="1004"/>
        <v>25.299999999999997</v>
      </c>
      <c r="V845" s="20">
        <f t="shared" si="1005"/>
        <v>2956.9374999999995</v>
      </c>
      <c r="W845" s="21">
        <f t="shared" si="1006"/>
        <v>1168</v>
      </c>
    </row>
    <row r="846" spans="1:23" x14ac:dyDescent="0.25">
      <c r="A846" s="11"/>
      <c r="B846" s="4"/>
      <c r="C846" s="4"/>
      <c r="D846" s="4"/>
      <c r="E846" s="10"/>
      <c r="F846" s="10"/>
      <c r="G846" s="10"/>
      <c r="H846" s="10"/>
      <c r="I846" s="10"/>
      <c r="J846" s="13"/>
      <c r="K846" s="13"/>
      <c r="L846" s="13"/>
      <c r="M846" s="10"/>
      <c r="N846" s="9"/>
      <c r="O846" s="9"/>
      <c r="P846" s="9"/>
      <c r="Q846" s="9"/>
      <c r="R846" s="9"/>
    </row>
    <row r="847" spans="1:23" x14ac:dyDescent="0.25">
      <c r="A847" s="11">
        <v>43196</v>
      </c>
      <c r="B847" s="4" t="s">
        <v>17</v>
      </c>
      <c r="C847" s="4">
        <v>75131</v>
      </c>
      <c r="D847" s="4">
        <v>153</v>
      </c>
      <c r="E847" s="10"/>
      <c r="F847" s="10">
        <v>3</v>
      </c>
      <c r="G847" s="10" t="s">
        <v>23</v>
      </c>
      <c r="H847" s="10"/>
      <c r="I847" s="10"/>
      <c r="J847" s="17"/>
      <c r="K847" s="17"/>
      <c r="L847" s="17"/>
      <c r="M847" s="10">
        <v>5.81</v>
      </c>
      <c r="N847" s="9"/>
      <c r="O847" s="9"/>
      <c r="P847" s="9"/>
      <c r="Q847" s="9"/>
      <c r="R847" s="9"/>
      <c r="S847">
        <f t="shared" ref="S847" si="1007">N847*O847*118</f>
        <v>0</v>
      </c>
      <c r="T847">
        <f t="shared" ref="T847" si="1008">N847*118</f>
        <v>0</v>
      </c>
      <c r="U847">
        <f t="shared" ref="U847" si="1009">N847*O847</f>
        <v>0</v>
      </c>
      <c r="V847" s="20">
        <f t="shared" ref="V847" si="1010">N847*O847*116.875</f>
        <v>0</v>
      </c>
      <c r="W847" s="21">
        <f t="shared" ref="W847" si="1011">N847*116.8</f>
        <v>0</v>
      </c>
    </row>
    <row r="848" spans="1:23" x14ac:dyDescent="0.25">
      <c r="A848" s="11"/>
      <c r="B848" s="4"/>
      <c r="C848" s="4"/>
      <c r="D848" s="4"/>
      <c r="E848" s="10"/>
      <c r="F848" s="10"/>
      <c r="G848" s="10"/>
      <c r="H848" s="10"/>
      <c r="I848" s="10"/>
      <c r="J848" s="13"/>
      <c r="K848" s="13"/>
      <c r="L848" s="13"/>
      <c r="M848" s="10"/>
      <c r="N848" s="9"/>
      <c r="O848" s="9"/>
      <c r="P848" s="9"/>
      <c r="Q848" s="9"/>
      <c r="R848" s="9"/>
    </row>
    <row r="849" spans="1:23" x14ac:dyDescent="0.25">
      <c r="A849" s="11">
        <v>43196</v>
      </c>
      <c r="B849" s="4" t="s">
        <v>17</v>
      </c>
      <c r="C849" s="4">
        <v>75131</v>
      </c>
      <c r="D849" s="4">
        <v>155</v>
      </c>
      <c r="E849" s="10" t="s">
        <v>29</v>
      </c>
      <c r="F849" s="10">
        <v>3</v>
      </c>
      <c r="G849" s="10" t="s">
        <v>23</v>
      </c>
      <c r="H849" s="10"/>
      <c r="I849" s="10"/>
      <c r="J849" s="13">
        <v>1530</v>
      </c>
      <c r="K849" s="13">
        <v>700</v>
      </c>
      <c r="L849" s="13">
        <v>1300</v>
      </c>
      <c r="M849" s="10">
        <v>5.81</v>
      </c>
      <c r="N849" s="9">
        <v>1</v>
      </c>
      <c r="O849" s="9">
        <v>3.05</v>
      </c>
      <c r="P849" s="9" t="s">
        <v>91</v>
      </c>
      <c r="Q849" s="9" t="s">
        <v>72</v>
      </c>
      <c r="R849" s="9"/>
      <c r="S849">
        <f t="shared" ref="S849:S851" si="1012">N849*O849*118</f>
        <v>359.9</v>
      </c>
      <c r="T849">
        <f t="shared" ref="T849:T851" si="1013">N849*118</f>
        <v>118</v>
      </c>
      <c r="U849">
        <f t="shared" ref="U849:U851" si="1014">N849*O849</f>
        <v>3.05</v>
      </c>
      <c r="V849" s="20">
        <f t="shared" ref="V849:V851" si="1015">N849*O849*116.875</f>
        <v>356.46875</v>
      </c>
      <c r="W849" s="21">
        <f t="shared" ref="W849:W851" si="1016">N849*116.8</f>
        <v>116.8</v>
      </c>
    </row>
    <row r="850" spans="1:23" x14ac:dyDescent="0.25">
      <c r="A850" s="11">
        <v>43196</v>
      </c>
      <c r="B850" s="4" t="s">
        <v>17</v>
      </c>
      <c r="C850" s="4">
        <v>75131</v>
      </c>
      <c r="D850" s="4">
        <v>155</v>
      </c>
      <c r="E850" s="10" t="s">
        <v>29</v>
      </c>
      <c r="F850" s="10">
        <v>3</v>
      </c>
      <c r="G850" s="10" t="s">
        <v>23</v>
      </c>
      <c r="H850" s="10"/>
      <c r="I850" s="10"/>
      <c r="J850" s="13"/>
      <c r="K850" s="13"/>
      <c r="L850" s="13"/>
      <c r="M850" s="10">
        <v>5.81</v>
      </c>
      <c r="N850" s="9">
        <v>25</v>
      </c>
      <c r="O850" s="9">
        <v>1.57</v>
      </c>
      <c r="P850" s="9" t="s">
        <v>77</v>
      </c>
      <c r="Q850" s="9" t="s">
        <v>74</v>
      </c>
      <c r="R850" s="9"/>
      <c r="S850">
        <f t="shared" si="1012"/>
        <v>4631.5</v>
      </c>
      <c r="T850">
        <f t="shared" si="1013"/>
        <v>2950</v>
      </c>
      <c r="U850">
        <f t="shared" si="1014"/>
        <v>39.25</v>
      </c>
      <c r="V850" s="20">
        <f t="shared" si="1015"/>
        <v>4587.34375</v>
      </c>
      <c r="W850" s="21">
        <f t="shared" si="1016"/>
        <v>2920</v>
      </c>
    </row>
    <row r="851" spans="1:23" x14ac:dyDescent="0.25">
      <c r="A851" s="11">
        <v>43196</v>
      </c>
      <c r="B851" s="4" t="s">
        <v>17</v>
      </c>
      <c r="C851" s="4">
        <v>75131</v>
      </c>
      <c r="D851" s="4">
        <v>155</v>
      </c>
      <c r="E851" s="10" t="s">
        <v>29</v>
      </c>
      <c r="F851" s="10">
        <v>3</v>
      </c>
      <c r="G851" s="10" t="s">
        <v>23</v>
      </c>
      <c r="H851" s="10"/>
      <c r="I851" s="10"/>
      <c r="J851" s="13"/>
      <c r="K851" s="13"/>
      <c r="L851" s="13"/>
      <c r="M851" s="10">
        <v>5.81</v>
      </c>
      <c r="N851" s="9">
        <v>8</v>
      </c>
      <c r="O851" s="25">
        <v>1.37</v>
      </c>
      <c r="P851" s="22" t="s">
        <v>95</v>
      </c>
      <c r="Q851" s="22"/>
      <c r="R851" s="9"/>
      <c r="S851">
        <f t="shared" si="1012"/>
        <v>1293.2800000000002</v>
      </c>
      <c r="T851">
        <f t="shared" si="1013"/>
        <v>944</v>
      </c>
      <c r="U851">
        <f t="shared" si="1014"/>
        <v>10.96</v>
      </c>
      <c r="V851" s="20">
        <f t="shared" si="1015"/>
        <v>1280.95</v>
      </c>
      <c r="W851" s="21">
        <f t="shared" si="1016"/>
        <v>934.4</v>
      </c>
    </row>
    <row r="852" spans="1:23" x14ac:dyDescent="0.25">
      <c r="A852" s="11"/>
      <c r="B852" s="4"/>
      <c r="C852" s="4"/>
      <c r="D852" s="4"/>
      <c r="E852" s="10"/>
      <c r="F852" s="10"/>
      <c r="G852" s="10"/>
      <c r="H852" s="10"/>
      <c r="I852" s="10"/>
      <c r="J852" s="13"/>
      <c r="K852" s="13"/>
      <c r="L852" s="13"/>
      <c r="M852" s="10"/>
      <c r="N852" s="9"/>
      <c r="O852" s="9"/>
      <c r="P852" s="9"/>
      <c r="Q852" s="9"/>
      <c r="R852" s="9"/>
    </row>
    <row r="853" spans="1:23" x14ac:dyDescent="0.25">
      <c r="A853" s="11">
        <v>43196</v>
      </c>
      <c r="B853" s="4" t="s">
        <v>17</v>
      </c>
      <c r="C853" s="4">
        <v>75131</v>
      </c>
      <c r="D853" s="4">
        <v>156</v>
      </c>
      <c r="E853" s="10" t="s">
        <v>30</v>
      </c>
      <c r="F853" s="10">
        <v>3</v>
      </c>
      <c r="G853" s="10" t="s">
        <v>23</v>
      </c>
      <c r="H853" s="10"/>
      <c r="I853" s="10"/>
      <c r="J853" s="13">
        <v>940</v>
      </c>
      <c r="K853" s="13">
        <v>1360</v>
      </c>
      <c r="L853" s="13">
        <v>1300</v>
      </c>
      <c r="M853" s="10">
        <v>5.81</v>
      </c>
      <c r="N853" s="9">
        <v>18</v>
      </c>
      <c r="O853" s="9">
        <v>3.05</v>
      </c>
      <c r="P853" s="9" t="s">
        <v>91</v>
      </c>
      <c r="Q853" s="9" t="s">
        <v>72</v>
      </c>
      <c r="R853" s="9"/>
      <c r="S853">
        <f t="shared" ref="S853:S854" si="1017">N853*O853*118</f>
        <v>6478.2</v>
      </c>
      <c r="T853">
        <f t="shared" ref="T853:T854" si="1018">N853*118</f>
        <v>2124</v>
      </c>
      <c r="U853">
        <f t="shared" ref="U853:U854" si="1019">N853*O853</f>
        <v>54.9</v>
      </c>
      <c r="V853" s="20">
        <f t="shared" ref="V853:V854" si="1020">N853*O853*116.875</f>
        <v>6416.4375</v>
      </c>
      <c r="W853" s="21">
        <f t="shared" ref="W853:W854" si="1021">N853*116.8</f>
        <v>2102.4</v>
      </c>
    </row>
    <row r="854" spans="1:23" x14ac:dyDescent="0.25">
      <c r="A854" s="11">
        <v>43196</v>
      </c>
      <c r="B854" s="4" t="s">
        <v>17</v>
      </c>
      <c r="C854" s="4">
        <v>75131</v>
      </c>
      <c r="D854" s="4">
        <v>156</v>
      </c>
      <c r="E854" s="10" t="s">
        <v>30</v>
      </c>
      <c r="F854" s="10">
        <v>3</v>
      </c>
      <c r="G854" s="10" t="s">
        <v>23</v>
      </c>
      <c r="H854" s="10"/>
      <c r="I854" s="10"/>
      <c r="J854" s="13"/>
      <c r="K854" s="13"/>
      <c r="L854" s="13"/>
      <c r="M854" s="10">
        <v>5.81</v>
      </c>
      <c r="N854" s="9">
        <v>1</v>
      </c>
      <c r="O854" s="9">
        <v>5.07</v>
      </c>
      <c r="P854" s="9" t="s">
        <v>94</v>
      </c>
      <c r="Q854" s="9" t="s">
        <v>72</v>
      </c>
      <c r="R854" s="9"/>
      <c r="S854">
        <f t="shared" si="1017"/>
        <v>598.26</v>
      </c>
      <c r="T854">
        <f t="shared" si="1018"/>
        <v>118</v>
      </c>
      <c r="U854">
        <f t="shared" si="1019"/>
        <v>5.07</v>
      </c>
      <c r="V854" s="20">
        <f t="shared" si="1020"/>
        <v>592.55624999999998</v>
      </c>
      <c r="W854" s="21">
        <f t="shared" si="1021"/>
        <v>116.8</v>
      </c>
    </row>
    <row r="855" spans="1:23" x14ac:dyDescent="0.25">
      <c r="A855" s="11"/>
      <c r="B855" s="4"/>
      <c r="C855" s="4"/>
      <c r="D855" s="4"/>
      <c r="E855" s="10"/>
      <c r="F855" s="10"/>
      <c r="G855" s="10"/>
      <c r="H855" s="10"/>
      <c r="I855" s="10"/>
      <c r="J855" s="13"/>
      <c r="K855" s="13"/>
      <c r="L855" s="13"/>
      <c r="M855" s="10"/>
      <c r="N855" s="9"/>
      <c r="O855" s="9"/>
      <c r="P855" s="9"/>
      <c r="Q855" s="9"/>
      <c r="R855" s="9"/>
    </row>
    <row r="856" spans="1:23" x14ac:dyDescent="0.25">
      <c r="A856" s="11">
        <v>43196</v>
      </c>
      <c r="B856" s="4" t="s">
        <v>17</v>
      </c>
      <c r="C856" s="4">
        <v>75131</v>
      </c>
      <c r="D856" s="4">
        <v>157</v>
      </c>
      <c r="E856" s="10" t="s">
        <v>31</v>
      </c>
      <c r="F856" s="10">
        <v>3</v>
      </c>
      <c r="G856" s="10" t="s">
        <v>23</v>
      </c>
      <c r="H856" s="10"/>
      <c r="I856" s="10"/>
      <c r="J856" s="13">
        <v>1700</v>
      </c>
      <c r="K856" s="13">
        <v>1100</v>
      </c>
      <c r="L856" s="13">
        <v>1500</v>
      </c>
      <c r="M856" s="10">
        <v>5.81</v>
      </c>
      <c r="N856" s="9">
        <v>1</v>
      </c>
      <c r="O856" s="9">
        <v>3.05</v>
      </c>
      <c r="P856" s="9" t="s">
        <v>91</v>
      </c>
      <c r="Q856" s="9" t="s">
        <v>72</v>
      </c>
      <c r="R856" s="9"/>
      <c r="S856">
        <f t="shared" ref="S856:S859" si="1022">N856*O856*118</f>
        <v>359.9</v>
      </c>
      <c r="T856">
        <f t="shared" ref="T856:T859" si="1023">N856*118</f>
        <v>118</v>
      </c>
      <c r="U856">
        <f t="shared" ref="U856:U859" si="1024">N856*O856</f>
        <v>3.05</v>
      </c>
      <c r="V856" s="20">
        <f t="shared" ref="V856:V859" si="1025">N856*O856*116.875</f>
        <v>356.46875</v>
      </c>
      <c r="W856" s="21">
        <f t="shared" ref="W856:W859" si="1026">N856*116.8</f>
        <v>116.8</v>
      </c>
    </row>
    <row r="857" spans="1:23" x14ac:dyDescent="0.25">
      <c r="A857" s="11">
        <v>43196</v>
      </c>
      <c r="B857" s="4" t="s">
        <v>17</v>
      </c>
      <c r="C857" s="4">
        <v>75131</v>
      </c>
      <c r="D857" s="4">
        <v>157</v>
      </c>
      <c r="E857" s="10" t="s">
        <v>31</v>
      </c>
      <c r="F857" s="10">
        <v>3</v>
      </c>
      <c r="G857" s="10" t="s">
        <v>23</v>
      </c>
      <c r="H857" s="10"/>
      <c r="I857" s="10"/>
      <c r="J857" s="13"/>
      <c r="K857" s="13"/>
      <c r="L857" s="13"/>
      <c r="M857" s="10">
        <v>5.81</v>
      </c>
      <c r="N857" s="9">
        <v>3</v>
      </c>
      <c r="O857" s="9">
        <v>3.72</v>
      </c>
      <c r="P857" s="9" t="s">
        <v>82</v>
      </c>
      <c r="Q857" s="9" t="s">
        <v>72</v>
      </c>
      <c r="R857" s="9"/>
      <c r="S857">
        <f t="shared" si="1022"/>
        <v>1316.88</v>
      </c>
      <c r="T857">
        <f t="shared" si="1023"/>
        <v>354</v>
      </c>
      <c r="U857">
        <f t="shared" si="1024"/>
        <v>11.16</v>
      </c>
      <c r="V857" s="20">
        <f t="shared" si="1025"/>
        <v>1304.325</v>
      </c>
      <c r="W857" s="21">
        <f t="shared" si="1026"/>
        <v>350.4</v>
      </c>
    </row>
    <row r="858" spans="1:23" x14ac:dyDescent="0.25">
      <c r="A858" s="11">
        <v>43196</v>
      </c>
      <c r="B858" s="4" t="s">
        <v>17</v>
      </c>
      <c r="C858" s="4">
        <v>75131</v>
      </c>
      <c r="D858" s="4">
        <v>157</v>
      </c>
      <c r="E858" s="10" t="s">
        <v>31</v>
      </c>
      <c r="F858" s="10">
        <v>3</v>
      </c>
      <c r="G858" s="10" t="s">
        <v>23</v>
      </c>
      <c r="H858" s="10"/>
      <c r="I858" s="10"/>
      <c r="J858" s="13"/>
      <c r="K858" s="13"/>
      <c r="L858" s="13"/>
      <c r="M858" s="10">
        <v>5.81</v>
      </c>
      <c r="N858" s="9">
        <v>2</v>
      </c>
      <c r="O858" s="9">
        <v>3.8</v>
      </c>
      <c r="P858" s="9" t="s">
        <v>82</v>
      </c>
      <c r="Q858" s="9" t="s">
        <v>72</v>
      </c>
      <c r="R858" s="9"/>
      <c r="S858">
        <f t="shared" si="1022"/>
        <v>896.8</v>
      </c>
      <c r="T858">
        <f t="shared" si="1023"/>
        <v>236</v>
      </c>
      <c r="U858">
        <f t="shared" si="1024"/>
        <v>7.6</v>
      </c>
      <c r="V858" s="20">
        <f t="shared" si="1025"/>
        <v>888.25</v>
      </c>
      <c r="W858" s="21">
        <f t="shared" si="1026"/>
        <v>233.6</v>
      </c>
    </row>
    <row r="859" spans="1:23" x14ac:dyDescent="0.25">
      <c r="A859" s="11">
        <v>43196</v>
      </c>
      <c r="B859" s="4" t="s">
        <v>17</v>
      </c>
      <c r="C859" s="4">
        <v>75131</v>
      </c>
      <c r="D859" s="4">
        <v>157</v>
      </c>
      <c r="E859" s="10" t="s">
        <v>31</v>
      </c>
      <c r="F859" s="10">
        <v>3</v>
      </c>
      <c r="G859" s="10" t="s">
        <v>23</v>
      </c>
      <c r="H859" s="10"/>
      <c r="I859" s="10"/>
      <c r="J859" s="13"/>
      <c r="K859" s="13"/>
      <c r="L859" s="13"/>
      <c r="M859" s="10">
        <v>5.81</v>
      </c>
      <c r="N859" s="9">
        <v>26</v>
      </c>
      <c r="O859" s="9">
        <v>0.81</v>
      </c>
      <c r="P859" s="9" t="s">
        <v>90</v>
      </c>
      <c r="Q859" s="9" t="s">
        <v>81</v>
      </c>
      <c r="R859" s="9"/>
      <c r="S859">
        <f t="shared" si="1022"/>
        <v>2485.0800000000004</v>
      </c>
      <c r="T859">
        <f t="shared" si="1023"/>
        <v>3068</v>
      </c>
      <c r="U859">
        <f t="shared" si="1024"/>
        <v>21.060000000000002</v>
      </c>
      <c r="V859" s="20">
        <f t="shared" si="1025"/>
        <v>2461.3875000000003</v>
      </c>
      <c r="W859" s="21">
        <f t="shared" si="1026"/>
        <v>3036.7999999999997</v>
      </c>
    </row>
    <row r="860" spans="1:23" x14ac:dyDescent="0.25">
      <c r="A860" s="11"/>
      <c r="B860" s="4"/>
      <c r="C860" s="4"/>
      <c r="D860" s="4"/>
      <c r="E860" s="10"/>
      <c r="F860" s="10"/>
      <c r="G860" s="10"/>
      <c r="H860" s="10"/>
      <c r="I860" s="10"/>
      <c r="J860" s="13"/>
      <c r="K860" s="13"/>
      <c r="L860" s="13"/>
      <c r="M860" s="10"/>
      <c r="N860" s="9"/>
      <c r="O860" s="9"/>
      <c r="P860" s="9"/>
      <c r="Q860" s="9"/>
      <c r="R860" s="9"/>
    </row>
    <row r="861" spans="1:23" x14ac:dyDescent="0.25">
      <c r="A861" s="11">
        <v>43196</v>
      </c>
      <c r="B861" s="10" t="s">
        <v>16</v>
      </c>
      <c r="C861" s="10">
        <v>785</v>
      </c>
      <c r="D861" s="10">
        <v>167</v>
      </c>
      <c r="E861" s="10" t="s">
        <v>32</v>
      </c>
      <c r="F861" s="10">
        <v>3</v>
      </c>
      <c r="G861" s="10" t="s">
        <v>23</v>
      </c>
      <c r="H861" s="10"/>
      <c r="I861" s="10"/>
      <c r="J861" s="13">
        <v>1600</v>
      </c>
      <c r="K861" s="13">
        <v>800</v>
      </c>
      <c r="L861" s="13">
        <v>1550</v>
      </c>
      <c r="M861" s="10">
        <v>5.38</v>
      </c>
      <c r="N861" s="9">
        <v>20</v>
      </c>
      <c r="O861" s="9">
        <v>3.05</v>
      </c>
      <c r="P861" s="9" t="s">
        <v>91</v>
      </c>
      <c r="Q861" s="9" t="s">
        <v>72</v>
      </c>
      <c r="R861" s="9"/>
      <c r="S861">
        <f>N:N*O:O*125</f>
        <v>7625</v>
      </c>
      <c r="T861">
        <f t="shared" ref="T861" si="1027">N861*125</f>
        <v>2500</v>
      </c>
      <c r="U861">
        <f t="shared" ref="U861" si="1028">N861*O861</f>
        <v>61</v>
      </c>
      <c r="V861" s="20">
        <f>N861*O861*123.78</f>
        <v>7550.58</v>
      </c>
      <c r="W861" s="21">
        <f>N861*123.7</f>
        <v>2474</v>
      </c>
    </row>
    <row r="862" spans="1:23" x14ac:dyDescent="0.25">
      <c r="A862" s="11"/>
      <c r="B862" s="10"/>
      <c r="C862" s="10"/>
      <c r="D862" s="10"/>
      <c r="E862" s="10"/>
      <c r="F862" s="10"/>
      <c r="G862" s="10"/>
      <c r="H862" s="10"/>
      <c r="I862" s="10"/>
      <c r="J862" s="13"/>
      <c r="K862" s="13"/>
      <c r="L862" s="13"/>
      <c r="M862" s="10"/>
      <c r="N862" s="9"/>
      <c r="O862" s="9"/>
      <c r="P862" s="9"/>
      <c r="Q862" s="9"/>
      <c r="R862" s="9"/>
    </row>
    <row r="863" spans="1:23" x14ac:dyDescent="0.25">
      <c r="A863" s="11">
        <v>43196</v>
      </c>
      <c r="B863" s="10" t="s">
        <v>16</v>
      </c>
      <c r="C863" s="10">
        <v>785</v>
      </c>
      <c r="D863" s="10">
        <v>168</v>
      </c>
      <c r="E863" s="10" t="s">
        <v>33</v>
      </c>
      <c r="F863" s="10">
        <v>3</v>
      </c>
      <c r="G863" s="10" t="s">
        <v>23</v>
      </c>
      <c r="H863" s="10"/>
      <c r="I863" s="10"/>
      <c r="J863" s="13">
        <v>1750</v>
      </c>
      <c r="K863" s="13">
        <v>650</v>
      </c>
      <c r="L863" s="13">
        <v>1600</v>
      </c>
      <c r="M863" s="10">
        <v>5.38</v>
      </c>
      <c r="N863" s="10">
        <v>19</v>
      </c>
      <c r="O863" s="10">
        <v>3.05</v>
      </c>
      <c r="P863" s="9" t="s">
        <v>91</v>
      </c>
      <c r="Q863" s="9" t="s">
        <v>72</v>
      </c>
      <c r="R863" s="9"/>
      <c r="S863">
        <f>N:N*O:O*125</f>
        <v>7243.7499999999991</v>
      </c>
      <c r="T863">
        <f t="shared" ref="T863" si="1029">N863*125</f>
        <v>2375</v>
      </c>
      <c r="U863">
        <f t="shared" ref="U863" si="1030">N863*O863</f>
        <v>57.949999999999996</v>
      </c>
      <c r="V863" s="20">
        <f>N863*O863*123.78</f>
        <v>7173.0509999999995</v>
      </c>
      <c r="W863" s="21">
        <f>N863*123.7</f>
        <v>2350.3000000000002</v>
      </c>
    </row>
    <row r="864" spans="1:23" x14ac:dyDescent="0.25">
      <c r="A864" s="11"/>
      <c r="B864" s="4"/>
      <c r="C864" s="4"/>
      <c r="D864" s="4"/>
      <c r="E864" s="10"/>
      <c r="F864" s="10"/>
      <c r="G864" s="10"/>
      <c r="H864" s="10"/>
      <c r="I864" s="10"/>
      <c r="J864" s="13"/>
      <c r="K864" s="13"/>
      <c r="L864" s="13"/>
      <c r="M864" s="10"/>
      <c r="N864" s="9"/>
      <c r="O864" s="9"/>
      <c r="P864" s="9"/>
      <c r="Q864" s="9"/>
      <c r="R864" s="9"/>
    </row>
    <row r="865" spans="1:23" x14ac:dyDescent="0.25">
      <c r="A865" s="11">
        <v>43196</v>
      </c>
      <c r="B865" s="10" t="s">
        <v>16</v>
      </c>
      <c r="C865" s="10">
        <v>785</v>
      </c>
      <c r="D865" s="10">
        <v>169</v>
      </c>
      <c r="E865" s="10" t="s">
        <v>34</v>
      </c>
      <c r="F865" s="10">
        <v>3</v>
      </c>
      <c r="G865" s="10" t="s">
        <v>23</v>
      </c>
      <c r="H865" s="10"/>
      <c r="I865" s="10"/>
      <c r="J865" s="13">
        <v>1800</v>
      </c>
      <c r="K865" s="13">
        <v>600</v>
      </c>
      <c r="L865" s="13">
        <v>1750</v>
      </c>
      <c r="M865" s="10">
        <v>5.38</v>
      </c>
      <c r="N865" s="9">
        <v>1</v>
      </c>
      <c r="O865" s="9">
        <v>3.05</v>
      </c>
      <c r="P865" s="9" t="s">
        <v>91</v>
      </c>
      <c r="Q865" s="9" t="s">
        <v>72</v>
      </c>
      <c r="R865" s="9"/>
      <c r="S865">
        <f t="shared" ref="S865:S867" si="1031">N:N*O:O*125</f>
        <v>381.25</v>
      </c>
      <c r="T865">
        <f t="shared" ref="T865:T867" si="1032">N865*125</f>
        <v>125</v>
      </c>
      <c r="U865">
        <f t="shared" ref="U865:U867" si="1033">N865*O865</f>
        <v>3.05</v>
      </c>
      <c r="V865" s="20">
        <f t="shared" ref="V865:V867" si="1034">N865*O865*123.78</f>
        <v>377.529</v>
      </c>
      <c r="W865" s="21">
        <f t="shared" ref="W865:W867" si="1035">N865*123.7</f>
        <v>123.7</v>
      </c>
    </row>
    <row r="866" spans="1:23" x14ac:dyDescent="0.25">
      <c r="A866" s="11">
        <v>43196</v>
      </c>
      <c r="B866" s="10" t="s">
        <v>16</v>
      </c>
      <c r="C866" s="10">
        <v>785</v>
      </c>
      <c r="D866" s="10">
        <v>169</v>
      </c>
      <c r="E866" s="10" t="s">
        <v>34</v>
      </c>
      <c r="F866" s="10">
        <v>3</v>
      </c>
      <c r="G866" s="10" t="s">
        <v>23</v>
      </c>
      <c r="H866" s="10"/>
      <c r="I866" s="10"/>
      <c r="J866" s="13"/>
      <c r="K866" s="13"/>
      <c r="L866" s="13"/>
      <c r="M866" s="10">
        <v>5.38</v>
      </c>
      <c r="N866" s="9">
        <v>1</v>
      </c>
      <c r="O866" s="9">
        <v>1.57</v>
      </c>
      <c r="P866" s="9" t="s">
        <v>91</v>
      </c>
      <c r="Q866" s="9" t="s">
        <v>74</v>
      </c>
      <c r="R866" s="9"/>
      <c r="S866">
        <f t="shared" si="1031"/>
        <v>196.25</v>
      </c>
      <c r="T866">
        <f t="shared" si="1032"/>
        <v>125</v>
      </c>
      <c r="U866">
        <f t="shared" si="1033"/>
        <v>1.57</v>
      </c>
      <c r="V866" s="20">
        <f t="shared" si="1034"/>
        <v>194.33460000000002</v>
      </c>
      <c r="W866" s="21">
        <f t="shared" si="1035"/>
        <v>123.7</v>
      </c>
    </row>
    <row r="867" spans="1:23" x14ac:dyDescent="0.25">
      <c r="A867" s="11">
        <v>43196</v>
      </c>
      <c r="B867" s="10" t="s">
        <v>16</v>
      </c>
      <c r="C867" s="10">
        <v>785</v>
      </c>
      <c r="D867" s="10">
        <v>169</v>
      </c>
      <c r="E867" s="10" t="s">
        <v>34</v>
      </c>
      <c r="F867" s="10">
        <v>3</v>
      </c>
      <c r="G867" s="10" t="s">
        <v>23</v>
      </c>
      <c r="H867" s="9"/>
      <c r="I867" s="9"/>
      <c r="J867" s="13"/>
      <c r="K867" s="13"/>
      <c r="L867" s="13"/>
      <c r="M867" s="10">
        <v>5.38</v>
      </c>
      <c r="N867" s="9">
        <v>31</v>
      </c>
      <c r="O867" s="10">
        <v>1.37</v>
      </c>
      <c r="P867" s="22" t="s">
        <v>95</v>
      </c>
      <c r="Q867" s="22"/>
      <c r="R867" s="9"/>
      <c r="S867">
        <f t="shared" si="1031"/>
        <v>5308.7500000000009</v>
      </c>
      <c r="T867">
        <f t="shared" si="1032"/>
        <v>3875</v>
      </c>
      <c r="U867">
        <f t="shared" si="1033"/>
        <v>42.470000000000006</v>
      </c>
      <c r="V867" s="20">
        <f t="shared" si="1034"/>
        <v>5256.9366000000009</v>
      </c>
      <c r="W867" s="21">
        <f t="shared" si="1035"/>
        <v>3834.7000000000003</v>
      </c>
    </row>
    <row r="868" spans="1:23" x14ac:dyDescent="0.25">
      <c r="A868" s="11"/>
      <c r="B868" s="9"/>
      <c r="C868" s="9"/>
      <c r="D868" s="9"/>
      <c r="E868" s="9"/>
      <c r="F868" s="9"/>
      <c r="G868" s="9"/>
      <c r="H868" s="9"/>
      <c r="I868" s="9"/>
      <c r="J868" s="16"/>
      <c r="K868" s="16"/>
      <c r="L868" s="16"/>
      <c r="M868" s="9"/>
      <c r="N868" s="9"/>
      <c r="O868" s="9"/>
      <c r="P868" s="9"/>
      <c r="Q868" s="9"/>
      <c r="R868" s="9"/>
    </row>
    <row r="869" spans="1:23" x14ac:dyDescent="0.25">
      <c r="A869" s="11">
        <v>43197</v>
      </c>
      <c r="B869" s="10" t="s">
        <v>16</v>
      </c>
      <c r="C869" s="4">
        <v>777</v>
      </c>
      <c r="D869" s="4">
        <v>17</v>
      </c>
      <c r="E869" s="10" t="s">
        <v>45</v>
      </c>
      <c r="F869" s="10">
        <v>1</v>
      </c>
      <c r="G869" s="10" t="s">
        <v>22</v>
      </c>
      <c r="H869" s="10"/>
      <c r="I869" s="10"/>
      <c r="J869" s="13">
        <v>750</v>
      </c>
      <c r="K869" s="13"/>
      <c r="L869" s="23">
        <v>330</v>
      </c>
      <c r="M869" s="10">
        <v>4.2</v>
      </c>
      <c r="N869" s="9">
        <v>3</v>
      </c>
      <c r="O869" s="9">
        <v>2.77</v>
      </c>
      <c r="P869" s="9" t="s">
        <v>78</v>
      </c>
      <c r="Q869" s="9" t="s">
        <v>72</v>
      </c>
      <c r="R869" s="9"/>
      <c r="S869">
        <f t="shared" ref="S869:S876" si="1036">N:N*O:O*80.6</f>
        <v>669.78599999999994</v>
      </c>
      <c r="T869">
        <f t="shared" ref="T869:T876" si="1037">N869*80.6</f>
        <v>241.79999999999998</v>
      </c>
      <c r="U869">
        <f t="shared" ref="U869:U876" si="1038">N869*O869</f>
        <v>8.31</v>
      </c>
      <c r="V869" s="20">
        <f t="shared" ref="V869:V876" si="1039">N869*O869*79.68</f>
        <v>662.14080000000013</v>
      </c>
      <c r="W869" s="21">
        <f t="shared" ref="W869:W876" si="1040">N869*79.68</f>
        <v>239.04000000000002</v>
      </c>
    </row>
    <row r="870" spans="1:23" x14ac:dyDescent="0.25">
      <c r="A870" s="11">
        <v>43197</v>
      </c>
      <c r="B870" s="10" t="s">
        <v>16</v>
      </c>
      <c r="C870" s="4">
        <v>777</v>
      </c>
      <c r="D870" s="4">
        <v>17</v>
      </c>
      <c r="E870" s="10" t="s">
        <v>45</v>
      </c>
      <c r="F870" s="10">
        <v>1</v>
      </c>
      <c r="G870" s="10" t="s">
        <v>22</v>
      </c>
      <c r="H870" s="10"/>
      <c r="I870" s="10"/>
      <c r="J870" s="13"/>
      <c r="K870" s="13"/>
      <c r="L870" s="13"/>
      <c r="M870" s="10">
        <v>4.2</v>
      </c>
      <c r="N870" s="9">
        <v>5</v>
      </c>
      <c r="O870" s="9">
        <v>2.5299999999999998</v>
      </c>
      <c r="P870" s="9" t="s">
        <v>78</v>
      </c>
      <c r="Q870" s="9" t="s">
        <v>79</v>
      </c>
      <c r="R870" s="9"/>
      <c r="S870">
        <f t="shared" si="1036"/>
        <v>1019.5899999999998</v>
      </c>
      <c r="T870">
        <f t="shared" si="1037"/>
        <v>403</v>
      </c>
      <c r="U870">
        <f t="shared" si="1038"/>
        <v>12.649999999999999</v>
      </c>
      <c r="V870" s="20">
        <f t="shared" si="1039"/>
        <v>1007.952</v>
      </c>
      <c r="W870" s="21">
        <f t="shared" si="1040"/>
        <v>398.40000000000003</v>
      </c>
    </row>
    <row r="871" spans="1:23" x14ac:dyDescent="0.25">
      <c r="A871" s="11">
        <v>43197</v>
      </c>
      <c r="B871" s="10" t="s">
        <v>16</v>
      </c>
      <c r="C871" s="4">
        <v>777</v>
      </c>
      <c r="D871" s="4">
        <v>17</v>
      </c>
      <c r="E871" s="10" t="s">
        <v>45</v>
      </c>
      <c r="F871" s="10">
        <v>1</v>
      </c>
      <c r="G871" s="10" t="s">
        <v>22</v>
      </c>
      <c r="H871" s="10"/>
      <c r="I871" s="10"/>
      <c r="J871" s="13"/>
      <c r="K871" s="13"/>
      <c r="L871" s="13"/>
      <c r="M871" s="10">
        <v>4.2</v>
      </c>
      <c r="N871" s="9">
        <v>1</v>
      </c>
      <c r="O871" s="9">
        <v>3.62</v>
      </c>
      <c r="P871" s="9" t="s">
        <v>87</v>
      </c>
      <c r="Q871" s="9" t="s">
        <v>76</v>
      </c>
      <c r="R871" s="9"/>
      <c r="S871">
        <f t="shared" si="1036"/>
        <v>291.77199999999999</v>
      </c>
      <c r="T871">
        <f t="shared" si="1037"/>
        <v>80.599999999999994</v>
      </c>
      <c r="U871">
        <f t="shared" si="1038"/>
        <v>3.62</v>
      </c>
      <c r="V871" s="20">
        <f t="shared" si="1039"/>
        <v>288.44160000000005</v>
      </c>
      <c r="W871" s="21">
        <f t="shared" si="1040"/>
        <v>79.680000000000007</v>
      </c>
    </row>
    <row r="872" spans="1:23" x14ac:dyDescent="0.25">
      <c r="A872" s="11">
        <v>43197</v>
      </c>
      <c r="B872" s="10" t="s">
        <v>16</v>
      </c>
      <c r="C872" s="4">
        <v>777</v>
      </c>
      <c r="D872" s="4">
        <v>17</v>
      </c>
      <c r="E872" s="10" t="s">
        <v>45</v>
      </c>
      <c r="F872" s="10">
        <v>1</v>
      </c>
      <c r="G872" s="10" t="s">
        <v>22</v>
      </c>
      <c r="H872" s="10"/>
      <c r="I872" s="10"/>
      <c r="J872" s="13"/>
      <c r="K872" s="13"/>
      <c r="L872" s="13"/>
      <c r="M872" s="10">
        <v>4.2</v>
      </c>
      <c r="N872" s="9">
        <v>8</v>
      </c>
      <c r="O872" s="9">
        <v>1.5</v>
      </c>
      <c r="P872" s="9" t="s">
        <v>90</v>
      </c>
      <c r="Q872" s="9" t="s">
        <v>76</v>
      </c>
      <c r="R872" s="9"/>
      <c r="S872">
        <f t="shared" si="1036"/>
        <v>967.19999999999993</v>
      </c>
      <c r="T872">
        <f t="shared" si="1037"/>
        <v>644.79999999999995</v>
      </c>
      <c r="U872">
        <f t="shared" si="1038"/>
        <v>12</v>
      </c>
      <c r="V872" s="20">
        <f t="shared" si="1039"/>
        <v>956.16000000000008</v>
      </c>
      <c r="W872" s="21">
        <f t="shared" si="1040"/>
        <v>637.44000000000005</v>
      </c>
    </row>
    <row r="873" spans="1:23" x14ac:dyDescent="0.25">
      <c r="A873" s="11">
        <v>43197</v>
      </c>
      <c r="B873" s="10" t="s">
        <v>16</v>
      </c>
      <c r="C873" s="4">
        <v>777</v>
      </c>
      <c r="D873" s="4">
        <v>17</v>
      </c>
      <c r="E873" s="10" t="s">
        <v>45</v>
      </c>
      <c r="F873" s="10">
        <v>1</v>
      </c>
      <c r="G873" s="10" t="s">
        <v>22</v>
      </c>
      <c r="H873" s="10"/>
      <c r="I873" s="10"/>
      <c r="J873" s="13"/>
      <c r="K873" s="13"/>
      <c r="L873" s="13"/>
      <c r="M873" s="10">
        <v>4.2</v>
      </c>
      <c r="N873" s="9">
        <v>3</v>
      </c>
      <c r="O873" s="9">
        <v>1.99</v>
      </c>
      <c r="P873" s="9" t="s">
        <v>77</v>
      </c>
      <c r="Q873" s="9" t="s">
        <v>76</v>
      </c>
      <c r="R873" s="9"/>
      <c r="S873">
        <f t="shared" si="1036"/>
        <v>481.18199999999996</v>
      </c>
      <c r="T873">
        <f t="shared" si="1037"/>
        <v>241.79999999999998</v>
      </c>
      <c r="U873">
        <f t="shared" si="1038"/>
        <v>5.97</v>
      </c>
      <c r="V873" s="20">
        <f t="shared" si="1039"/>
        <v>475.68960000000004</v>
      </c>
      <c r="W873" s="21">
        <f t="shared" si="1040"/>
        <v>239.04000000000002</v>
      </c>
    </row>
    <row r="874" spans="1:23" x14ac:dyDescent="0.25">
      <c r="A874" s="11">
        <v>43197</v>
      </c>
      <c r="B874" s="10" t="s">
        <v>16</v>
      </c>
      <c r="C874" s="4">
        <v>777</v>
      </c>
      <c r="D874" s="4">
        <v>17</v>
      </c>
      <c r="E874" s="10" t="s">
        <v>45</v>
      </c>
      <c r="F874" s="10">
        <v>1</v>
      </c>
      <c r="G874" s="10" t="s">
        <v>22</v>
      </c>
      <c r="H874" s="10"/>
      <c r="I874" s="10"/>
      <c r="J874" s="13"/>
      <c r="K874" s="13"/>
      <c r="L874" s="13"/>
      <c r="M874" s="10">
        <v>4.2</v>
      </c>
      <c r="N874" s="9">
        <v>2</v>
      </c>
      <c r="O874" s="9">
        <v>1.99</v>
      </c>
      <c r="P874" s="9" t="s">
        <v>77</v>
      </c>
      <c r="Q874" s="9" t="s">
        <v>76</v>
      </c>
      <c r="R874" s="9"/>
      <c r="S874">
        <f t="shared" si="1036"/>
        <v>320.78799999999995</v>
      </c>
      <c r="T874">
        <f t="shared" si="1037"/>
        <v>161.19999999999999</v>
      </c>
      <c r="U874">
        <f t="shared" si="1038"/>
        <v>3.98</v>
      </c>
      <c r="V874" s="20">
        <f t="shared" si="1039"/>
        <v>317.12640000000005</v>
      </c>
      <c r="W874" s="21">
        <f t="shared" si="1040"/>
        <v>159.36000000000001</v>
      </c>
    </row>
    <row r="875" spans="1:23" x14ac:dyDescent="0.25">
      <c r="A875" s="11">
        <v>43197</v>
      </c>
      <c r="B875" s="10" t="s">
        <v>16</v>
      </c>
      <c r="C875" s="4">
        <v>777</v>
      </c>
      <c r="D875" s="4">
        <v>17</v>
      </c>
      <c r="E875" s="10" t="s">
        <v>45</v>
      </c>
      <c r="F875" s="10">
        <v>1</v>
      </c>
      <c r="G875" s="10" t="s">
        <v>22</v>
      </c>
      <c r="H875" s="10"/>
      <c r="I875" s="10"/>
      <c r="J875" s="13"/>
      <c r="K875" s="13"/>
      <c r="L875" s="13"/>
      <c r="M875" s="10">
        <v>4.2</v>
      </c>
      <c r="N875" s="9">
        <v>1</v>
      </c>
      <c r="O875" s="25">
        <v>1.37</v>
      </c>
      <c r="P875" s="22" t="s">
        <v>95</v>
      </c>
      <c r="Q875" s="22"/>
      <c r="R875" s="9"/>
      <c r="S875">
        <f t="shared" si="1036"/>
        <v>110.422</v>
      </c>
      <c r="T875">
        <f t="shared" si="1037"/>
        <v>80.599999999999994</v>
      </c>
      <c r="U875">
        <f t="shared" si="1038"/>
        <v>1.37</v>
      </c>
      <c r="V875" s="20">
        <f t="shared" si="1039"/>
        <v>109.16160000000002</v>
      </c>
      <c r="W875" s="21">
        <f t="shared" si="1040"/>
        <v>79.680000000000007</v>
      </c>
    </row>
    <row r="876" spans="1:23" x14ac:dyDescent="0.25">
      <c r="A876" s="11">
        <v>43197</v>
      </c>
      <c r="B876" s="10" t="s">
        <v>16</v>
      </c>
      <c r="C876" s="4">
        <v>777</v>
      </c>
      <c r="D876" s="4">
        <v>17</v>
      </c>
      <c r="E876" s="10" t="s">
        <v>45</v>
      </c>
      <c r="F876" s="10">
        <v>1</v>
      </c>
      <c r="G876" s="10" t="s">
        <v>22</v>
      </c>
      <c r="H876" s="10"/>
      <c r="I876" s="10"/>
      <c r="J876" s="13"/>
      <c r="K876" s="13"/>
      <c r="L876" s="13"/>
      <c r="M876" s="10">
        <v>4.2</v>
      </c>
      <c r="N876" s="9">
        <v>2</v>
      </c>
      <c r="O876" s="25">
        <v>1.37</v>
      </c>
      <c r="P876" s="22" t="s">
        <v>95</v>
      </c>
      <c r="Q876" s="22"/>
      <c r="R876" s="9"/>
      <c r="S876">
        <f t="shared" si="1036"/>
        <v>220.84399999999999</v>
      </c>
      <c r="T876">
        <f t="shared" si="1037"/>
        <v>161.19999999999999</v>
      </c>
      <c r="U876">
        <f t="shared" si="1038"/>
        <v>2.74</v>
      </c>
      <c r="V876" s="20">
        <f t="shared" si="1039"/>
        <v>218.32320000000004</v>
      </c>
      <c r="W876" s="21">
        <f t="shared" si="1040"/>
        <v>159.36000000000001</v>
      </c>
    </row>
    <row r="877" spans="1:23" x14ac:dyDescent="0.25">
      <c r="A877" s="11"/>
      <c r="B877" s="10"/>
      <c r="C877" s="4"/>
      <c r="D877" s="4"/>
      <c r="E877" s="10"/>
      <c r="F877" s="10"/>
      <c r="G877" s="10"/>
      <c r="H877" s="10"/>
      <c r="I877" s="10"/>
      <c r="J877" s="13"/>
      <c r="K877" s="13"/>
      <c r="L877" s="13"/>
      <c r="M877" s="10"/>
      <c r="N877" s="9"/>
      <c r="O877" s="9"/>
      <c r="P877" s="9"/>
      <c r="Q877" s="9"/>
      <c r="R877" s="9"/>
    </row>
    <row r="878" spans="1:23" x14ac:dyDescent="0.25">
      <c r="A878" s="11">
        <v>43197</v>
      </c>
      <c r="B878" s="10" t="s">
        <v>16</v>
      </c>
      <c r="C878" s="4">
        <v>777</v>
      </c>
      <c r="D878" s="4">
        <v>18</v>
      </c>
      <c r="E878" s="10" t="s">
        <v>46</v>
      </c>
      <c r="F878" s="10">
        <v>1</v>
      </c>
      <c r="G878" s="10" t="s">
        <v>22</v>
      </c>
      <c r="H878" s="10"/>
      <c r="I878" s="10"/>
      <c r="J878" s="13">
        <v>900</v>
      </c>
      <c r="K878" s="13"/>
      <c r="L878" s="23">
        <v>410</v>
      </c>
      <c r="M878" s="10">
        <v>4.2</v>
      </c>
      <c r="N878" s="9">
        <v>6</v>
      </c>
      <c r="O878" s="9">
        <v>2.77</v>
      </c>
      <c r="P878" s="9" t="s">
        <v>78</v>
      </c>
      <c r="Q878" s="9" t="s">
        <v>72</v>
      </c>
      <c r="R878" s="9"/>
      <c r="S878">
        <f t="shared" ref="S878:S879" si="1041">N:N*O:O*80.6</f>
        <v>1339.5719999999999</v>
      </c>
      <c r="T878">
        <f t="shared" ref="T878:T879" si="1042">N878*80.6</f>
        <v>483.59999999999997</v>
      </c>
      <c r="U878">
        <f t="shared" ref="U878:U879" si="1043">N878*O878</f>
        <v>16.62</v>
      </c>
      <c r="V878" s="20">
        <f t="shared" ref="V878:V879" si="1044">N878*O878*79.68</f>
        <v>1324.2816000000003</v>
      </c>
      <c r="W878" s="21">
        <f t="shared" ref="W878:W879" si="1045">N878*79.68</f>
        <v>478.08000000000004</v>
      </c>
    </row>
    <row r="879" spans="1:23" x14ac:dyDescent="0.25">
      <c r="A879" s="11">
        <v>43197</v>
      </c>
      <c r="B879" s="10" t="s">
        <v>16</v>
      </c>
      <c r="C879" s="4">
        <v>777</v>
      </c>
      <c r="D879" s="4">
        <v>18</v>
      </c>
      <c r="E879" s="10" t="s">
        <v>46</v>
      </c>
      <c r="F879" s="10">
        <v>1</v>
      </c>
      <c r="G879" s="10" t="s">
        <v>22</v>
      </c>
      <c r="H879" s="10"/>
      <c r="I879" s="10"/>
      <c r="J879" s="13"/>
      <c r="K879" s="13"/>
      <c r="L879" s="13"/>
      <c r="M879" s="10">
        <v>4.2</v>
      </c>
      <c r="N879" s="9">
        <v>13</v>
      </c>
      <c r="O879" s="9">
        <v>2.5299999999999998</v>
      </c>
      <c r="P879" s="9" t="s">
        <v>78</v>
      </c>
      <c r="Q879" s="9" t="s">
        <v>79</v>
      </c>
      <c r="R879" s="9"/>
      <c r="S879">
        <f t="shared" si="1041"/>
        <v>2650.9339999999997</v>
      </c>
      <c r="T879">
        <f t="shared" si="1042"/>
        <v>1047.8</v>
      </c>
      <c r="U879">
        <f t="shared" si="1043"/>
        <v>32.89</v>
      </c>
      <c r="V879" s="20">
        <f t="shared" si="1044"/>
        <v>2620.6752000000001</v>
      </c>
      <c r="W879" s="21">
        <f t="shared" si="1045"/>
        <v>1035.8400000000001</v>
      </c>
    </row>
    <row r="880" spans="1:23" x14ac:dyDescent="0.25">
      <c r="A880" s="11"/>
      <c r="B880" s="4"/>
      <c r="C880" s="4"/>
      <c r="D880" s="4"/>
      <c r="E880" s="10"/>
      <c r="F880" s="10"/>
      <c r="G880" s="10"/>
      <c r="H880" s="10"/>
      <c r="I880" s="10"/>
      <c r="J880" s="13"/>
      <c r="K880" s="13"/>
      <c r="L880" s="13"/>
      <c r="M880" s="10"/>
      <c r="N880" s="9"/>
      <c r="O880" s="9"/>
      <c r="P880" s="9"/>
      <c r="Q880" s="9"/>
      <c r="R880" s="9"/>
    </row>
    <row r="881" spans="1:23" x14ac:dyDescent="0.25">
      <c r="A881" s="11">
        <v>43197</v>
      </c>
      <c r="B881" s="10" t="s">
        <v>16</v>
      </c>
      <c r="C881" s="4">
        <v>777</v>
      </c>
      <c r="D881" s="4">
        <v>19</v>
      </c>
      <c r="E881" s="10" t="s">
        <v>47</v>
      </c>
      <c r="F881" s="10">
        <v>1</v>
      </c>
      <c r="G881" s="10" t="s">
        <v>22</v>
      </c>
      <c r="H881" s="10"/>
      <c r="I881" s="10"/>
      <c r="J881" s="13">
        <v>930</v>
      </c>
      <c r="K881" s="13"/>
      <c r="L881" s="23">
        <v>510</v>
      </c>
      <c r="M881" s="10">
        <v>4.2</v>
      </c>
      <c r="N881" s="9">
        <v>6</v>
      </c>
      <c r="O881" s="9">
        <v>2.77</v>
      </c>
      <c r="P881" s="9" t="s">
        <v>78</v>
      </c>
      <c r="Q881" s="9" t="s">
        <v>72</v>
      </c>
      <c r="R881" s="9"/>
      <c r="S881">
        <f t="shared" ref="S881:S882" si="1046">N:N*O:O*80.6</f>
        <v>1339.5719999999999</v>
      </c>
      <c r="T881">
        <f t="shared" ref="T881:T882" si="1047">N881*80.6</f>
        <v>483.59999999999997</v>
      </c>
      <c r="U881">
        <f t="shared" ref="U881:U882" si="1048">N881*O881</f>
        <v>16.62</v>
      </c>
      <c r="V881" s="20">
        <f t="shared" ref="V881:V882" si="1049">N881*O881*79.68</f>
        <v>1324.2816000000003</v>
      </c>
      <c r="W881" s="21">
        <f t="shared" ref="W881:W882" si="1050">N881*79.68</f>
        <v>478.08000000000004</v>
      </c>
    </row>
    <row r="882" spans="1:23" x14ac:dyDescent="0.25">
      <c r="A882" s="11">
        <v>43197</v>
      </c>
      <c r="B882" s="10" t="s">
        <v>16</v>
      </c>
      <c r="C882" s="4">
        <v>777</v>
      </c>
      <c r="D882" s="4">
        <v>19</v>
      </c>
      <c r="E882" s="10" t="s">
        <v>47</v>
      </c>
      <c r="F882" s="10">
        <v>1</v>
      </c>
      <c r="G882" s="10" t="s">
        <v>22</v>
      </c>
      <c r="H882" s="10"/>
      <c r="I882" s="10"/>
      <c r="J882" s="13"/>
      <c r="K882" s="13"/>
      <c r="L882" s="13"/>
      <c r="M882" s="10">
        <v>4.2</v>
      </c>
      <c r="N882" s="9">
        <v>13</v>
      </c>
      <c r="O882" s="9">
        <v>2.5299999999999998</v>
      </c>
      <c r="P882" s="9" t="s">
        <v>78</v>
      </c>
      <c r="Q882" s="9" t="s">
        <v>79</v>
      </c>
      <c r="R882" s="9"/>
      <c r="S882">
        <f t="shared" si="1046"/>
        <v>2650.9339999999997</v>
      </c>
      <c r="T882">
        <f t="shared" si="1047"/>
        <v>1047.8</v>
      </c>
      <c r="U882">
        <f t="shared" si="1048"/>
        <v>32.89</v>
      </c>
      <c r="V882" s="20">
        <f t="shared" si="1049"/>
        <v>2620.6752000000001</v>
      </c>
      <c r="W882" s="21">
        <f t="shared" si="1050"/>
        <v>1035.8400000000001</v>
      </c>
    </row>
    <row r="883" spans="1:23" x14ac:dyDescent="0.25">
      <c r="A883" s="11"/>
      <c r="B883" s="10"/>
      <c r="C883" s="4"/>
      <c r="D883" s="4"/>
      <c r="E883" s="10"/>
      <c r="F883" s="10"/>
      <c r="G883" s="10"/>
      <c r="H883" s="10"/>
      <c r="I883" s="10"/>
      <c r="J883" s="13"/>
      <c r="K883" s="13"/>
      <c r="L883" s="13"/>
      <c r="M883" s="10"/>
      <c r="N883" s="9"/>
      <c r="O883" s="9"/>
      <c r="P883" s="9"/>
      <c r="Q883" s="9"/>
      <c r="R883" s="9"/>
    </row>
    <row r="884" spans="1:23" x14ac:dyDescent="0.25">
      <c r="A884" s="11">
        <v>43197</v>
      </c>
      <c r="B884" s="10" t="s">
        <v>16</v>
      </c>
      <c r="C884" s="4">
        <v>777</v>
      </c>
      <c r="D884" s="4">
        <v>20</v>
      </c>
      <c r="E884" s="10" t="s">
        <v>48</v>
      </c>
      <c r="F884" s="10">
        <v>1</v>
      </c>
      <c r="G884" s="10" t="s">
        <v>22</v>
      </c>
      <c r="H884" s="10"/>
      <c r="I884" s="10"/>
      <c r="J884" s="13">
        <v>1000</v>
      </c>
      <c r="K884" s="13"/>
      <c r="L884" s="23">
        <v>560</v>
      </c>
      <c r="M884" s="10">
        <v>4.2</v>
      </c>
      <c r="N884" s="9">
        <v>4</v>
      </c>
      <c r="O884" s="9">
        <v>2.77</v>
      </c>
      <c r="P884" s="9" t="s">
        <v>78</v>
      </c>
      <c r="Q884" s="9" t="s">
        <v>72</v>
      </c>
      <c r="R884" s="9"/>
      <c r="S884">
        <f t="shared" ref="S884:S885" si="1051">N:N*O:O*80.6</f>
        <v>893.04799999999989</v>
      </c>
      <c r="T884">
        <f t="shared" ref="T884:T885" si="1052">N884*80.6</f>
        <v>322.39999999999998</v>
      </c>
      <c r="U884">
        <f t="shared" ref="U884:U885" si="1053">N884*O884</f>
        <v>11.08</v>
      </c>
      <c r="V884" s="20">
        <f t="shared" ref="V884:V885" si="1054">N884*O884*79.68</f>
        <v>882.85440000000006</v>
      </c>
      <c r="W884" s="21">
        <f t="shared" ref="W884:W885" si="1055">N884*79.68</f>
        <v>318.72000000000003</v>
      </c>
    </row>
    <row r="885" spans="1:23" x14ac:dyDescent="0.25">
      <c r="A885" s="11">
        <v>43197</v>
      </c>
      <c r="B885" s="10" t="s">
        <v>16</v>
      </c>
      <c r="C885" s="4">
        <v>777</v>
      </c>
      <c r="D885" s="4">
        <v>20</v>
      </c>
      <c r="E885" s="10" t="s">
        <v>48</v>
      </c>
      <c r="F885" s="10">
        <v>1</v>
      </c>
      <c r="G885" s="10" t="s">
        <v>22</v>
      </c>
      <c r="H885" s="10"/>
      <c r="I885" s="10"/>
      <c r="J885" s="13"/>
      <c r="K885" s="13"/>
      <c r="L885" s="13"/>
      <c r="M885" s="10">
        <v>4.2</v>
      </c>
      <c r="N885" s="9">
        <v>15</v>
      </c>
      <c r="O885" s="9">
        <v>2.5299999999999998</v>
      </c>
      <c r="P885" s="9" t="s">
        <v>78</v>
      </c>
      <c r="Q885" s="9" t="s">
        <v>79</v>
      </c>
      <c r="R885" s="9"/>
      <c r="S885">
        <f t="shared" si="1051"/>
        <v>3058.7699999999995</v>
      </c>
      <c r="T885">
        <f t="shared" si="1052"/>
        <v>1209</v>
      </c>
      <c r="U885">
        <f t="shared" si="1053"/>
        <v>37.949999999999996</v>
      </c>
      <c r="V885" s="20">
        <f t="shared" si="1054"/>
        <v>3023.8559999999998</v>
      </c>
      <c r="W885" s="21">
        <f t="shared" si="1055"/>
        <v>1195.2</v>
      </c>
    </row>
    <row r="886" spans="1:23" x14ac:dyDescent="0.25">
      <c r="A886" s="11"/>
      <c r="B886" s="10"/>
      <c r="C886" s="4"/>
      <c r="D886" s="4"/>
      <c r="E886" s="10"/>
      <c r="F886" s="10"/>
      <c r="G886" s="10"/>
      <c r="H886" s="10"/>
      <c r="I886" s="10"/>
      <c r="J886" s="13"/>
      <c r="K886" s="13"/>
      <c r="L886" s="13"/>
      <c r="M886" s="10"/>
      <c r="N886" s="9"/>
      <c r="O886" s="9"/>
      <c r="P886" s="9"/>
      <c r="Q886" s="9"/>
      <c r="R886" s="9"/>
    </row>
    <row r="887" spans="1:23" x14ac:dyDescent="0.25">
      <c r="A887" s="11">
        <v>43197</v>
      </c>
      <c r="B887" s="4" t="s">
        <v>17</v>
      </c>
      <c r="C887" s="4">
        <v>75131</v>
      </c>
      <c r="D887" s="4">
        <v>152</v>
      </c>
      <c r="E887" s="10" t="s">
        <v>49</v>
      </c>
      <c r="F887" s="10">
        <v>1</v>
      </c>
      <c r="G887" s="10" t="s">
        <v>22</v>
      </c>
      <c r="H887" s="10"/>
      <c r="I887" s="10"/>
      <c r="J887" s="13">
        <v>1600</v>
      </c>
      <c r="K887" s="13"/>
      <c r="L887" s="13">
        <v>900</v>
      </c>
      <c r="M887" s="10">
        <v>5.81</v>
      </c>
      <c r="N887" s="9">
        <v>11</v>
      </c>
      <c r="O887" s="9">
        <v>2.77</v>
      </c>
      <c r="P887" s="9" t="s">
        <v>78</v>
      </c>
      <c r="Q887" s="9" t="s">
        <v>72</v>
      </c>
      <c r="R887" s="9"/>
      <c r="S887">
        <f t="shared" ref="S887" si="1056">N887*O887*118</f>
        <v>3595.46</v>
      </c>
      <c r="T887">
        <f t="shared" ref="T887" si="1057">N887*118</f>
        <v>1298</v>
      </c>
      <c r="U887">
        <f t="shared" ref="U887" si="1058">N887*O887</f>
        <v>30.47</v>
      </c>
      <c r="V887" s="20">
        <f t="shared" ref="V887" si="1059">N887*O887*116.875</f>
        <v>3561.1812500000001</v>
      </c>
      <c r="W887" s="21">
        <f t="shared" ref="W887" si="1060">N887*116.8</f>
        <v>1284.8</v>
      </c>
    </row>
    <row r="888" spans="1:23" x14ac:dyDescent="0.25">
      <c r="A888" s="11"/>
      <c r="B888" s="4"/>
      <c r="C888" s="4"/>
      <c r="D888" s="4"/>
      <c r="E888" s="10"/>
      <c r="F888" s="10"/>
      <c r="G888" s="10"/>
      <c r="H888" s="10"/>
      <c r="I888" s="10"/>
      <c r="J888" s="13"/>
      <c r="K888" s="13"/>
      <c r="L888" s="13"/>
      <c r="M888" s="10"/>
      <c r="N888" s="9"/>
      <c r="O888" s="9"/>
      <c r="P888" s="9"/>
      <c r="Q888" s="9"/>
      <c r="R888" s="9"/>
    </row>
    <row r="889" spans="1:23" x14ac:dyDescent="0.25">
      <c r="A889" s="11">
        <v>43197</v>
      </c>
      <c r="B889" s="4" t="s">
        <v>17</v>
      </c>
      <c r="C889" s="4">
        <v>75131</v>
      </c>
      <c r="D889" s="4">
        <v>153</v>
      </c>
      <c r="E889" s="10"/>
      <c r="F889" s="10">
        <v>1</v>
      </c>
      <c r="G889" s="10" t="s">
        <v>22</v>
      </c>
      <c r="H889" s="10"/>
      <c r="I889" s="10"/>
      <c r="J889" s="17"/>
      <c r="K889" s="17"/>
      <c r="L889" s="17"/>
      <c r="M889" s="10">
        <v>5.81</v>
      </c>
      <c r="N889" s="9"/>
      <c r="O889" s="9"/>
      <c r="P889" s="9"/>
      <c r="Q889" s="9"/>
      <c r="R889" s="9"/>
      <c r="S889">
        <f t="shared" ref="S889" si="1061">N889*O889*118</f>
        <v>0</v>
      </c>
      <c r="T889">
        <f t="shared" ref="T889" si="1062">N889*118</f>
        <v>0</v>
      </c>
      <c r="U889">
        <f t="shared" ref="U889" si="1063">N889*O889</f>
        <v>0</v>
      </c>
      <c r="V889" s="20">
        <f t="shared" ref="V889" si="1064">N889*O889*116.875</f>
        <v>0</v>
      </c>
      <c r="W889" s="21">
        <f t="shared" ref="W889" si="1065">N889*116.8</f>
        <v>0</v>
      </c>
    </row>
    <row r="890" spans="1:23" x14ac:dyDescent="0.25">
      <c r="A890" s="11"/>
      <c r="B890" s="4"/>
      <c r="C890" s="4"/>
      <c r="D890" s="4"/>
      <c r="E890" s="10"/>
      <c r="F890" s="10"/>
      <c r="G890" s="10"/>
      <c r="H890" s="10"/>
      <c r="I890" s="10"/>
      <c r="J890" s="13"/>
      <c r="K890" s="13"/>
      <c r="L890" s="13"/>
      <c r="M890" s="10"/>
      <c r="N890" s="9"/>
      <c r="O890" s="9"/>
      <c r="P890" s="9"/>
      <c r="Q890" s="9"/>
      <c r="R890" s="9"/>
    </row>
    <row r="891" spans="1:23" x14ac:dyDescent="0.25">
      <c r="A891" s="11">
        <v>43197</v>
      </c>
      <c r="B891" s="4" t="s">
        <v>17</v>
      </c>
      <c r="C891" s="4">
        <v>75131</v>
      </c>
      <c r="D891" s="4">
        <v>155</v>
      </c>
      <c r="E891" s="10" t="s">
        <v>50</v>
      </c>
      <c r="F891" s="10">
        <v>1</v>
      </c>
      <c r="G891" s="10" t="s">
        <v>22</v>
      </c>
      <c r="H891" s="10"/>
      <c r="I891" s="10"/>
      <c r="J891" s="13">
        <v>1300</v>
      </c>
      <c r="K891" s="13"/>
      <c r="L891" s="13">
        <v>750</v>
      </c>
      <c r="M891" s="10">
        <v>5.81</v>
      </c>
      <c r="N891" s="9">
        <v>1</v>
      </c>
      <c r="O891" s="9">
        <v>2.77</v>
      </c>
      <c r="P891" s="9" t="s">
        <v>78</v>
      </c>
      <c r="Q891" s="9" t="s">
        <v>72</v>
      </c>
      <c r="R891" s="9"/>
      <c r="S891">
        <f t="shared" ref="S891:S895" si="1066">N891*O891*118</f>
        <v>326.86</v>
      </c>
      <c r="T891">
        <f t="shared" ref="T891:T895" si="1067">N891*118</f>
        <v>118</v>
      </c>
      <c r="U891">
        <f t="shared" ref="U891:U895" si="1068">N891*O891</f>
        <v>2.77</v>
      </c>
      <c r="V891" s="20">
        <f t="shared" ref="V891:V895" si="1069">N891*O891*116.875</f>
        <v>323.74374999999998</v>
      </c>
      <c r="W891" s="21">
        <f t="shared" ref="W891:W895" si="1070">N891*116.8</f>
        <v>116.8</v>
      </c>
    </row>
    <row r="892" spans="1:23" x14ac:dyDescent="0.25">
      <c r="A892" s="11">
        <v>43197</v>
      </c>
      <c r="B892" s="4" t="s">
        <v>17</v>
      </c>
      <c r="C892" s="4">
        <v>75131</v>
      </c>
      <c r="D892" s="4">
        <v>155</v>
      </c>
      <c r="E892" s="10" t="s">
        <v>50</v>
      </c>
      <c r="F892" s="10">
        <v>1</v>
      </c>
      <c r="G892" s="10" t="s">
        <v>22</v>
      </c>
      <c r="H892" s="10"/>
      <c r="I892" s="10"/>
      <c r="J892" s="13"/>
      <c r="K892" s="13"/>
      <c r="L892" s="13"/>
      <c r="M892" s="10">
        <v>5.81</v>
      </c>
      <c r="N892" s="9">
        <v>2</v>
      </c>
      <c r="O892" s="9">
        <v>1.57</v>
      </c>
      <c r="P892" s="9" t="s">
        <v>77</v>
      </c>
      <c r="Q892" s="9" t="s">
        <v>74</v>
      </c>
      <c r="R892" s="9"/>
      <c r="S892">
        <f t="shared" si="1066"/>
        <v>370.52000000000004</v>
      </c>
      <c r="T892">
        <f t="shared" si="1067"/>
        <v>236</v>
      </c>
      <c r="U892">
        <f t="shared" si="1068"/>
        <v>3.14</v>
      </c>
      <c r="V892" s="20">
        <f t="shared" si="1069"/>
        <v>366.98750000000001</v>
      </c>
      <c r="W892" s="21">
        <f t="shared" si="1070"/>
        <v>233.6</v>
      </c>
    </row>
    <row r="893" spans="1:23" x14ac:dyDescent="0.25">
      <c r="A893" s="11">
        <v>43197</v>
      </c>
      <c r="B893" s="4" t="s">
        <v>17</v>
      </c>
      <c r="C893" s="4">
        <v>75131</v>
      </c>
      <c r="D893" s="4">
        <v>155</v>
      </c>
      <c r="E893" s="10" t="s">
        <v>50</v>
      </c>
      <c r="F893" s="10">
        <v>1</v>
      </c>
      <c r="G893" s="10" t="s">
        <v>22</v>
      </c>
      <c r="H893" s="10"/>
      <c r="I893" s="10"/>
      <c r="J893" s="13"/>
      <c r="K893" s="13"/>
      <c r="L893" s="13"/>
      <c r="M893" s="10">
        <v>5.81</v>
      </c>
      <c r="N893" s="9">
        <v>7</v>
      </c>
      <c r="O893" s="9">
        <v>0.82</v>
      </c>
      <c r="P893" s="9" t="s">
        <v>82</v>
      </c>
      <c r="Q893" s="9" t="s">
        <v>81</v>
      </c>
      <c r="R893" s="9"/>
      <c r="S893">
        <f t="shared" si="1066"/>
        <v>677.31999999999994</v>
      </c>
      <c r="T893">
        <f t="shared" si="1067"/>
        <v>826</v>
      </c>
      <c r="U893">
        <f t="shared" si="1068"/>
        <v>5.7399999999999993</v>
      </c>
      <c r="V893" s="20">
        <f t="shared" si="1069"/>
        <v>670.86249999999995</v>
      </c>
      <c r="W893" s="21">
        <f t="shared" si="1070"/>
        <v>817.6</v>
      </c>
    </row>
    <row r="894" spans="1:23" x14ac:dyDescent="0.25">
      <c r="A894" s="11">
        <v>43197</v>
      </c>
      <c r="B894" s="4" t="s">
        <v>17</v>
      </c>
      <c r="C894" s="4">
        <v>75131</v>
      </c>
      <c r="D894" s="4">
        <v>155</v>
      </c>
      <c r="E894" s="10" t="s">
        <v>50</v>
      </c>
      <c r="F894" s="10">
        <v>1</v>
      </c>
      <c r="G894" s="10" t="s">
        <v>22</v>
      </c>
      <c r="H894" s="10"/>
      <c r="I894" s="10"/>
      <c r="J894" s="13"/>
      <c r="K894" s="13"/>
      <c r="L894" s="13"/>
      <c r="M894" s="10">
        <v>5.81</v>
      </c>
      <c r="N894" s="9">
        <v>3</v>
      </c>
      <c r="O894" s="9">
        <v>1.46</v>
      </c>
      <c r="P894" s="9" t="s">
        <v>82</v>
      </c>
      <c r="Q894" s="9" t="s">
        <v>74</v>
      </c>
      <c r="R894" s="9"/>
      <c r="S894">
        <f t="shared" si="1066"/>
        <v>516.84</v>
      </c>
      <c r="T894">
        <f t="shared" si="1067"/>
        <v>354</v>
      </c>
      <c r="U894">
        <f t="shared" si="1068"/>
        <v>4.38</v>
      </c>
      <c r="V894" s="20">
        <f t="shared" si="1069"/>
        <v>511.91249999999997</v>
      </c>
      <c r="W894" s="21">
        <f t="shared" si="1070"/>
        <v>350.4</v>
      </c>
    </row>
    <row r="895" spans="1:23" x14ac:dyDescent="0.25">
      <c r="A895" s="11">
        <v>43197</v>
      </c>
      <c r="B895" s="4" t="s">
        <v>17</v>
      </c>
      <c r="C895" s="4">
        <v>75131</v>
      </c>
      <c r="D895" s="4">
        <v>155</v>
      </c>
      <c r="E895" s="10" t="s">
        <v>50</v>
      </c>
      <c r="F895" s="10">
        <v>1</v>
      </c>
      <c r="G895" s="10" t="s">
        <v>22</v>
      </c>
      <c r="H895" s="10"/>
      <c r="I895" s="10"/>
      <c r="J895" s="13"/>
      <c r="K895" s="13"/>
      <c r="L895" s="13"/>
      <c r="M895" s="10">
        <v>5.81</v>
      </c>
      <c r="N895" s="9">
        <v>13</v>
      </c>
      <c r="O895" s="25">
        <v>1.37</v>
      </c>
      <c r="P895" s="22" t="s">
        <v>95</v>
      </c>
      <c r="Q895" s="22"/>
      <c r="R895" s="9"/>
      <c r="S895">
        <f t="shared" si="1066"/>
        <v>2101.5800000000004</v>
      </c>
      <c r="T895">
        <f t="shared" si="1067"/>
        <v>1534</v>
      </c>
      <c r="U895">
        <f t="shared" si="1068"/>
        <v>17.810000000000002</v>
      </c>
      <c r="V895" s="20">
        <f t="shared" si="1069"/>
        <v>2081.5437500000003</v>
      </c>
      <c r="W895" s="21">
        <f t="shared" si="1070"/>
        <v>1518.3999999999999</v>
      </c>
    </row>
    <row r="896" spans="1:23" x14ac:dyDescent="0.25">
      <c r="A896" s="11"/>
      <c r="B896" s="4"/>
      <c r="C896" s="4"/>
      <c r="D896" s="4"/>
      <c r="E896" s="10"/>
      <c r="F896" s="10"/>
      <c r="G896" s="10"/>
      <c r="H896" s="10"/>
      <c r="I896" s="10"/>
      <c r="J896" s="13"/>
      <c r="K896" s="13"/>
      <c r="L896" s="13"/>
      <c r="M896" s="10"/>
      <c r="N896" s="9"/>
      <c r="O896" s="9"/>
      <c r="P896" s="9"/>
      <c r="Q896" s="9"/>
      <c r="R896" s="9"/>
    </row>
    <row r="897" spans="1:23" x14ac:dyDescent="0.25">
      <c r="A897" s="11">
        <v>43197</v>
      </c>
      <c r="B897" s="4" t="s">
        <v>17</v>
      </c>
      <c r="C897" s="4">
        <v>75131</v>
      </c>
      <c r="D897" s="4">
        <v>156</v>
      </c>
      <c r="E897" s="10" t="s">
        <v>51</v>
      </c>
      <c r="F897" s="10">
        <v>1</v>
      </c>
      <c r="G897" s="10" t="s">
        <v>22</v>
      </c>
      <c r="H897" s="10"/>
      <c r="I897" s="10"/>
      <c r="J897" s="13">
        <v>1300</v>
      </c>
      <c r="K897" s="13"/>
      <c r="L897" s="13">
        <v>410</v>
      </c>
      <c r="M897" s="10">
        <v>5.81</v>
      </c>
      <c r="N897" s="9">
        <v>9</v>
      </c>
      <c r="O897" s="9">
        <v>5.07</v>
      </c>
      <c r="P897" s="9" t="s">
        <v>94</v>
      </c>
      <c r="Q897" s="9" t="s">
        <v>72</v>
      </c>
      <c r="R897" s="9"/>
      <c r="S897">
        <f t="shared" ref="S897:S899" si="1071">N897*O897*118</f>
        <v>5384.34</v>
      </c>
      <c r="T897">
        <f t="shared" ref="T897:T899" si="1072">N897*118</f>
        <v>1062</v>
      </c>
      <c r="U897">
        <f t="shared" ref="U897:U899" si="1073">N897*O897</f>
        <v>45.63</v>
      </c>
      <c r="V897" s="20">
        <f t="shared" ref="V897:V899" si="1074">N897*O897*116.875</f>
        <v>5333.0062500000004</v>
      </c>
      <c r="W897" s="21">
        <f t="shared" ref="W897:W899" si="1075">N897*116.8</f>
        <v>1051.2</v>
      </c>
    </row>
    <row r="898" spans="1:23" x14ac:dyDescent="0.25">
      <c r="A898" s="11">
        <v>43197</v>
      </c>
      <c r="B898" s="4" t="s">
        <v>17</v>
      </c>
      <c r="C898" s="4">
        <v>75131</v>
      </c>
      <c r="D898" s="4">
        <v>156</v>
      </c>
      <c r="E898" s="10" t="s">
        <v>51</v>
      </c>
      <c r="F898" s="10">
        <v>1</v>
      </c>
      <c r="G898" s="10" t="s">
        <v>22</v>
      </c>
      <c r="H898" s="10"/>
      <c r="I898" s="10"/>
      <c r="J898" s="13"/>
      <c r="K898" s="13"/>
      <c r="L898" s="13"/>
      <c r="M898" s="10">
        <v>5.81</v>
      </c>
      <c r="N898" s="9">
        <v>2</v>
      </c>
      <c r="O898" s="9">
        <v>3.05</v>
      </c>
      <c r="P898" s="9" t="s">
        <v>91</v>
      </c>
      <c r="Q898" s="9" t="s">
        <v>72</v>
      </c>
      <c r="R898" s="9"/>
      <c r="S898">
        <f t="shared" si="1071"/>
        <v>719.8</v>
      </c>
      <c r="T898">
        <f t="shared" si="1072"/>
        <v>236</v>
      </c>
      <c r="U898">
        <f t="shared" si="1073"/>
        <v>6.1</v>
      </c>
      <c r="V898" s="20">
        <f t="shared" si="1074"/>
        <v>712.9375</v>
      </c>
      <c r="W898" s="21">
        <f t="shared" si="1075"/>
        <v>233.6</v>
      </c>
    </row>
    <row r="899" spans="1:23" x14ac:dyDescent="0.25">
      <c r="A899" s="11">
        <v>43197</v>
      </c>
      <c r="B899" s="4" t="s">
        <v>17</v>
      </c>
      <c r="C899" s="4">
        <v>75131</v>
      </c>
      <c r="D899" s="4">
        <v>156</v>
      </c>
      <c r="E899" s="10" t="s">
        <v>51</v>
      </c>
      <c r="F899" s="10">
        <v>1</v>
      </c>
      <c r="G899" s="10" t="s">
        <v>22</v>
      </c>
      <c r="H899" s="10"/>
      <c r="I899" s="10"/>
      <c r="J899" s="13"/>
      <c r="K899" s="13"/>
      <c r="L899" s="13"/>
      <c r="M899" s="10">
        <v>5.81</v>
      </c>
      <c r="N899" s="9">
        <v>3</v>
      </c>
      <c r="O899" s="9">
        <v>2.2200000000000002</v>
      </c>
      <c r="P899" s="9" t="s">
        <v>78</v>
      </c>
      <c r="Q899" s="9" t="s">
        <v>72</v>
      </c>
      <c r="R899" s="9"/>
      <c r="S899">
        <f t="shared" si="1071"/>
        <v>785.88</v>
      </c>
      <c r="T899">
        <f t="shared" si="1072"/>
        <v>354</v>
      </c>
      <c r="U899">
        <f t="shared" si="1073"/>
        <v>6.66</v>
      </c>
      <c r="V899" s="20">
        <f t="shared" si="1074"/>
        <v>778.38750000000005</v>
      </c>
      <c r="W899" s="21">
        <f t="shared" si="1075"/>
        <v>350.4</v>
      </c>
    </row>
    <row r="900" spans="1:23" x14ac:dyDescent="0.25">
      <c r="A900" s="11"/>
      <c r="B900" s="4"/>
      <c r="C900" s="4"/>
      <c r="D900" s="4"/>
      <c r="E900" s="10"/>
      <c r="F900" s="10"/>
      <c r="G900" s="10"/>
      <c r="H900" s="10"/>
      <c r="I900" s="10"/>
      <c r="J900" s="13"/>
      <c r="K900" s="13"/>
      <c r="L900" s="13"/>
      <c r="M900" s="10"/>
      <c r="N900" s="9"/>
      <c r="O900" s="9"/>
      <c r="P900" s="9"/>
      <c r="Q900" s="9"/>
      <c r="R900" s="9"/>
    </row>
    <row r="901" spans="1:23" x14ac:dyDescent="0.25">
      <c r="A901" s="11">
        <v>43197</v>
      </c>
      <c r="B901" s="4" t="s">
        <v>17</v>
      </c>
      <c r="C901" s="4">
        <v>75131</v>
      </c>
      <c r="D901" s="4">
        <v>157</v>
      </c>
      <c r="E901" s="10" t="s">
        <v>52</v>
      </c>
      <c r="F901" s="10">
        <v>1</v>
      </c>
      <c r="G901" s="10" t="s">
        <v>22</v>
      </c>
      <c r="H901" s="10"/>
      <c r="I901" s="10"/>
      <c r="J901" s="13">
        <v>1500</v>
      </c>
      <c r="K901" s="13"/>
      <c r="L901" s="13">
        <v>720</v>
      </c>
      <c r="M901" s="10">
        <v>5.81</v>
      </c>
      <c r="N901" s="9">
        <v>4</v>
      </c>
      <c r="O901" s="9">
        <v>5.07</v>
      </c>
      <c r="P901" s="9" t="s">
        <v>94</v>
      </c>
      <c r="Q901" s="9" t="s">
        <v>72</v>
      </c>
      <c r="R901" s="9"/>
      <c r="S901">
        <f t="shared" ref="S901:S903" si="1076">N901*O901*118</f>
        <v>2393.04</v>
      </c>
      <c r="T901">
        <f t="shared" ref="T901:T903" si="1077">N901*118</f>
        <v>472</v>
      </c>
      <c r="U901">
        <f t="shared" ref="U901:U903" si="1078">N901*O901</f>
        <v>20.28</v>
      </c>
      <c r="V901" s="20">
        <f t="shared" ref="V901:V903" si="1079">N901*O901*116.875</f>
        <v>2370.2249999999999</v>
      </c>
      <c r="W901" s="21">
        <f t="shared" ref="W901:W903" si="1080">N901*116.8</f>
        <v>467.2</v>
      </c>
    </row>
    <row r="902" spans="1:23" x14ac:dyDescent="0.25">
      <c r="A902" s="11">
        <v>43197</v>
      </c>
      <c r="B902" s="4" t="s">
        <v>17</v>
      </c>
      <c r="C902" s="4">
        <v>75131</v>
      </c>
      <c r="D902" s="4">
        <v>157</v>
      </c>
      <c r="E902" s="10" t="s">
        <v>52</v>
      </c>
      <c r="F902" s="10">
        <v>1</v>
      </c>
      <c r="G902" s="10" t="s">
        <v>22</v>
      </c>
      <c r="H902" s="10"/>
      <c r="I902" s="10"/>
      <c r="J902" s="13"/>
      <c r="K902" s="13"/>
      <c r="L902" s="13"/>
      <c r="M902" s="10">
        <v>5.81</v>
      </c>
      <c r="N902" s="9">
        <v>18</v>
      </c>
      <c r="O902" s="9">
        <v>0.82</v>
      </c>
      <c r="P902" s="9" t="s">
        <v>82</v>
      </c>
      <c r="Q902" s="9" t="s">
        <v>81</v>
      </c>
      <c r="R902" s="9"/>
      <c r="S902">
        <f t="shared" si="1076"/>
        <v>1741.68</v>
      </c>
      <c r="T902">
        <f t="shared" si="1077"/>
        <v>2124</v>
      </c>
      <c r="U902">
        <f t="shared" si="1078"/>
        <v>14.76</v>
      </c>
      <c r="V902" s="20">
        <f t="shared" si="1079"/>
        <v>1725.075</v>
      </c>
      <c r="W902" s="21">
        <f t="shared" si="1080"/>
        <v>2102.4</v>
      </c>
    </row>
    <row r="903" spans="1:23" x14ac:dyDescent="0.25">
      <c r="A903" s="11">
        <v>43197</v>
      </c>
      <c r="B903" s="4" t="s">
        <v>17</v>
      </c>
      <c r="C903" s="4">
        <v>75131</v>
      </c>
      <c r="D903" s="4">
        <v>157</v>
      </c>
      <c r="E903" s="10" t="s">
        <v>52</v>
      </c>
      <c r="F903" s="10">
        <v>1</v>
      </c>
      <c r="G903" s="10" t="s">
        <v>22</v>
      </c>
      <c r="H903" s="10"/>
      <c r="I903" s="10"/>
      <c r="J903" s="13"/>
      <c r="K903" s="13"/>
      <c r="L903" s="13"/>
      <c r="M903" s="10">
        <v>5.81</v>
      </c>
      <c r="N903" s="9">
        <v>10</v>
      </c>
      <c r="O903" s="9">
        <v>1.46</v>
      </c>
      <c r="P903" s="9" t="s">
        <v>82</v>
      </c>
      <c r="Q903" s="9" t="s">
        <v>74</v>
      </c>
      <c r="R903" s="9"/>
      <c r="S903">
        <f t="shared" si="1076"/>
        <v>1722.8</v>
      </c>
      <c r="T903">
        <f t="shared" si="1077"/>
        <v>1180</v>
      </c>
      <c r="U903">
        <f t="shared" si="1078"/>
        <v>14.6</v>
      </c>
      <c r="V903" s="20">
        <f t="shared" si="1079"/>
        <v>1706.375</v>
      </c>
      <c r="W903" s="21">
        <f t="shared" si="1080"/>
        <v>1168</v>
      </c>
    </row>
    <row r="904" spans="1:23" x14ac:dyDescent="0.25">
      <c r="A904" s="11"/>
      <c r="B904" s="4"/>
      <c r="C904" s="4"/>
      <c r="D904" s="4"/>
      <c r="E904" s="10"/>
      <c r="F904" s="10"/>
      <c r="G904" s="10"/>
      <c r="H904" s="10"/>
      <c r="I904" s="10"/>
      <c r="J904" s="13"/>
      <c r="K904" s="13"/>
      <c r="L904" s="13"/>
      <c r="M904" s="10"/>
      <c r="N904" s="9"/>
      <c r="O904" s="9"/>
      <c r="P904" s="9"/>
      <c r="Q904" s="9"/>
      <c r="R904" s="9"/>
    </row>
    <row r="905" spans="1:23" x14ac:dyDescent="0.25">
      <c r="A905" s="11">
        <v>43197</v>
      </c>
      <c r="B905" s="10" t="s">
        <v>16</v>
      </c>
      <c r="C905" s="10">
        <v>785</v>
      </c>
      <c r="D905" s="10">
        <v>167</v>
      </c>
      <c r="E905" s="10" t="s">
        <v>53</v>
      </c>
      <c r="F905" s="10">
        <v>1</v>
      </c>
      <c r="G905" s="10" t="s">
        <v>22</v>
      </c>
      <c r="H905" s="10"/>
      <c r="I905" s="10"/>
      <c r="J905" s="13">
        <v>1550</v>
      </c>
      <c r="K905" s="13"/>
      <c r="L905" s="13">
        <v>600</v>
      </c>
      <c r="M905" s="10">
        <v>5.38</v>
      </c>
      <c r="N905" s="9">
        <v>19</v>
      </c>
      <c r="O905" s="9">
        <v>2.77</v>
      </c>
      <c r="P905" s="9" t="s">
        <v>78</v>
      </c>
      <c r="Q905" s="9" t="s">
        <v>72</v>
      </c>
      <c r="R905" s="9"/>
      <c r="S905">
        <f t="shared" ref="S905:S906" si="1081">N:N*O:O*125</f>
        <v>6578.75</v>
      </c>
      <c r="T905">
        <f t="shared" ref="T905:T906" si="1082">N905*125</f>
        <v>2375</v>
      </c>
      <c r="U905">
        <f t="shared" ref="U905:U906" si="1083">N905*O905</f>
        <v>52.63</v>
      </c>
      <c r="V905" s="20">
        <f t="shared" ref="V905:V906" si="1084">N905*O905*123.78</f>
        <v>6514.5414000000001</v>
      </c>
      <c r="W905" s="21">
        <f t="shared" ref="W905:W906" si="1085">N905*123.7</f>
        <v>2350.3000000000002</v>
      </c>
    </row>
    <row r="906" spans="1:23" x14ac:dyDescent="0.25">
      <c r="A906" s="24">
        <v>43197</v>
      </c>
      <c r="B906" s="25" t="s">
        <v>16</v>
      </c>
      <c r="C906" s="25">
        <v>785</v>
      </c>
      <c r="D906" s="25">
        <v>167</v>
      </c>
      <c r="E906" s="25" t="s">
        <v>53</v>
      </c>
      <c r="F906" s="25">
        <v>1</v>
      </c>
      <c r="G906" s="25" t="s">
        <v>22</v>
      </c>
      <c r="H906" s="25"/>
      <c r="I906" s="25"/>
      <c r="J906" s="23"/>
      <c r="K906" s="23"/>
      <c r="L906" s="23"/>
      <c r="M906" s="25">
        <v>5.38</v>
      </c>
      <c r="N906" s="25">
        <v>1</v>
      </c>
      <c r="O906" s="25">
        <v>3.3</v>
      </c>
      <c r="P906" s="25" t="s">
        <v>78</v>
      </c>
      <c r="Q906" s="25" t="s">
        <v>100</v>
      </c>
      <c r="R906" s="9"/>
      <c r="S906">
        <f t="shared" si="1081"/>
        <v>412.5</v>
      </c>
      <c r="T906">
        <f t="shared" si="1082"/>
        <v>125</v>
      </c>
      <c r="U906">
        <f t="shared" si="1083"/>
        <v>3.3</v>
      </c>
      <c r="V906" s="20">
        <f t="shared" si="1084"/>
        <v>408.47399999999999</v>
      </c>
      <c r="W906" s="21">
        <f t="shared" si="1085"/>
        <v>123.7</v>
      </c>
    </row>
    <row r="907" spans="1:23" x14ac:dyDescent="0.25">
      <c r="A907" s="11"/>
      <c r="B907" s="10"/>
      <c r="C907" s="10"/>
      <c r="D907" s="10"/>
      <c r="E907" s="10"/>
      <c r="F907" s="10"/>
      <c r="G907" s="10"/>
      <c r="H907" s="10"/>
      <c r="I907" s="10"/>
      <c r="J907" s="13"/>
      <c r="K907" s="13"/>
      <c r="L907" s="13"/>
      <c r="M907" s="10"/>
      <c r="N907" s="9"/>
      <c r="O907" s="9"/>
      <c r="P907" s="9"/>
      <c r="Q907" s="9"/>
      <c r="R907" s="9"/>
    </row>
    <row r="908" spans="1:23" x14ac:dyDescent="0.25">
      <c r="A908" s="11">
        <v>43197</v>
      </c>
      <c r="B908" s="10" t="s">
        <v>16</v>
      </c>
      <c r="C908" s="10">
        <v>785</v>
      </c>
      <c r="D908" s="10">
        <v>168</v>
      </c>
      <c r="E908" s="10" t="s">
        <v>54</v>
      </c>
      <c r="F908" s="10">
        <v>1</v>
      </c>
      <c r="G908" s="10" t="s">
        <v>22</v>
      </c>
      <c r="H908" s="10"/>
      <c r="I908" s="10"/>
      <c r="J908" s="13">
        <v>1600</v>
      </c>
      <c r="K908" s="13"/>
      <c r="L908" s="13">
        <v>650</v>
      </c>
      <c r="M908" s="10">
        <v>5.38</v>
      </c>
      <c r="N908" s="10">
        <v>10</v>
      </c>
      <c r="O908" s="10">
        <v>5.07</v>
      </c>
      <c r="P908" s="9" t="s">
        <v>94</v>
      </c>
      <c r="Q908" s="9" t="s">
        <v>72</v>
      </c>
      <c r="R908" s="9"/>
      <c r="S908">
        <f t="shared" ref="S908:S911" si="1086">N:N*O:O*125</f>
        <v>6337.5</v>
      </c>
      <c r="T908">
        <f t="shared" ref="T908:T911" si="1087">N908*125</f>
        <v>1250</v>
      </c>
      <c r="U908">
        <f t="shared" ref="U908:U911" si="1088">N908*O908</f>
        <v>50.7</v>
      </c>
      <c r="V908" s="20">
        <f t="shared" ref="V908:V911" si="1089">N908*O908*123.78</f>
        <v>6275.6460000000006</v>
      </c>
      <c r="W908" s="21">
        <f t="shared" ref="W908:W911" si="1090">N908*123.7</f>
        <v>1237</v>
      </c>
    </row>
    <row r="909" spans="1:23" x14ac:dyDescent="0.25">
      <c r="A909" s="11">
        <v>43197</v>
      </c>
      <c r="B909" s="10" t="s">
        <v>16</v>
      </c>
      <c r="C909" s="10">
        <v>785</v>
      </c>
      <c r="D909" s="10">
        <v>168</v>
      </c>
      <c r="E909" s="10" t="s">
        <v>54</v>
      </c>
      <c r="F909" s="10">
        <v>1</v>
      </c>
      <c r="G909" s="10" t="s">
        <v>22</v>
      </c>
      <c r="H909" s="10"/>
      <c r="I909" s="10"/>
      <c r="J909" s="13"/>
      <c r="K909" s="13"/>
      <c r="L909" s="13"/>
      <c r="M909" s="10">
        <v>5.38</v>
      </c>
      <c r="N909" s="10">
        <v>1</v>
      </c>
      <c r="O909" s="10">
        <v>2.2400000000000002</v>
      </c>
      <c r="P909" s="9" t="s">
        <v>87</v>
      </c>
      <c r="Q909" s="9" t="s">
        <v>72</v>
      </c>
      <c r="R909" s="9"/>
      <c r="S909">
        <f t="shared" si="1086"/>
        <v>280</v>
      </c>
      <c r="T909">
        <f t="shared" si="1087"/>
        <v>125</v>
      </c>
      <c r="U909">
        <f t="shared" si="1088"/>
        <v>2.2400000000000002</v>
      </c>
      <c r="V909" s="20">
        <f t="shared" si="1089"/>
        <v>277.2672</v>
      </c>
      <c r="W909" s="21">
        <f t="shared" si="1090"/>
        <v>123.7</v>
      </c>
    </row>
    <row r="910" spans="1:23" x14ac:dyDescent="0.25">
      <c r="A910" s="11">
        <v>43197</v>
      </c>
      <c r="B910" s="10" t="s">
        <v>16</v>
      </c>
      <c r="C910" s="10">
        <v>785</v>
      </c>
      <c r="D910" s="10">
        <v>168</v>
      </c>
      <c r="E910" s="10" t="s">
        <v>54</v>
      </c>
      <c r="F910" s="10">
        <v>1</v>
      </c>
      <c r="G910" s="10" t="s">
        <v>22</v>
      </c>
      <c r="H910" s="10"/>
      <c r="I910" s="10"/>
      <c r="J910" s="13"/>
      <c r="K910" s="13"/>
      <c r="L910" s="13"/>
      <c r="M910" s="10">
        <v>5.38</v>
      </c>
      <c r="N910" s="10">
        <v>2</v>
      </c>
      <c r="O910" s="10">
        <v>3.05</v>
      </c>
      <c r="P910" s="9" t="s">
        <v>91</v>
      </c>
      <c r="Q910" s="9" t="s">
        <v>72</v>
      </c>
      <c r="R910" s="9"/>
      <c r="S910">
        <f t="shared" si="1086"/>
        <v>762.5</v>
      </c>
      <c r="T910">
        <f t="shared" si="1087"/>
        <v>250</v>
      </c>
      <c r="U910">
        <f t="shared" si="1088"/>
        <v>6.1</v>
      </c>
      <c r="V910" s="20">
        <f t="shared" si="1089"/>
        <v>755.05799999999999</v>
      </c>
      <c r="W910" s="21">
        <f t="shared" si="1090"/>
        <v>247.4</v>
      </c>
    </row>
    <row r="911" spans="1:23" x14ac:dyDescent="0.25">
      <c r="A911" s="11">
        <v>43197</v>
      </c>
      <c r="B911" s="10" t="s">
        <v>16</v>
      </c>
      <c r="C911" s="10">
        <v>785</v>
      </c>
      <c r="D911" s="10">
        <v>168</v>
      </c>
      <c r="E911" s="10" t="s">
        <v>54</v>
      </c>
      <c r="F911" s="10">
        <v>1</v>
      </c>
      <c r="G911" s="10" t="s">
        <v>22</v>
      </c>
      <c r="H911" s="10"/>
      <c r="I911" s="10"/>
      <c r="J911" s="13"/>
      <c r="K911" s="13"/>
      <c r="L911" s="13"/>
      <c r="M911" s="10">
        <v>5.38</v>
      </c>
      <c r="N911" s="10">
        <v>2</v>
      </c>
      <c r="O911" s="10">
        <v>2.2200000000000002</v>
      </c>
      <c r="P911" s="9" t="s">
        <v>78</v>
      </c>
      <c r="Q911" s="9" t="s">
        <v>72</v>
      </c>
      <c r="R911" s="9"/>
      <c r="S911">
        <f t="shared" si="1086"/>
        <v>555</v>
      </c>
      <c r="T911">
        <f t="shared" si="1087"/>
        <v>250</v>
      </c>
      <c r="U911">
        <f t="shared" si="1088"/>
        <v>4.4400000000000004</v>
      </c>
      <c r="V911" s="20">
        <f t="shared" si="1089"/>
        <v>549.58320000000003</v>
      </c>
      <c r="W911" s="21">
        <f t="shared" si="1090"/>
        <v>247.4</v>
      </c>
    </row>
    <row r="912" spans="1:23" x14ac:dyDescent="0.25">
      <c r="A912" s="11"/>
      <c r="B912" s="4"/>
      <c r="C912" s="4"/>
      <c r="D912" s="4"/>
      <c r="E912" s="10"/>
      <c r="F912" s="10"/>
      <c r="G912" s="10"/>
      <c r="H912" s="10"/>
      <c r="I912" s="10"/>
      <c r="J912" s="13"/>
      <c r="K912" s="13"/>
      <c r="L912" s="13"/>
      <c r="M912" s="10"/>
      <c r="N912" s="9"/>
      <c r="O912" s="9"/>
      <c r="P912" s="9"/>
      <c r="Q912" s="9"/>
      <c r="R912" s="9"/>
    </row>
    <row r="913" spans="1:23" x14ac:dyDescent="0.25">
      <c r="A913" s="11">
        <v>43197</v>
      </c>
      <c r="B913" s="10" t="s">
        <v>16</v>
      </c>
      <c r="C913" s="10">
        <v>785</v>
      </c>
      <c r="D913" s="10">
        <v>169</v>
      </c>
      <c r="E913" s="10" t="s">
        <v>84</v>
      </c>
      <c r="F913" s="10">
        <v>1</v>
      </c>
      <c r="G913" s="10" t="s">
        <v>22</v>
      </c>
      <c r="H913" s="10"/>
      <c r="I913" s="10"/>
      <c r="J913" s="13">
        <v>1750</v>
      </c>
      <c r="K913" s="13"/>
      <c r="L913" s="13">
        <v>950</v>
      </c>
      <c r="M913" s="10">
        <v>5.38</v>
      </c>
      <c r="N913" s="9">
        <v>5</v>
      </c>
      <c r="O913" s="10">
        <v>5.07</v>
      </c>
      <c r="P913" s="9" t="s">
        <v>94</v>
      </c>
      <c r="Q913" s="9" t="s">
        <v>72</v>
      </c>
      <c r="R913" s="9"/>
      <c r="S913">
        <f t="shared" ref="S913:S917" si="1091">N:N*O:O*125</f>
        <v>3168.75</v>
      </c>
      <c r="T913">
        <f t="shared" ref="T913:T917" si="1092">N913*125</f>
        <v>625</v>
      </c>
      <c r="U913">
        <f t="shared" ref="U913:U917" si="1093">N913*O913</f>
        <v>25.35</v>
      </c>
      <c r="V913" s="20">
        <f t="shared" ref="V913:V917" si="1094">N913*O913*123.78</f>
        <v>3137.8230000000003</v>
      </c>
      <c r="W913" s="21">
        <f t="shared" ref="W913:W917" si="1095">N913*123.7</f>
        <v>618.5</v>
      </c>
    </row>
    <row r="914" spans="1:23" x14ac:dyDescent="0.25">
      <c r="A914" s="11">
        <v>43197</v>
      </c>
      <c r="B914" s="10" t="s">
        <v>16</v>
      </c>
      <c r="C914" s="10">
        <v>785</v>
      </c>
      <c r="D914" s="10">
        <v>169</v>
      </c>
      <c r="E914" s="10" t="s">
        <v>84</v>
      </c>
      <c r="F914" s="10">
        <v>1</v>
      </c>
      <c r="G914" s="10" t="s">
        <v>22</v>
      </c>
      <c r="H914" s="10"/>
      <c r="I914" s="10"/>
      <c r="J914" s="13"/>
      <c r="K914" s="13"/>
      <c r="L914" s="13"/>
      <c r="M914" s="10">
        <v>5.38</v>
      </c>
      <c r="N914" s="9">
        <v>2</v>
      </c>
      <c r="O914" s="10">
        <v>3.05</v>
      </c>
      <c r="P914" s="9" t="s">
        <v>91</v>
      </c>
      <c r="Q914" s="9" t="s">
        <v>72</v>
      </c>
      <c r="R914" s="9"/>
      <c r="S914">
        <f t="shared" si="1091"/>
        <v>762.5</v>
      </c>
      <c r="T914">
        <f t="shared" si="1092"/>
        <v>250</v>
      </c>
      <c r="U914">
        <f t="shared" si="1093"/>
        <v>6.1</v>
      </c>
      <c r="V914" s="20">
        <f t="shared" si="1094"/>
        <v>755.05799999999999</v>
      </c>
      <c r="W914" s="21">
        <f t="shared" si="1095"/>
        <v>247.4</v>
      </c>
    </row>
    <row r="915" spans="1:23" x14ac:dyDescent="0.25">
      <c r="A915" s="11">
        <v>43197</v>
      </c>
      <c r="B915" s="10" t="s">
        <v>16</v>
      </c>
      <c r="C915" s="10">
        <v>785</v>
      </c>
      <c r="D915" s="10">
        <v>169</v>
      </c>
      <c r="E915" s="10" t="s">
        <v>84</v>
      </c>
      <c r="F915" s="10">
        <v>1</v>
      </c>
      <c r="G915" s="10" t="s">
        <v>22</v>
      </c>
      <c r="H915" s="9"/>
      <c r="I915" s="9"/>
      <c r="J915" s="13"/>
      <c r="K915" s="13"/>
      <c r="L915" s="13"/>
      <c r="M915" s="10">
        <v>5.38</v>
      </c>
      <c r="N915" s="9">
        <v>3</v>
      </c>
      <c r="O915" s="10">
        <v>2.2200000000000002</v>
      </c>
      <c r="P915" s="9" t="s">
        <v>78</v>
      </c>
      <c r="Q915" s="9" t="s">
        <v>72</v>
      </c>
      <c r="R915" s="9"/>
      <c r="S915">
        <f t="shared" si="1091"/>
        <v>832.5</v>
      </c>
      <c r="T915">
        <f t="shared" si="1092"/>
        <v>375</v>
      </c>
      <c r="U915">
        <f t="shared" si="1093"/>
        <v>6.66</v>
      </c>
      <c r="V915" s="20">
        <f t="shared" si="1094"/>
        <v>824.37480000000005</v>
      </c>
      <c r="W915" s="21">
        <f t="shared" si="1095"/>
        <v>371.1</v>
      </c>
    </row>
    <row r="916" spans="1:23" x14ac:dyDescent="0.25">
      <c r="A916" s="11">
        <v>43197</v>
      </c>
      <c r="B916" s="10" t="s">
        <v>16</v>
      </c>
      <c r="C916" s="10">
        <v>785</v>
      </c>
      <c r="D916" s="10">
        <v>169</v>
      </c>
      <c r="E916" s="10" t="s">
        <v>84</v>
      </c>
      <c r="F916" s="10">
        <v>1</v>
      </c>
      <c r="G916" s="10" t="s">
        <v>22</v>
      </c>
      <c r="H916" s="9"/>
      <c r="I916" s="9"/>
      <c r="J916" s="13"/>
      <c r="K916" s="13"/>
      <c r="L916" s="13"/>
      <c r="M916" s="10">
        <v>5.38</v>
      </c>
      <c r="N916" s="9">
        <v>5</v>
      </c>
      <c r="O916" s="10">
        <v>0.81</v>
      </c>
      <c r="P916" s="9" t="s">
        <v>90</v>
      </c>
      <c r="Q916" s="9" t="s">
        <v>81</v>
      </c>
      <c r="R916" s="9"/>
      <c r="S916">
        <f t="shared" si="1091"/>
        <v>506.25000000000011</v>
      </c>
      <c r="T916">
        <f t="shared" si="1092"/>
        <v>625</v>
      </c>
      <c r="U916">
        <f t="shared" si="1093"/>
        <v>4.0500000000000007</v>
      </c>
      <c r="V916" s="20">
        <f t="shared" si="1094"/>
        <v>501.30900000000008</v>
      </c>
      <c r="W916" s="21">
        <f t="shared" si="1095"/>
        <v>618.5</v>
      </c>
    </row>
    <row r="917" spans="1:23" x14ac:dyDescent="0.25">
      <c r="A917" s="11">
        <v>43197</v>
      </c>
      <c r="B917" s="10" t="s">
        <v>16</v>
      </c>
      <c r="C917" s="10">
        <v>785</v>
      </c>
      <c r="D917" s="10">
        <v>169</v>
      </c>
      <c r="E917" s="10" t="s">
        <v>84</v>
      </c>
      <c r="F917" s="10">
        <v>1</v>
      </c>
      <c r="G917" s="10" t="s">
        <v>22</v>
      </c>
      <c r="H917" s="9"/>
      <c r="I917" s="9"/>
      <c r="J917" s="16"/>
      <c r="K917" s="16"/>
      <c r="L917" s="16"/>
      <c r="M917" s="10">
        <v>5.38</v>
      </c>
      <c r="N917" s="9">
        <v>5</v>
      </c>
      <c r="O917" s="10">
        <v>1.37</v>
      </c>
      <c r="P917" s="22" t="s">
        <v>95</v>
      </c>
      <c r="Q917" s="22"/>
      <c r="R917" s="9"/>
      <c r="S917">
        <f t="shared" si="1091"/>
        <v>856.25000000000011</v>
      </c>
      <c r="T917">
        <f t="shared" si="1092"/>
        <v>625</v>
      </c>
      <c r="U917">
        <f t="shared" si="1093"/>
        <v>6.8500000000000005</v>
      </c>
      <c r="V917" s="20">
        <f t="shared" si="1094"/>
        <v>847.89300000000003</v>
      </c>
      <c r="W917" s="21">
        <f t="shared" si="1095"/>
        <v>618.5</v>
      </c>
    </row>
    <row r="918" spans="1:23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16"/>
      <c r="K918" s="16"/>
      <c r="L918" s="16"/>
      <c r="M918" s="9"/>
      <c r="N918" s="9"/>
      <c r="O918" s="9"/>
      <c r="P918" s="9"/>
      <c r="Q918" s="9"/>
      <c r="R918" s="9"/>
    </row>
    <row r="919" spans="1:23" x14ac:dyDescent="0.25">
      <c r="A919" s="11">
        <v>43197</v>
      </c>
      <c r="B919" s="10" t="s">
        <v>16</v>
      </c>
      <c r="C919" s="4">
        <v>777</v>
      </c>
      <c r="D919" s="4">
        <v>17</v>
      </c>
      <c r="E919" s="10" t="s">
        <v>69</v>
      </c>
      <c r="F919" s="10">
        <v>2</v>
      </c>
      <c r="G919" s="10" t="s">
        <v>70</v>
      </c>
      <c r="H919" s="10"/>
      <c r="I919" s="10"/>
      <c r="J919" s="13">
        <v>330</v>
      </c>
      <c r="K919" s="13">
        <v>770</v>
      </c>
      <c r="L919" s="23">
        <v>690</v>
      </c>
      <c r="M919" s="10">
        <v>4.2</v>
      </c>
      <c r="N919" s="9">
        <v>1</v>
      </c>
      <c r="O919" s="9">
        <v>2.2200000000000002</v>
      </c>
      <c r="P919" s="9" t="s">
        <v>78</v>
      </c>
      <c r="Q919" s="9" t="s">
        <v>72</v>
      </c>
      <c r="R919" s="9"/>
      <c r="S919">
        <f t="shared" ref="S919:S921" si="1096">N:N*O:O*80.6</f>
        <v>178.93200000000002</v>
      </c>
      <c r="T919">
        <f t="shared" ref="T919:T921" si="1097">N919*80.6</f>
        <v>80.599999999999994</v>
      </c>
      <c r="U919">
        <f t="shared" ref="U919:U921" si="1098">N919*O919</f>
        <v>2.2200000000000002</v>
      </c>
      <c r="V919" s="20">
        <f t="shared" ref="V919:V921" si="1099">N919*O919*79.68</f>
        <v>176.88960000000003</v>
      </c>
      <c r="W919" s="21">
        <f t="shared" ref="W919:W921" si="1100">N919*79.68</f>
        <v>79.680000000000007</v>
      </c>
    </row>
    <row r="920" spans="1:23" x14ac:dyDescent="0.25">
      <c r="A920" s="11">
        <v>43197</v>
      </c>
      <c r="B920" s="10" t="s">
        <v>16</v>
      </c>
      <c r="C920" s="4">
        <v>777</v>
      </c>
      <c r="D920" s="4">
        <v>17</v>
      </c>
      <c r="E920" s="10" t="s">
        <v>69</v>
      </c>
      <c r="F920" s="10">
        <v>2</v>
      </c>
      <c r="G920" s="10" t="s">
        <v>70</v>
      </c>
      <c r="H920" s="10"/>
      <c r="I920" s="10"/>
      <c r="J920" s="13"/>
      <c r="K920" s="13"/>
      <c r="L920" s="13"/>
      <c r="M920" s="10">
        <v>4.2</v>
      </c>
      <c r="N920" s="9">
        <v>9</v>
      </c>
      <c r="O920" s="9">
        <v>2.2400000000000002</v>
      </c>
      <c r="P920" s="9" t="s">
        <v>87</v>
      </c>
      <c r="Q920" s="9" t="s">
        <v>72</v>
      </c>
      <c r="R920" s="9"/>
      <c r="S920">
        <f t="shared" si="1096"/>
        <v>1624.8960000000002</v>
      </c>
      <c r="T920">
        <f t="shared" si="1097"/>
        <v>725.4</v>
      </c>
      <c r="U920">
        <f t="shared" si="1098"/>
        <v>20.160000000000004</v>
      </c>
      <c r="V920" s="20">
        <f t="shared" si="1099"/>
        <v>1606.3488000000004</v>
      </c>
      <c r="W920" s="21">
        <f t="shared" si="1100"/>
        <v>717.12000000000012</v>
      </c>
    </row>
    <row r="921" spans="1:23" x14ac:dyDescent="0.25">
      <c r="A921" s="11">
        <v>43197</v>
      </c>
      <c r="B921" s="10" t="s">
        <v>16</v>
      </c>
      <c r="C921" s="4">
        <v>777</v>
      </c>
      <c r="D921" s="4">
        <v>17</v>
      </c>
      <c r="E921" s="10" t="s">
        <v>69</v>
      </c>
      <c r="F921" s="10">
        <v>2</v>
      </c>
      <c r="G921" s="10" t="s">
        <v>70</v>
      </c>
      <c r="H921" s="10"/>
      <c r="I921" s="10"/>
      <c r="J921" s="13"/>
      <c r="K921" s="13"/>
      <c r="L921" s="13"/>
      <c r="M921" s="10">
        <v>4.2</v>
      </c>
      <c r="N921" s="9">
        <v>9</v>
      </c>
      <c r="O921" s="9">
        <v>4.25</v>
      </c>
      <c r="P921" s="9" t="s">
        <v>87</v>
      </c>
      <c r="Q921" s="9" t="s">
        <v>76</v>
      </c>
      <c r="R921" s="9"/>
      <c r="S921">
        <f t="shared" si="1096"/>
        <v>3082.95</v>
      </c>
      <c r="T921">
        <f t="shared" si="1097"/>
        <v>725.4</v>
      </c>
      <c r="U921">
        <f t="shared" si="1098"/>
        <v>38.25</v>
      </c>
      <c r="V921" s="20">
        <f t="shared" si="1099"/>
        <v>3047.76</v>
      </c>
      <c r="W921" s="21">
        <f t="shared" si="1100"/>
        <v>717.12000000000012</v>
      </c>
    </row>
    <row r="922" spans="1:23" x14ac:dyDescent="0.25">
      <c r="A922" s="11"/>
      <c r="B922" s="10"/>
      <c r="C922" s="4"/>
      <c r="D922" s="4"/>
      <c r="E922" s="10"/>
      <c r="F922" s="10"/>
      <c r="G922" s="10"/>
      <c r="H922" s="10"/>
      <c r="I922" s="10"/>
      <c r="J922" s="13"/>
      <c r="K922" s="13"/>
      <c r="L922" s="13"/>
      <c r="M922" s="10"/>
      <c r="N922" s="9"/>
      <c r="O922" s="9"/>
      <c r="P922" s="9"/>
      <c r="Q922" s="9"/>
      <c r="R922" s="9"/>
    </row>
    <row r="923" spans="1:23" x14ac:dyDescent="0.25">
      <c r="A923" s="11">
        <v>43197</v>
      </c>
      <c r="B923" s="10" t="s">
        <v>16</v>
      </c>
      <c r="C923" s="4">
        <v>777</v>
      </c>
      <c r="D923" s="4">
        <v>18</v>
      </c>
      <c r="E923" s="10" t="s">
        <v>59</v>
      </c>
      <c r="F923" s="10">
        <v>2</v>
      </c>
      <c r="G923" s="10" t="s">
        <v>70</v>
      </c>
      <c r="H923" s="10"/>
      <c r="I923" s="10"/>
      <c r="J923" s="13">
        <v>410</v>
      </c>
      <c r="K923" s="13">
        <v>790</v>
      </c>
      <c r="L923" s="23">
        <v>720</v>
      </c>
      <c r="M923" s="10">
        <v>4.2</v>
      </c>
      <c r="N923" s="9">
        <v>9</v>
      </c>
      <c r="O923" s="9">
        <v>2.2400000000000002</v>
      </c>
      <c r="P923" s="9" t="s">
        <v>87</v>
      </c>
      <c r="Q923" s="9" t="s">
        <v>72</v>
      </c>
      <c r="R923" s="9"/>
      <c r="S923">
        <f t="shared" ref="S923:S925" si="1101">N:N*O:O*80.6</f>
        <v>1624.8960000000002</v>
      </c>
      <c r="T923">
        <f t="shared" ref="T923:T925" si="1102">N923*80.6</f>
        <v>725.4</v>
      </c>
      <c r="U923">
        <f t="shared" ref="U923:U925" si="1103">N923*O923</f>
        <v>20.160000000000004</v>
      </c>
      <c r="V923" s="20">
        <f t="shared" ref="V923:V925" si="1104">N923*O923*79.68</f>
        <v>1606.3488000000004</v>
      </c>
      <c r="W923" s="21">
        <f t="shared" ref="W923:W925" si="1105">N923*79.68</f>
        <v>717.12000000000012</v>
      </c>
    </row>
    <row r="924" spans="1:23" x14ac:dyDescent="0.25">
      <c r="A924" s="11">
        <v>43197</v>
      </c>
      <c r="B924" s="10" t="s">
        <v>16</v>
      </c>
      <c r="C924" s="4">
        <v>777</v>
      </c>
      <c r="D924" s="4">
        <v>18</v>
      </c>
      <c r="E924" s="10" t="s">
        <v>59</v>
      </c>
      <c r="F924" s="10">
        <v>2</v>
      </c>
      <c r="G924" s="10" t="s">
        <v>70</v>
      </c>
      <c r="H924" s="10"/>
      <c r="I924" s="10"/>
      <c r="J924" s="13"/>
      <c r="K924" s="13"/>
      <c r="L924" s="13"/>
      <c r="M924" s="10">
        <v>4.2</v>
      </c>
      <c r="N924" s="9">
        <v>1</v>
      </c>
      <c r="O924" s="9">
        <v>4.84</v>
      </c>
      <c r="P924" s="9" t="s">
        <v>87</v>
      </c>
      <c r="Q924" s="9" t="s">
        <v>88</v>
      </c>
      <c r="R924" s="9"/>
      <c r="S924">
        <f t="shared" si="1101"/>
        <v>390.10399999999998</v>
      </c>
      <c r="T924">
        <f t="shared" si="1102"/>
        <v>80.599999999999994</v>
      </c>
      <c r="U924">
        <f t="shared" si="1103"/>
        <v>4.84</v>
      </c>
      <c r="V924" s="20">
        <f t="shared" si="1104"/>
        <v>385.65120000000002</v>
      </c>
      <c r="W924" s="21">
        <f t="shared" si="1105"/>
        <v>79.680000000000007</v>
      </c>
    </row>
    <row r="925" spans="1:23" x14ac:dyDescent="0.25">
      <c r="A925" s="11">
        <v>43197</v>
      </c>
      <c r="B925" s="10" t="s">
        <v>16</v>
      </c>
      <c r="C925" s="4">
        <v>777</v>
      </c>
      <c r="D925" s="4">
        <v>18</v>
      </c>
      <c r="E925" s="10" t="s">
        <v>59</v>
      </c>
      <c r="F925" s="10">
        <v>2</v>
      </c>
      <c r="G925" s="10" t="s">
        <v>70</v>
      </c>
      <c r="H925" s="10"/>
      <c r="I925" s="10"/>
      <c r="J925" s="13"/>
      <c r="K925" s="13"/>
      <c r="L925" s="13"/>
      <c r="M925" s="10">
        <v>4.2</v>
      </c>
      <c r="N925" s="9">
        <v>10</v>
      </c>
      <c r="O925" s="9">
        <v>4.25</v>
      </c>
      <c r="P925" s="9" t="s">
        <v>87</v>
      </c>
      <c r="Q925" s="9" t="s">
        <v>76</v>
      </c>
      <c r="R925" s="9"/>
      <c r="S925">
        <f t="shared" si="1101"/>
        <v>3425.4999999999995</v>
      </c>
      <c r="T925">
        <f t="shared" si="1102"/>
        <v>806</v>
      </c>
      <c r="U925">
        <f t="shared" si="1103"/>
        <v>42.5</v>
      </c>
      <c r="V925" s="20">
        <f t="shared" si="1104"/>
        <v>3386.4</v>
      </c>
      <c r="W925" s="21">
        <f t="shared" si="1105"/>
        <v>796.80000000000007</v>
      </c>
    </row>
    <row r="926" spans="1:23" x14ac:dyDescent="0.25">
      <c r="A926" s="11"/>
      <c r="B926" s="4"/>
      <c r="C926" s="4"/>
      <c r="D926" s="4"/>
      <c r="E926" s="10"/>
      <c r="F926" s="10"/>
      <c r="G926" s="10"/>
      <c r="H926" s="10"/>
      <c r="I926" s="10"/>
      <c r="J926" s="13"/>
      <c r="K926" s="13"/>
      <c r="L926" s="13"/>
      <c r="M926" s="10"/>
      <c r="N926" s="9"/>
      <c r="O926" s="9"/>
      <c r="P926" s="9"/>
      <c r="Q926" s="9"/>
      <c r="R926" s="9"/>
    </row>
    <row r="927" spans="1:23" x14ac:dyDescent="0.25">
      <c r="A927" s="11">
        <v>43197</v>
      </c>
      <c r="B927" s="10" t="s">
        <v>16</v>
      </c>
      <c r="C927" s="4">
        <v>777</v>
      </c>
      <c r="D927" s="4">
        <v>19</v>
      </c>
      <c r="E927" s="10" t="s">
        <v>60</v>
      </c>
      <c r="F927" s="10">
        <v>2</v>
      </c>
      <c r="G927" s="10" t="s">
        <v>70</v>
      </c>
      <c r="H927" s="10"/>
      <c r="I927" s="10"/>
      <c r="J927" s="23">
        <v>510</v>
      </c>
      <c r="K927" s="23">
        <v>590</v>
      </c>
      <c r="L927" s="23">
        <v>640</v>
      </c>
      <c r="M927" s="10">
        <v>4.2</v>
      </c>
      <c r="N927" s="9">
        <v>1</v>
      </c>
      <c r="O927" s="9">
        <v>2.2200000000000002</v>
      </c>
      <c r="P927" s="9" t="s">
        <v>78</v>
      </c>
      <c r="Q927" s="9" t="s">
        <v>72</v>
      </c>
      <c r="R927" s="9"/>
      <c r="S927">
        <f t="shared" ref="S927:S933" si="1106">N:N*O:O*80.6</f>
        <v>178.93200000000002</v>
      </c>
      <c r="T927">
        <f t="shared" ref="T927:T933" si="1107">N927*80.6</f>
        <v>80.599999999999994</v>
      </c>
      <c r="U927">
        <f t="shared" ref="U927:U933" si="1108">N927*O927</f>
        <v>2.2200000000000002</v>
      </c>
      <c r="V927" s="20">
        <f t="shared" ref="V927:V933" si="1109">N927*O927*79.68</f>
        <v>176.88960000000003</v>
      </c>
      <c r="W927" s="21">
        <f t="shared" ref="W927:W933" si="1110">N927*79.68</f>
        <v>79.680000000000007</v>
      </c>
    </row>
    <row r="928" spans="1:23" x14ac:dyDescent="0.25">
      <c r="A928" s="11">
        <v>43197</v>
      </c>
      <c r="B928" s="10" t="s">
        <v>16</v>
      </c>
      <c r="C928" s="4">
        <v>777</v>
      </c>
      <c r="D928" s="4">
        <v>19</v>
      </c>
      <c r="E928" s="10" t="s">
        <v>60</v>
      </c>
      <c r="F928" s="10">
        <v>2</v>
      </c>
      <c r="G928" s="10" t="s">
        <v>70</v>
      </c>
      <c r="H928" s="10"/>
      <c r="I928" s="10"/>
      <c r="J928" s="13"/>
      <c r="K928" s="13"/>
      <c r="L928" s="13"/>
      <c r="M928" s="10">
        <v>4.2</v>
      </c>
      <c r="N928" s="9">
        <v>1</v>
      </c>
      <c r="O928" s="9">
        <v>2.77</v>
      </c>
      <c r="P928" s="9" t="s">
        <v>78</v>
      </c>
      <c r="Q928" s="9" t="s">
        <v>72</v>
      </c>
      <c r="R928" s="9"/>
      <c r="S928">
        <f t="shared" si="1106"/>
        <v>223.26199999999997</v>
      </c>
      <c r="T928">
        <f t="shared" si="1107"/>
        <v>80.599999999999994</v>
      </c>
      <c r="U928">
        <f t="shared" si="1108"/>
        <v>2.77</v>
      </c>
      <c r="V928" s="20">
        <f t="shared" si="1109"/>
        <v>220.71360000000001</v>
      </c>
      <c r="W928" s="21">
        <f t="shared" si="1110"/>
        <v>79.680000000000007</v>
      </c>
    </row>
    <row r="929" spans="1:23" x14ac:dyDescent="0.25">
      <c r="A929" s="11">
        <v>43197</v>
      </c>
      <c r="B929" s="10" t="s">
        <v>16</v>
      </c>
      <c r="C929" s="4">
        <v>777</v>
      </c>
      <c r="D929" s="4">
        <v>19</v>
      </c>
      <c r="E929" s="10" t="s">
        <v>60</v>
      </c>
      <c r="F929" s="10">
        <v>2</v>
      </c>
      <c r="G929" s="10" t="s">
        <v>70</v>
      </c>
      <c r="H929" s="10"/>
      <c r="I929" s="10"/>
      <c r="J929" s="13"/>
      <c r="K929" s="13"/>
      <c r="L929" s="13"/>
      <c r="M929" s="10">
        <v>4.2</v>
      </c>
      <c r="N929" s="9">
        <v>1</v>
      </c>
      <c r="O929" s="9">
        <v>3.72</v>
      </c>
      <c r="P929" s="9" t="s">
        <v>82</v>
      </c>
      <c r="Q929" s="9" t="s">
        <v>72</v>
      </c>
      <c r="R929" s="9"/>
      <c r="S929">
        <f t="shared" si="1106"/>
        <v>299.83199999999999</v>
      </c>
      <c r="T929">
        <f t="shared" si="1107"/>
        <v>80.599999999999994</v>
      </c>
      <c r="U929">
        <f t="shared" si="1108"/>
        <v>3.72</v>
      </c>
      <c r="V929" s="20">
        <f t="shared" si="1109"/>
        <v>296.40960000000007</v>
      </c>
      <c r="W929" s="21">
        <f t="shared" si="1110"/>
        <v>79.680000000000007</v>
      </c>
    </row>
    <row r="930" spans="1:23" x14ac:dyDescent="0.25">
      <c r="A930" s="11">
        <v>43197</v>
      </c>
      <c r="B930" s="10" t="s">
        <v>16</v>
      </c>
      <c r="C930" s="4">
        <v>777</v>
      </c>
      <c r="D930" s="4">
        <v>19</v>
      </c>
      <c r="E930" s="10" t="s">
        <v>60</v>
      </c>
      <c r="F930" s="10">
        <v>2</v>
      </c>
      <c r="G930" s="10" t="s">
        <v>70</v>
      </c>
      <c r="H930" s="10"/>
      <c r="I930" s="10"/>
      <c r="J930" s="13"/>
      <c r="K930" s="13"/>
      <c r="L930" s="13"/>
      <c r="M930" s="10">
        <v>4.2</v>
      </c>
      <c r="N930" s="9">
        <v>1</v>
      </c>
      <c r="O930" s="9">
        <v>2.2400000000000002</v>
      </c>
      <c r="P930" s="9" t="s">
        <v>87</v>
      </c>
      <c r="Q930" s="9" t="s">
        <v>72</v>
      </c>
      <c r="R930" s="9"/>
      <c r="S930">
        <f t="shared" si="1106"/>
        <v>180.54400000000001</v>
      </c>
      <c r="T930">
        <f t="shared" si="1107"/>
        <v>80.599999999999994</v>
      </c>
      <c r="U930">
        <f t="shared" si="1108"/>
        <v>2.2400000000000002</v>
      </c>
      <c r="V930" s="20">
        <f t="shared" si="1109"/>
        <v>178.48320000000004</v>
      </c>
      <c r="W930" s="21">
        <f t="shared" si="1110"/>
        <v>79.680000000000007</v>
      </c>
    </row>
    <row r="931" spans="1:23" x14ac:dyDescent="0.25">
      <c r="A931" s="11">
        <v>43197</v>
      </c>
      <c r="B931" s="10" t="s">
        <v>16</v>
      </c>
      <c r="C931" s="4">
        <v>777</v>
      </c>
      <c r="D931" s="4">
        <v>19</v>
      </c>
      <c r="E931" s="10" t="s">
        <v>60</v>
      </c>
      <c r="F931" s="10">
        <v>2</v>
      </c>
      <c r="G931" s="10" t="s">
        <v>70</v>
      </c>
      <c r="H931" s="10"/>
      <c r="I931" s="10"/>
      <c r="J931" s="13"/>
      <c r="K931" s="13"/>
      <c r="L931" s="13"/>
      <c r="M931" s="10">
        <v>4.2</v>
      </c>
      <c r="N931" s="9">
        <v>4</v>
      </c>
      <c r="O931" s="9">
        <v>1.51</v>
      </c>
      <c r="P931" s="9" t="s">
        <v>82</v>
      </c>
      <c r="Q931" s="9" t="s">
        <v>76</v>
      </c>
      <c r="R931" s="9"/>
      <c r="S931">
        <f t="shared" si="1106"/>
        <v>486.82399999999996</v>
      </c>
      <c r="T931">
        <f t="shared" si="1107"/>
        <v>322.39999999999998</v>
      </c>
      <c r="U931">
        <f t="shared" si="1108"/>
        <v>6.04</v>
      </c>
      <c r="V931" s="20">
        <f t="shared" si="1109"/>
        <v>481.26720000000006</v>
      </c>
      <c r="W931" s="21">
        <f t="shared" si="1110"/>
        <v>318.72000000000003</v>
      </c>
    </row>
    <row r="932" spans="1:23" x14ac:dyDescent="0.25">
      <c r="A932" s="11">
        <v>43197</v>
      </c>
      <c r="B932" s="10" t="s">
        <v>16</v>
      </c>
      <c r="C932" s="4">
        <v>777</v>
      </c>
      <c r="D932" s="4">
        <v>19</v>
      </c>
      <c r="E932" s="10" t="s">
        <v>60</v>
      </c>
      <c r="F932" s="10">
        <v>2</v>
      </c>
      <c r="G932" s="10" t="s">
        <v>70</v>
      </c>
      <c r="H932" s="10"/>
      <c r="I932" s="10"/>
      <c r="J932" s="13"/>
      <c r="K932" s="13"/>
      <c r="L932" s="13"/>
      <c r="M932" s="10">
        <v>4.2</v>
      </c>
      <c r="N932" s="9">
        <v>10</v>
      </c>
      <c r="O932" s="9">
        <v>2.5299999999999998</v>
      </c>
      <c r="P932" s="9" t="s">
        <v>78</v>
      </c>
      <c r="Q932" s="9" t="s">
        <v>79</v>
      </c>
      <c r="R932" s="9"/>
      <c r="S932">
        <f t="shared" si="1106"/>
        <v>2039.1799999999996</v>
      </c>
      <c r="T932">
        <f t="shared" si="1107"/>
        <v>806</v>
      </c>
      <c r="U932">
        <f t="shared" si="1108"/>
        <v>25.299999999999997</v>
      </c>
      <c r="V932" s="20">
        <f t="shared" si="1109"/>
        <v>2015.904</v>
      </c>
      <c r="W932" s="21">
        <f t="shared" si="1110"/>
        <v>796.80000000000007</v>
      </c>
    </row>
    <row r="933" spans="1:23" x14ac:dyDescent="0.25">
      <c r="A933" s="11">
        <v>43197</v>
      </c>
      <c r="B933" s="10" t="s">
        <v>16</v>
      </c>
      <c r="C933" s="4">
        <v>777</v>
      </c>
      <c r="D933" s="4">
        <v>19</v>
      </c>
      <c r="E933" s="10" t="s">
        <v>60</v>
      </c>
      <c r="F933" s="10">
        <v>2</v>
      </c>
      <c r="G933" s="10" t="s">
        <v>70</v>
      </c>
      <c r="H933" s="10"/>
      <c r="I933" s="10"/>
      <c r="J933" s="13"/>
      <c r="K933" s="13"/>
      <c r="L933" s="13"/>
      <c r="M933" s="10">
        <v>4.2</v>
      </c>
      <c r="N933" s="9">
        <v>5</v>
      </c>
      <c r="O933" s="9">
        <v>2.73</v>
      </c>
      <c r="P933" s="9" t="s">
        <v>78</v>
      </c>
      <c r="Q933" s="9" t="s">
        <v>76</v>
      </c>
      <c r="R933" s="9"/>
      <c r="S933">
        <f t="shared" si="1106"/>
        <v>1100.19</v>
      </c>
      <c r="T933">
        <f t="shared" si="1107"/>
        <v>403</v>
      </c>
      <c r="U933">
        <f t="shared" si="1108"/>
        <v>13.65</v>
      </c>
      <c r="V933" s="20">
        <f t="shared" si="1109"/>
        <v>1087.6320000000001</v>
      </c>
      <c r="W933" s="21">
        <f t="shared" si="1110"/>
        <v>398.40000000000003</v>
      </c>
    </row>
    <row r="934" spans="1:23" x14ac:dyDescent="0.25">
      <c r="A934" s="11"/>
      <c r="B934" s="10"/>
      <c r="C934" s="4"/>
      <c r="D934" s="4"/>
      <c r="E934" s="10"/>
      <c r="F934" s="10"/>
      <c r="G934" s="10"/>
      <c r="H934" s="10"/>
      <c r="I934" s="10"/>
      <c r="J934" s="13"/>
      <c r="K934" s="13"/>
      <c r="L934" s="13"/>
      <c r="M934" s="10"/>
      <c r="N934" s="9"/>
      <c r="O934" s="9"/>
      <c r="P934" s="9"/>
      <c r="Q934" s="9"/>
      <c r="R934" s="9"/>
    </row>
    <row r="935" spans="1:23" x14ac:dyDescent="0.25">
      <c r="A935" s="11">
        <v>43197</v>
      </c>
      <c r="B935" s="10" t="s">
        <v>16</v>
      </c>
      <c r="C935" s="4">
        <v>777</v>
      </c>
      <c r="D935" s="4">
        <v>20</v>
      </c>
      <c r="E935" s="10" t="s">
        <v>61</v>
      </c>
      <c r="F935" s="10">
        <v>2</v>
      </c>
      <c r="G935" s="10" t="s">
        <v>70</v>
      </c>
      <c r="H935" s="10"/>
      <c r="I935" s="10"/>
      <c r="J935" s="13">
        <v>560</v>
      </c>
      <c r="K935" s="13">
        <v>540</v>
      </c>
      <c r="L935" s="23">
        <v>680</v>
      </c>
      <c r="M935" s="10">
        <v>4.2</v>
      </c>
      <c r="N935" s="9">
        <v>5</v>
      </c>
      <c r="O935" s="9">
        <v>3.8</v>
      </c>
      <c r="P935" s="9" t="s">
        <v>82</v>
      </c>
      <c r="Q935" s="9" t="s">
        <v>72</v>
      </c>
      <c r="R935" s="9"/>
      <c r="S935">
        <f t="shared" ref="S935:S938" si="1111">N:N*O:O*80.6</f>
        <v>1531.3999999999999</v>
      </c>
      <c r="T935">
        <f t="shared" ref="T935:T938" si="1112">N935*80.6</f>
        <v>403</v>
      </c>
      <c r="U935">
        <f t="shared" ref="U935:U938" si="1113">N935*O935</f>
        <v>19</v>
      </c>
      <c r="V935" s="20">
        <f t="shared" ref="V935:V938" si="1114">N935*O935*79.68</f>
        <v>1513.92</v>
      </c>
      <c r="W935" s="21">
        <f t="shared" ref="W935:W938" si="1115">N935*79.68</f>
        <v>398.40000000000003</v>
      </c>
    </row>
    <row r="936" spans="1:23" x14ac:dyDescent="0.25">
      <c r="A936" s="11">
        <v>43197</v>
      </c>
      <c r="B936" s="10" t="s">
        <v>16</v>
      </c>
      <c r="C936" s="4">
        <v>777</v>
      </c>
      <c r="D936" s="4">
        <v>20</v>
      </c>
      <c r="E936" s="10" t="s">
        <v>61</v>
      </c>
      <c r="F936" s="10">
        <v>2</v>
      </c>
      <c r="G936" s="10" t="s">
        <v>70</v>
      </c>
      <c r="H936" s="10"/>
      <c r="I936" s="10"/>
      <c r="J936" s="13"/>
      <c r="K936" s="13"/>
      <c r="L936" s="13"/>
      <c r="M936" s="10">
        <v>4.2</v>
      </c>
      <c r="N936" s="9">
        <v>11</v>
      </c>
      <c r="O936" s="9">
        <v>1.51</v>
      </c>
      <c r="P936" s="9" t="s">
        <v>82</v>
      </c>
      <c r="Q936" s="9" t="s">
        <v>76</v>
      </c>
      <c r="R936" s="9"/>
      <c r="S936">
        <f t="shared" si="1111"/>
        <v>1338.7659999999998</v>
      </c>
      <c r="T936">
        <f t="shared" si="1112"/>
        <v>886.59999999999991</v>
      </c>
      <c r="U936">
        <f t="shared" si="1113"/>
        <v>16.61</v>
      </c>
      <c r="V936" s="20">
        <f t="shared" si="1114"/>
        <v>1323.4848000000002</v>
      </c>
      <c r="W936" s="21">
        <f t="shared" si="1115"/>
        <v>876.48</v>
      </c>
    </row>
    <row r="937" spans="1:23" x14ac:dyDescent="0.25">
      <c r="A937" s="11">
        <v>43197</v>
      </c>
      <c r="B937" s="10" t="s">
        <v>16</v>
      </c>
      <c r="C937" s="4">
        <v>777</v>
      </c>
      <c r="D937" s="4">
        <v>20</v>
      </c>
      <c r="E937" s="10" t="s">
        <v>61</v>
      </c>
      <c r="F937" s="10">
        <v>2</v>
      </c>
      <c r="G937" s="10" t="s">
        <v>70</v>
      </c>
      <c r="H937" s="10"/>
      <c r="I937" s="10"/>
      <c r="J937" s="13"/>
      <c r="K937" s="13"/>
      <c r="L937" s="13"/>
      <c r="M937" s="10">
        <v>4.2</v>
      </c>
      <c r="N937" s="9">
        <v>1</v>
      </c>
      <c r="O937" s="9">
        <v>4.25</v>
      </c>
      <c r="P937" s="9" t="s">
        <v>87</v>
      </c>
      <c r="Q937" s="9" t="s">
        <v>76</v>
      </c>
      <c r="R937" s="9"/>
      <c r="S937">
        <f t="shared" si="1111"/>
        <v>342.54999999999995</v>
      </c>
      <c r="T937">
        <f t="shared" si="1112"/>
        <v>80.599999999999994</v>
      </c>
      <c r="U937">
        <f t="shared" si="1113"/>
        <v>4.25</v>
      </c>
      <c r="V937" s="20">
        <f t="shared" si="1114"/>
        <v>338.64000000000004</v>
      </c>
      <c r="W937" s="21">
        <f t="shared" si="1115"/>
        <v>79.680000000000007</v>
      </c>
    </row>
    <row r="938" spans="1:23" x14ac:dyDescent="0.25">
      <c r="A938" s="11">
        <v>43197</v>
      </c>
      <c r="B938" s="10" t="s">
        <v>16</v>
      </c>
      <c r="C938" s="4">
        <v>777</v>
      </c>
      <c r="D938" s="4">
        <v>20</v>
      </c>
      <c r="E938" s="10" t="s">
        <v>61</v>
      </c>
      <c r="F938" s="10">
        <v>2</v>
      </c>
      <c r="G938" s="10" t="s">
        <v>70</v>
      </c>
      <c r="H938" s="10"/>
      <c r="I938" s="10"/>
      <c r="J938" s="13"/>
      <c r="K938" s="13"/>
      <c r="L938" s="13"/>
      <c r="M938" s="10">
        <v>4.2</v>
      </c>
      <c r="N938" s="9">
        <v>3</v>
      </c>
      <c r="O938" s="9">
        <v>1.51</v>
      </c>
      <c r="P938" s="9" t="s">
        <v>82</v>
      </c>
      <c r="Q938" s="9" t="s">
        <v>76</v>
      </c>
      <c r="R938" s="9"/>
      <c r="S938">
        <f t="shared" si="1111"/>
        <v>365.11799999999999</v>
      </c>
      <c r="T938">
        <f t="shared" si="1112"/>
        <v>241.79999999999998</v>
      </c>
      <c r="U938">
        <f t="shared" si="1113"/>
        <v>4.53</v>
      </c>
      <c r="V938" s="20">
        <f t="shared" si="1114"/>
        <v>360.95040000000006</v>
      </c>
      <c r="W938" s="21">
        <f t="shared" si="1115"/>
        <v>239.04000000000002</v>
      </c>
    </row>
    <row r="939" spans="1:23" x14ac:dyDescent="0.25">
      <c r="A939" s="11"/>
      <c r="B939" s="10"/>
      <c r="C939" s="4"/>
      <c r="D939" s="4"/>
      <c r="E939" s="10"/>
      <c r="F939" s="10"/>
      <c r="G939" s="10"/>
      <c r="H939" s="10"/>
      <c r="I939" s="10"/>
      <c r="J939" s="13"/>
      <c r="K939" s="13"/>
      <c r="L939" s="13"/>
      <c r="M939" s="10"/>
      <c r="N939" s="9"/>
      <c r="O939" s="9"/>
      <c r="P939" s="9"/>
      <c r="Q939" s="9"/>
      <c r="R939" s="9"/>
    </row>
    <row r="940" spans="1:23" x14ac:dyDescent="0.25">
      <c r="A940" s="11">
        <v>43197</v>
      </c>
      <c r="B940" s="4" t="s">
        <v>17</v>
      </c>
      <c r="C940" s="4">
        <v>75131</v>
      </c>
      <c r="D940" s="4">
        <v>152</v>
      </c>
      <c r="E940" s="10" t="s">
        <v>62</v>
      </c>
      <c r="F940" s="10">
        <v>2</v>
      </c>
      <c r="G940" s="10" t="s">
        <v>70</v>
      </c>
      <c r="H940" s="10"/>
      <c r="I940" s="10"/>
      <c r="J940" s="13">
        <v>900</v>
      </c>
      <c r="K940" s="13">
        <v>900</v>
      </c>
      <c r="L940" s="13">
        <v>1000</v>
      </c>
      <c r="M940" s="10">
        <v>5.81</v>
      </c>
      <c r="N940" s="9">
        <v>14</v>
      </c>
      <c r="O940" s="9">
        <v>2.2200000000000002</v>
      </c>
      <c r="P940" s="9" t="s">
        <v>78</v>
      </c>
      <c r="Q940" s="9" t="s">
        <v>72</v>
      </c>
      <c r="R940" s="9"/>
      <c r="S940">
        <f t="shared" ref="S940:S941" si="1116">N940*O940*118</f>
        <v>3667.44</v>
      </c>
      <c r="T940">
        <f t="shared" ref="T940:T941" si="1117">N940*118</f>
        <v>1652</v>
      </c>
      <c r="U940">
        <f t="shared" ref="U940:U941" si="1118">N940*O940</f>
        <v>31.080000000000002</v>
      </c>
      <c r="V940" s="20">
        <f t="shared" ref="V940:V941" si="1119">N940*O940*116.875</f>
        <v>3632.4750000000004</v>
      </c>
      <c r="W940" s="21">
        <f t="shared" ref="W940:W941" si="1120">N940*116.8</f>
        <v>1635.2</v>
      </c>
    </row>
    <row r="941" spans="1:23" x14ac:dyDescent="0.25">
      <c r="A941" s="11">
        <v>43197</v>
      </c>
      <c r="B941" s="4" t="s">
        <v>17</v>
      </c>
      <c r="C941" s="4">
        <v>75131</v>
      </c>
      <c r="D941" s="4">
        <v>152</v>
      </c>
      <c r="E941" s="10" t="s">
        <v>62</v>
      </c>
      <c r="F941" s="10">
        <v>2</v>
      </c>
      <c r="G941" s="10" t="s">
        <v>70</v>
      </c>
      <c r="H941" s="10"/>
      <c r="I941" s="10"/>
      <c r="J941" s="13"/>
      <c r="K941" s="13"/>
      <c r="L941" s="13"/>
      <c r="M941" s="10">
        <v>5.81</v>
      </c>
      <c r="N941" s="9">
        <v>4</v>
      </c>
      <c r="O941" s="9">
        <v>2.5299999999999998</v>
      </c>
      <c r="P941" s="9" t="s">
        <v>78</v>
      </c>
      <c r="Q941" s="9" t="s">
        <v>79</v>
      </c>
      <c r="R941" s="9"/>
      <c r="S941">
        <f t="shared" si="1116"/>
        <v>1194.1599999999999</v>
      </c>
      <c r="T941">
        <f t="shared" si="1117"/>
        <v>472</v>
      </c>
      <c r="U941">
        <f t="shared" si="1118"/>
        <v>10.119999999999999</v>
      </c>
      <c r="V941" s="20">
        <f t="shared" si="1119"/>
        <v>1182.7749999999999</v>
      </c>
      <c r="W941" s="21">
        <f t="shared" si="1120"/>
        <v>467.2</v>
      </c>
    </row>
    <row r="942" spans="1:23" x14ac:dyDescent="0.25">
      <c r="A942" s="11"/>
      <c r="B942" s="4"/>
      <c r="C942" s="4"/>
      <c r="D942" s="4"/>
      <c r="E942" s="10"/>
      <c r="F942" s="10"/>
      <c r="G942" s="10"/>
      <c r="H942" s="10"/>
      <c r="I942" s="10"/>
      <c r="J942" s="13"/>
      <c r="K942" s="13"/>
      <c r="L942" s="13"/>
      <c r="M942" s="10"/>
      <c r="N942" s="9"/>
      <c r="O942" s="9"/>
      <c r="P942" s="9"/>
      <c r="Q942" s="9"/>
      <c r="R942" s="9"/>
    </row>
    <row r="943" spans="1:23" x14ac:dyDescent="0.25">
      <c r="A943" s="11">
        <v>43197</v>
      </c>
      <c r="B943" s="4" t="s">
        <v>17</v>
      </c>
      <c r="C943" s="4">
        <v>75131</v>
      </c>
      <c r="D943" s="4">
        <v>153</v>
      </c>
      <c r="E943" s="10"/>
      <c r="F943" s="10">
        <v>2</v>
      </c>
      <c r="G943" s="10" t="s">
        <v>70</v>
      </c>
      <c r="H943" s="10"/>
      <c r="I943" s="10"/>
      <c r="J943" s="17"/>
      <c r="K943" s="17"/>
      <c r="L943" s="17"/>
      <c r="M943" s="10">
        <v>5.81</v>
      </c>
      <c r="N943" s="9"/>
      <c r="O943" s="9"/>
      <c r="P943" s="9"/>
      <c r="Q943" s="9"/>
      <c r="R943" s="9"/>
      <c r="S943">
        <f t="shared" ref="S943" si="1121">N943*O943*118</f>
        <v>0</v>
      </c>
      <c r="T943">
        <f t="shared" ref="T943" si="1122">N943*118</f>
        <v>0</v>
      </c>
      <c r="U943">
        <f t="shared" ref="U943" si="1123">N943*O943</f>
        <v>0</v>
      </c>
      <c r="V943" s="20">
        <f t="shared" ref="V943" si="1124">N943*O943*116.875</f>
        <v>0</v>
      </c>
      <c r="W943" s="21">
        <f t="shared" ref="W943" si="1125">N943*116.8</f>
        <v>0</v>
      </c>
    </row>
    <row r="944" spans="1:23" x14ac:dyDescent="0.25">
      <c r="A944" s="11"/>
      <c r="B944" s="4"/>
      <c r="C944" s="4"/>
      <c r="D944" s="4"/>
      <c r="E944" s="10"/>
      <c r="F944" s="10"/>
      <c r="G944" s="10"/>
      <c r="H944" s="10"/>
      <c r="I944" s="10"/>
      <c r="J944" s="13"/>
      <c r="K944" s="13"/>
      <c r="L944" s="13"/>
      <c r="M944" s="10"/>
      <c r="N944" s="9"/>
      <c r="O944" s="9"/>
      <c r="P944" s="9"/>
      <c r="Q944" s="9"/>
      <c r="R944" s="9"/>
    </row>
    <row r="945" spans="1:23" x14ac:dyDescent="0.25">
      <c r="A945" s="11">
        <v>43197</v>
      </c>
      <c r="B945" s="4" t="s">
        <v>17</v>
      </c>
      <c r="C945" s="4">
        <v>75131</v>
      </c>
      <c r="D945" s="4">
        <v>155</v>
      </c>
      <c r="E945" s="10" t="s">
        <v>63</v>
      </c>
      <c r="F945" s="10">
        <v>2</v>
      </c>
      <c r="G945" s="10" t="s">
        <v>70</v>
      </c>
      <c r="H945" s="10"/>
      <c r="I945" s="10"/>
      <c r="J945" s="13">
        <v>750</v>
      </c>
      <c r="K945" s="13">
        <v>1050</v>
      </c>
      <c r="L945" s="13">
        <v>1290</v>
      </c>
      <c r="M945" s="10">
        <v>5.81</v>
      </c>
      <c r="N945" s="9">
        <v>3</v>
      </c>
      <c r="O945" s="9">
        <v>2.77</v>
      </c>
      <c r="P945" s="9" t="s">
        <v>78</v>
      </c>
      <c r="Q945" s="9" t="s">
        <v>72</v>
      </c>
      <c r="R945" s="9"/>
      <c r="S945">
        <f t="shared" ref="S945:S948" si="1126">N945*O945*118</f>
        <v>980.58</v>
      </c>
      <c r="T945">
        <f t="shared" ref="T945:T948" si="1127">N945*118</f>
        <v>354</v>
      </c>
      <c r="U945">
        <f t="shared" ref="U945:U948" si="1128">N945*O945</f>
        <v>8.31</v>
      </c>
      <c r="V945" s="20">
        <f t="shared" ref="V945:V948" si="1129">N945*O945*116.875</f>
        <v>971.23125000000005</v>
      </c>
      <c r="W945" s="21">
        <f t="shared" ref="W945:W948" si="1130">N945*116.8</f>
        <v>350.4</v>
      </c>
    </row>
    <row r="946" spans="1:23" x14ac:dyDescent="0.25">
      <c r="A946" s="11">
        <v>43197</v>
      </c>
      <c r="B946" s="4" t="s">
        <v>17</v>
      </c>
      <c r="C946" s="4">
        <v>75131</v>
      </c>
      <c r="D946" s="4">
        <v>155</v>
      </c>
      <c r="E946" s="10" t="s">
        <v>63</v>
      </c>
      <c r="F946" s="10">
        <v>2</v>
      </c>
      <c r="G946" s="10" t="s">
        <v>70</v>
      </c>
      <c r="H946" s="10"/>
      <c r="I946" s="10"/>
      <c r="J946" s="13"/>
      <c r="K946" s="13"/>
      <c r="L946" s="13"/>
      <c r="M946" s="10">
        <v>5.81</v>
      </c>
      <c r="N946" s="9">
        <v>5</v>
      </c>
      <c r="O946" s="9">
        <v>3.72</v>
      </c>
      <c r="P946" s="9" t="s">
        <v>82</v>
      </c>
      <c r="Q946" s="9" t="s">
        <v>72</v>
      </c>
      <c r="R946" s="9"/>
      <c r="S946">
        <f t="shared" si="1126"/>
        <v>2194.8000000000002</v>
      </c>
      <c r="T946">
        <f t="shared" si="1127"/>
        <v>590</v>
      </c>
      <c r="U946">
        <f t="shared" si="1128"/>
        <v>18.600000000000001</v>
      </c>
      <c r="V946" s="20">
        <f t="shared" si="1129"/>
        <v>2173.875</v>
      </c>
      <c r="W946" s="21">
        <f t="shared" si="1130"/>
        <v>584</v>
      </c>
    </row>
    <row r="947" spans="1:23" x14ac:dyDescent="0.25">
      <c r="A947" s="11">
        <v>43197</v>
      </c>
      <c r="B947" s="4" t="s">
        <v>17</v>
      </c>
      <c r="C947" s="4">
        <v>75131</v>
      </c>
      <c r="D947" s="4">
        <v>155</v>
      </c>
      <c r="E947" s="10" t="s">
        <v>63</v>
      </c>
      <c r="F947" s="10">
        <v>2</v>
      </c>
      <c r="G947" s="10" t="s">
        <v>70</v>
      </c>
      <c r="H947" s="10"/>
      <c r="I947" s="10"/>
      <c r="J947" s="13"/>
      <c r="K947" s="13"/>
      <c r="L947" s="13"/>
      <c r="M947" s="10">
        <v>5.81</v>
      </c>
      <c r="N947" s="9">
        <v>1</v>
      </c>
      <c r="O947" s="9">
        <v>2.5299999999999998</v>
      </c>
      <c r="P947" s="9" t="s">
        <v>78</v>
      </c>
      <c r="Q947" s="9" t="s">
        <v>79</v>
      </c>
      <c r="R947" s="9"/>
      <c r="S947">
        <f t="shared" si="1126"/>
        <v>298.53999999999996</v>
      </c>
      <c r="T947">
        <f t="shared" si="1127"/>
        <v>118</v>
      </c>
      <c r="U947">
        <f t="shared" si="1128"/>
        <v>2.5299999999999998</v>
      </c>
      <c r="V947" s="20">
        <f t="shared" si="1129"/>
        <v>295.69374999999997</v>
      </c>
      <c r="W947" s="21">
        <f t="shared" si="1130"/>
        <v>116.8</v>
      </c>
    </row>
    <row r="948" spans="1:23" x14ac:dyDescent="0.25">
      <c r="A948" s="11">
        <v>43197</v>
      </c>
      <c r="B948" s="4" t="s">
        <v>17</v>
      </c>
      <c r="C948" s="4">
        <v>75131</v>
      </c>
      <c r="D948" s="4">
        <v>155</v>
      </c>
      <c r="E948" s="10" t="s">
        <v>63</v>
      </c>
      <c r="F948" s="10">
        <v>2</v>
      </c>
      <c r="G948" s="10" t="s">
        <v>70</v>
      </c>
      <c r="H948" s="10"/>
      <c r="I948" s="10"/>
      <c r="J948" s="13"/>
      <c r="K948" s="13"/>
      <c r="L948" s="13"/>
      <c r="M948" s="10">
        <v>5.81</v>
      </c>
      <c r="N948" s="9">
        <v>1</v>
      </c>
      <c r="O948" s="9">
        <v>2.5299999999999998</v>
      </c>
      <c r="P948" s="9" t="s">
        <v>78</v>
      </c>
      <c r="Q948" s="9" t="s">
        <v>79</v>
      </c>
      <c r="R948" s="9"/>
      <c r="S948">
        <f t="shared" si="1126"/>
        <v>298.53999999999996</v>
      </c>
      <c r="T948">
        <f t="shared" si="1127"/>
        <v>118</v>
      </c>
      <c r="U948">
        <f t="shared" si="1128"/>
        <v>2.5299999999999998</v>
      </c>
      <c r="V948" s="20">
        <f t="shared" si="1129"/>
        <v>295.69374999999997</v>
      </c>
      <c r="W948" s="21">
        <f t="shared" si="1130"/>
        <v>116.8</v>
      </c>
    </row>
    <row r="949" spans="1:23" x14ac:dyDescent="0.25">
      <c r="A949" s="11"/>
      <c r="B949" s="4"/>
      <c r="C949" s="4"/>
      <c r="D949" s="4"/>
      <c r="E949" s="10"/>
      <c r="F949" s="10"/>
      <c r="G949" s="10"/>
      <c r="H949" s="10"/>
      <c r="I949" s="10"/>
      <c r="J949" s="13"/>
      <c r="K949" s="13"/>
      <c r="L949" s="13"/>
      <c r="M949" s="10"/>
      <c r="N949" s="9"/>
      <c r="O949" s="9"/>
      <c r="P949" s="9"/>
      <c r="Q949" s="9"/>
      <c r="R949" s="9"/>
    </row>
    <row r="950" spans="1:23" x14ac:dyDescent="0.25">
      <c r="A950" s="11">
        <v>43197</v>
      </c>
      <c r="B950" s="4" t="s">
        <v>17</v>
      </c>
      <c r="C950" s="4">
        <v>75131</v>
      </c>
      <c r="D950" s="4">
        <v>156</v>
      </c>
      <c r="E950" s="10" t="s">
        <v>68</v>
      </c>
      <c r="F950" s="10">
        <v>2</v>
      </c>
      <c r="G950" s="10" t="s">
        <v>70</v>
      </c>
      <c r="H950" s="10"/>
      <c r="I950" s="10"/>
      <c r="J950" s="13">
        <v>410</v>
      </c>
      <c r="K950" s="13">
        <v>1390</v>
      </c>
      <c r="L950" s="13">
        <v>1220</v>
      </c>
      <c r="M950" s="10">
        <v>5.81</v>
      </c>
      <c r="N950" s="9">
        <v>6</v>
      </c>
      <c r="O950" s="9">
        <v>2.2200000000000002</v>
      </c>
      <c r="P950" s="9" t="s">
        <v>78</v>
      </c>
      <c r="Q950" s="9" t="s">
        <v>72</v>
      </c>
      <c r="R950" s="9"/>
      <c r="S950">
        <f t="shared" ref="S950:S953" si="1131">N950*O950*118</f>
        <v>1571.76</v>
      </c>
      <c r="T950">
        <f t="shared" ref="T950:T953" si="1132">N950*118</f>
        <v>708</v>
      </c>
      <c r="U950">
        <f t="shared" ref="U950:U953" si="1133">N950*O950</f>
        <v>13.32</v>
      </c>
      <c r="V950" s="20">
        <f t="shared" ref="V950:V953" si="1134">N950*O950*116.875</f>
        <v>1556.7750000000001</v>
      </c>
      <c r="W950" s="21">
        <f t="shared" ref="W950:W953" si="1135">N950*116.8</f>
        <v>700.8</v>
      </c>
    </row>
    <row r="951" spans="1:23" x14ac:dyDescent="0.25">
      <c r="A951" s="11">
        <v>43197</v>
      </c>
      <c r="B951" s="4" t="s">
        <v>17</v>
      </c>
      <c r="C951" s="4">
        <v>75131</v>
      </c>
      <c r="D951" s="4">
        <v>156</v>
      </c>
      <c r="E951" s="10" t="s">
        <v>68</v>
      </c>
      <c r="F951" s="10">
        <v>2</v>
      </c>
      <c r="G951" s="10" t="s">
        <v>70</v>
      </c>
      <c r="H951" s="10"/>
      <c r="I951" s="10"/>
      <c r="J951" s="13"/>
      <c r="K951" s="13"/>
      <c r="L951" s="13"/>
      <c r="M951" s="10">
        <v>5.81</v>
      </c>
      <c r="N951" s="9">
        <v>2</v>
      </c>
      <c r="O951" s="9">
        <v>3.72</v>
      </c>
      <c r="P951" s="9" t="s">
        <v>82</v>
      </c>
      <c r="Q951" s="9" t="s">
        <v>72</v>
      </c>
      <c r="R951" s="9"/>
      <c r="S951">
        <f t="shared" si="1131"/>
        <v>877.92000000000007</v>
      </c>
      <c r="T951">
        <f t="shared" si="1132"/>
        <v>236</v>
      </c>
      <c r="U951">
        <f t="shared" si="1133"/>
        <v>7.44</v>
      </c>
      <c r="V951" s="20">
        <f t="shared" si="1134"/>
        <v>869.55000000000007</v>
      </c>
      <c r="W951" s="21">
        <f t="shared" si="1135"/>
        <v>233.6</v>
      </c>
    </row>
    <row r="952" spans="1:23" x14ac:dyDescent="0.25">
      <c r="A952" s="11">
        <v>43197</v>
      </c>
      <c r="B952" s="4" t="s">
        <v>17</v>
      </c>
      <c r="C952" s="4">
        <v>75131</v>
      </c>
      <c r="D952" s="4">
        <v>156</v>
      </c>
      <c r="E952" s="10" t="s">
        <v>68</v>
      </c>
      <c r="F952" s="10">
        <v>2</v>
      </c>
      <c r="G952" s="10" t="s">
        <v>70</v>
      </c>
      <c r="H952" s="10"/>
      <c r="I952" s="10"/>
      <c r="J952" s="13"/>
      <c r="K952" s="13"/>
      <c r="L952" s="13"/>
      <c r="M952" s="10">
        <v>5.81</v>
      </c>
      <c r="N952" s="9">
        <v>1</v>
      </c>
      <c r="O952" s="9">
        <v>4.84</v>
      </c>
      <c r="P952" s="9" t="s">
        <v>87</v>
      </c>
      <c r="Q952" s="9" t="s">
        <v>88</v>
      </c>
      <c r="R952" s="9"/>
      <c r="S952">
        <f t="shared" si="1131"/>
        <v>571.12</v>
      </c>
      <c r="T952">
        <f t="shared" si="1132"/>
        <v>118</v>
      </c>
      <c r="U952">
        <f t="shared" si="1133"/>
        <v>4.84</v>
      </c>
      <c r="V952" s="20">
        <f t="shared" si="1134"/>
        <v>565.67499999999995</v>
      </c>
      <c r="W952" s="21">
        <f t="shared" si="1135"/>
        <v>116.8</v>
      </c>
    </row>
    <row r="953" spans="1:23" x14ac:dyDescent="0.25">
      <c r="A953" s="11">
        <v>43197</v>
      </c>
      <c r="B953" s="4" t="s">
        <v>17</v>
      </c>
      <c r="C953" s="4">
        <v>75131</v>
      </c>
      <c r="D953" s="4">
        <v>156</v>
      </c>
      <c r="E953" s="10" t="s">
        <v>68</v>
      </c>
      <c r="F953" s="10">
        <v>2</v>
      </c>
      <c r="G953" s="10" t="s">
        <v>70</v>
      </c>
      <c r="H953" s="10"/>
      <c r="I953" s="10"/>
      <c r="J953" s="13"/>
      <c r="K953" s="13"/>
      <c r="L953" s="13"/>
      <c r="M953" s="10">
        <v>5.81</v>
      </c>
      <c r="N953" s="9">
        <v>2</v>
      </c>
      <c r="O953" s="9">
        <v>2.5299999999999998</v>
      </c>
      <c r="P953" s="9" t="s">
        <v>78</v>
      </c>
      <c r="Q953" s="9" t="s">
        <v>79</v>
      </c>
      <c r="R953" s="9"/>
      <c r="S953">
        <f t="shared" si="1131"/>
        <v>597.07999999999993</v>
      </c>
      <c r="T953">
        <f t="shared" si="1132"/>
        <v>236</v>
      </c>
      <c r="U953">
        <f t="shared" si="1133"/>
        <v>5.0599999999999996</v>
      </c>
      <c r="V953" s="20">
        <f t="shared" si="1134"/>
        <v>591.38749999999993</v>
      </c>
      <c r="W953" s="21">
        <f t="shared" si="1135"/>
        <v>233.6</v>
      </c>
    </row>
    <row r="954" spans="1:23" x14ac:dyDescent="0.25">
      <c r="A954" s="11"/>
      <c r="B954" s="4"/>
      <c r="C954" s="4"/>
      <c r="D954" s="4"/>
      <c r="E954" s="10"/>
      <c r="F954" s="10"/>
      <c r="G954" s="10"/>
      <c r="H954" s="10"/>
      <c r="I954" s="10"/>
      <c r="J954" s="13"/>
      <c r="K954" s="13"/>
      <c r="L954" s="13"/>
      <c r="M954" s="10"/>
      <c r="N954" s="9"/>
      <c r="O954" s="9"/>
      <c r="P954" s="9"/>
      <c r="Q954" s="9"/>
      <c r="R954" s="9"/>
    </row>
    <row r="955" spans="1:23" x14ac:dyDescent="0.25">
      <c r="A955" s="11">
        <v>43197</v>
      </c>
      <c r="B955" s="4" t="s">
        <v>17</v>
      </c>
      <c r="C955" s="4">
        <v>75131</v>
      </c>
      <c r="D955" s="4">
        <v>157</v>
      </c>
      <c r="E955" s="10" t="s">
        <v>83</v>
      </c>
      <c r="F955" s="10">
        <v>2</v>
      </c>
      <c r="G955" s="10" t="s">
        <v>70</v>
      </c>
      <c r="H955" s="10"/>
      <c r="I955" s="10"/>
      <c r="J955" s="13">
        <v>720</v>
      </c>
      <c r="K955" s="13">
        <v>1080</v>
      </c>
      <c r="L955" s="13">
        <v>1100</v>
      </c>
      <c r="M955" s="10">
        <v>5.81</v>
      </c>
      <c r="N955" s="9">
        <v>1</v>
      </c>
      <c r="O955" s="9">
        <v>2.2200000000000002</v>
      </c>
      <c r="P955" s="9" t="s">
        <v>78</v>
      </c>
      <c r="Q955" s="9" t="s">
        <v>72</v>
      </c>
      <c r="R955" s="9"/>
      <c r="S955">
        <f t="shared" ref="S955:S959" si="1136">N955*O955*118</f>
        <v>261.96000000000004</v>
      </c>
      <c r="T955">
        <f t="shared" ref="T955:T959" si="1137">N955*118</f>
        <v>118</v>
      </c>
      <c r="U955">
        <f t="shared" ref="U955:U959" si="1138">N955*O955</f>
        <v>2.2200000000000002</v>
      </c>
      <c r="V955" s="20">
        <f t="shared" ref="V955:V959" si="1139">N955*O955*116.875</f>
        <v>259.46250000000003</v>
      </c>
      <c r="W955" s="21">
        <f t="shared" ref="W955:W959" si="1140">N955*116.8</f>
        <v>116.8</v>
      </c>
    </row>
    <row r="956" spans="1:23" x14ac:dyDescent="0.25">
      <c r="A956" s="11">
        <v>43197</v>
      </c>
      <c r="B956" s="4" t="s">
        <v>17</v>
      </c>
      <c r="C956" s="4">
        <v>75131</v>
      </c>
      <c r="D956" s="4">
        <v>157</v>
      </c>
      <c r="E956" s="10" t="s">
        <v>83</v>
      </c>
      <c r="F956" s="10">
        <v>2</v>
      </c>
      <c r="G956" s="10" t="s">
        <v>70</v>
      </c>
      <c r="H956" s="10"/>
      <c r="I956" s="10"/>
      <c r="J956" s="13"/>
      <c r="K956" s="13"/>
      <c r="L956" s="13"/>
      <c r="M956" s="10">
        <v>5.81</v>
      </c>
      <c r="N956" s="9">
        <v>1</v>
      </c>
      <c r="O956" s="9">
        <v>2.77</v>
      </c>
      <c r="P956" s="9" t="s">
        <v>78</v>
      </c>
      <c r="Q956" s="9" t="s">
        <v>72</v>
      </c>
      <c r="R956" s="9"/>
      <c r="S956">
        <f t="shared" si="1136"/>
        <v>326.86</v>
      </c>
      <c r="T956">
        <f t="shared" si="1137"/>
        <v>118</v>
      </c>
      <c r="U956">
        <f t="shared" si="1138"/>
        <v>2.77</v>
      </c>
      <c r="V956" s="20">
        <f t="shared" si="1139"/>
        <v>323.74374999999998</v>
      </c>
      <c r="W956" s="21">
        <f t="shared" si="1140"/>
        <v>116.8</v>
      </c>
    </row>
    <row r="957" spans="1:23" x14ac:dyDescent="0.25">
      <c r="A957" s="11">
        <v>43197</v>
      </c>
      <c r="B957" s="4" t="s">
        <v>17</v>
      </c>
      <c r="C957" s="4">
        <v>75131</v>
      </c>
      <c r="D957" s="4">
        <v>157</v>
      </c>
      <c r="E957" s="10" t="s">
        <v>83</v>
      </c>
      <c r="F957" s="10">
        <v>2</v>
      </c>
      <c r="G957" s="10" t="s">
        <v>70</v>
      </c>
      <c r="H957" s="10"/>
      <c r="I957" s="10"/>
      <c r="J957" s="13"/>
      <c r="K957" s="13"/>
      <c r="L957" s="13"/>
      <c r="M957" s="10">
        <v>5.81</v>
      </c>
      <c r="N957" s="9">
        <v>2</v>
      </c>
      <c r="O957" s="9">
        <v>4.84</v>
      </c>
      <c r="P957" s="9" t="s">
        <v>87</v>
      </c>
      <c r="Q957" s="9" t="s">
        <v>88</v>
      </c>
      <c r="R957" s="9"/>
      <c r="S957">
        <f t="shared" si="1136"/>
        <v>1142.24</v>
      </c>
      <c r="T957">
        <f t="shared" si="1137"/>
        <v>236</v>
      </c>
      <c r="U957">
        <f t="shared" si="1138"/>
        <v>9.68</v>
      </c>
      <c r="V957" s="20">
        <f t="shared" si="1139"/>
        <v>1131.3499999999999</v>
      </c>
      <c r="W957" s="21">
        <f t="shared" si="1140"/>
        <v>233.6</v>
      </c>
    </row>
    <row r="958" spans="1:23" x14ac:dyDescent="0.25">
      <c r="A958" s="11">
        <v>43197</v>
      </c>
      <c r="B958" s="4" t="s">
        <v>17</v>
      </c>
      <c r="C958" s="4">
        <v>75131</v>
      </c>
      <c r="D958" s="4">
        <v>157</v>
      </c>
      <c r="E958" s="10" t="s">
        <v>83</v>
      </c>
      <c r="F958" s="10">
        <v>2</v>
      </c>
      <c r="G958" s="10" t="s">
        <v>70</v>
      </c>
      <c r="H958" s="10"/>
      <c r="I958" s="10"/>
      <c r="J958" s="13"/>
      <c r="K958" s="13"/>
      <c r="L958" s="13"/>
      <c r="M958" s="10">
        <v>5.81</v>
      </c>
      <c r="N958" s="9">
        <v>5</v>
      </c>
      <c r="O958" s="9">
        <v>2.5299999999999998</v>
      </c>
      <c r="P958" s="9" t="s">
        <v>78</v>
      </c>
      <c r="Q958" s="9" t="s">
        <v>79</v>
      </c>
      <c r="R958" s="9"/>
      <c r="S958">
        <f t="shared" si="1136"/>
        <v>1492.6999999999998</v>
      </c>
      <c r="T958">
        <f t="shared" si="1137"/>
        <v>590</v>
      </c>
      <c r="U958">
        <f t="shared" si="1138"/>
        <v>12.649999999999999</v>
      </c>
      <c r="V958" s="20">
        <f t="shared" si="1139"/>
        <v>1478.4687499999998</v>
      </c>
      <c r="W958" s="21">
        <f t="shared" si="1140"/>
        <v>584</v>
      </c>
    </row>
    <row r="959" spans="1:23" x14ac:dyDescent="0.25">
      <c r="A959" s="11">
        <v>43197</v>
      </c>
      <c r="B959" s="4" t="s">
        <v>17</v>
      </c>
      <c r="C959" s="4">
        <v>75131</v>
      </c>
      <c r="D959" s="4">
        <v>157</v>
      </c>
      <c r="E959" s="10" t="s">
        <v>83</v>
      </c>
      <c r="F959" s="10">
        <v>2</v>
      </c>
      <c r="G959" s="10" t="s">
        <v>70</v>
      </c>
      <c r="H959" s="10"/>
      <c r="I959" s="10"/>
      <c r="J959" s="13"/>
      <c r="K959" s="13"/>
      <c r="L959" s="13"/>
      <c r="M959" s="10">
        <v>5.81</v>
      </c>
      <c r="N959" s="9">
        <v>8</v>
      </c>
      <c r="O959" s="9">
        <v>2.5299999999999998</v>
      </c>
      <c r="P959" s="9" t="s">
        <v>78</v>
      </c>
      <c r="Q959" s="9" t="s">
        <v>79</v>
      </c>
      <c r="R959" s="9"/>
      <c r="S959">
        <f t="shared" si="1136"/>
        <v>2388.3199999999997</v>
      </c>
      <c r="T959">
        <f t="shared" si="1137"/>
        <v>944</v>
      </c>
      <c r="U959">
        <f t="shared" si="1138"/>
        <v>20.239999999999998</v>
      </c>
      <c r="V959" s="20">
        <f t="shared" si="1139"/>
        <v>2365.5499999999997</v>
      </c>
      <c r="W959" s="21">
        <f t="shared" si="1140"/>
        <v>934.4</v>
      </c>
    </row>
    <row r="960" spans="1:23" x14ac:dyDescent="0.25">
      <c r="A960" s="11"/>
      <c r="B960" s="4"/>
      <c r="C960" s="4"/>
      <c r="D960" s="4"/>
      <c r="E960" s="10"/>
      <c r="F960" s="10"/>
      <c r="G960" s="10"/>
      <c r="H960" s="10"/>
      <c r="I960" s="10"/>
      <c r="J960" s="13"/>
      <c r="K960" s="13"/>
      <c r="L960" s="13"/>
      <c r="M960" s="10"/>
      <c r="N960" s="9"/>
      <c r="O960" s="9"/>
      <c r="P960" s="9"/>
      <c r="Q960" s="9"/>
      <c r="R960" s="9"/>
    </row>
    <row r="961" spans="1:23" x14ac:dyDescent="0.25">
      <c r="A961" s="11">
        <v>43197</v>
      </c>
      <c r="B961" s="10" t="s">
        <v>16</v>
      </c>
      <c r="C961" s="10">
        <v>785</v>
      </c>
      <c r="D961" s="10">
        <v>167</v>
      </c>
      <c r="E961" s="10" t="s">
        <v>66</v>
      </c>
      <c r="F961" s="10">
        <v>2</v>
      </c>
      <c r="G961" s="10" t="s">
        <v>70</v>
      </c>
      <c r="H961" s="10"/>
      <c r="I961" s="10"/>
      <c r="J961" s="13">
        <v>600</v>
      </c>
      <c r="K961" s="13">
        <v>1800</v>
      </c>
      <c r="L961" s="13">
        <v>1850</v>
      </c>
      <c r="M961" s="10">
        <v>5.38</v>
      </c>
      <c r="N961" s="9">
        <v>6</v>
      </c>
      <c r="O961" s="9">
        <v>2.77</v>
      </c>
      <c r="P961" s="9" t="s">
        <v>78</v>
      </c>
      <c r="Q961" s="9" t="s">
        <v>72</v>
      </c>
      <c r="R961" s="9"/>
      <c r="S961">
        <f t="shared" ref="S961:S962" si="1141">N:N*O:O*125</f>
        <v>2077.5</v>
      </c>
      <c r="T961">
        <f t="shared" ref="T961:T962" si="1142">N961*125</f>
        <v>750</v>
      </c>
      <c r="U961">
        <f t="shared" ref="U961:U962" si="1143">N961*O961</f>
        <v>16.62</v>
      </c>
      <c r="V961" s="20">
        <f t="shared" ref="V961:V962" si="1144">N961*O961*123.78</f>
        <v>2057.2236000000003</v>
      </c>
      <c r="W961" s="21">
        <f t="shared" ref="W961:W962" si="1145">N961*123.7</f>
        <v>742.2</v>
      </c>
    </row>
    <row r="962" spans="1:23" x14ac:dyDescent="0.25">
      <c r="A962" s="11">
        <v>43197</v>
      </c>
      <c r="B962" s="10" t="s">
        <v>16</v>
      </c>
      <c r="C962" s="10">
        <v>785</v>
      </c>
      <c r="D962" s="10">
        <v>167</v>
      </c>
      <c r="E962" s="10" t="s">
        <v>66</v>
      </c>
      <c r="F962" s="10">
        <v>2</v>
      </c>
      <c r="G962" s="10" t="s">
        <v>70</v>
      </c>
      <c r="H962" s="10"/>
      <c r="I962" s="10"/>
      <c r="J962" s="13"/>
      <c r="K962" s="13"/>
      <c r="L962" s="13"/>
      <c r="M962" s="10">
        <v>5.38</v>
      </c>
      <c r="N962" s="9">
        <v>16</v>
      </c>
      <c r="O962" s="9">
        <v>2.5299999999999998</v>
      </c>
      <c r="P962" s="9" t="s">
        <v>78</v>
      </c>
      <c r="Q962" s="9" t="s">
        <v>79</v>
      </c>
      <c r="R962" s="9"/>
      <c r="S962">
        <f t="shared" si="1141"/>
        <v>5060</v>
      </c>
      <c r="T962">
        <f t="shared" si="1142"/>
        <v>2000</v>
      </c>
      <c r="U962">
        <f t="shared" si="1143"/>
        <v>40.479999999999997</v>
      </c>
      <c r="V962" s="20">
        <f t="shared" si="1144"/>
        <v>5010.6143999999995</v>
      </c>
      <c r="W962" s="21">
        <f t="shared" si="1145"/>
        <v>1979.2</v>
      </c>
    </row>
    <row r="963" spans="1:23" x14ac:dyDescent="0.25">
      <c r="A963" s="11"/>
      <c r="B963" s="10"/>
      <c r="C963" s="10"/>
      <c r="D963" s="10"/>
      <c r="E963" s="10"/>
      <c r="F963" s="10"/>
      <c r="G963" s="10"/>
      <c r="H963" s="10"/>
      <c r="I963" s="10"/>
      <c r="J963" s="13"/>
      <c r="K963" s="13"/>
      <c r="L963" s="13"/>
      <c r="M963" s="10"/>
      <c r="N963" s="9"/>
      <c r="O963" s="9"/>
      <c r="P963" s="9"/>
      <c r="Q963" s="9"/>
      <c r="R963" s="9"/>
    </row>
    <row r="964" spans="1:23" x14ac:dyDescent="0.25">
      <c r="A964" s="11">
        <v>43197</v>
      </c>
      <c r="B964" s="10" t="s">
        <v>16</v>
      </c>
      <c r="C964" s="10">
        <v>785</v>
      </c>
      <c r="D964" s="10">
        <v>168</v>
      </c>
      <c r="E964" s="10" t="s">
        <v>67</v>
      </c>
      <c r="F964" s="10">
        <v>2</v>
      </c>
      <c r="G964" s="10" t="s">
        <v>70</v>
      </c>
      <c r="H964" s="10"/>
      <c r="I964" s="10"/>
      <c r="J964" s="13">
        <v>650</v>
      </c>
      <c r="K964" s="13">
        <v>1750</v>
      </c>
      <c r="L964" s="13">
        <v>2200</v>
      </c>
      <c r="M964" s="10">
        <v>5.38</v>
      </c>
      <c r="N964" s="10">
        <v>1</v>
      </c>
      <c r="O964" s="10">
        <v>2.2200000000000002</v>
      </c>
      <c r="P964" s="9" t="s">
        <v>78</v>
      </c>
      <c r="Q964" s="9" t="s">
        <v>72</v>
      </c>
      <c r="R964" s="9"/>
      <c r="S964">
        <f t="shared" ref="S964:S965" si="1146">N:N*O:O*125</f>
        <v>277.5</v>
      </c>
      <c r="T964">
        <f t="shared" ref="T964:T965" si="1147">N964*125</f>
        <v>125</v>
      </c>
      <c r="U964">
        <f t="shared" ref="U964:U965" si="1148">N964*O964</f>
        <v>2.2200000000000002</v>
      </c>
      <c r="V964" s="20">
        <f t="shared" ref="V964:V965" si="1149">N964*O964*123.78</f>
        <v>274.79160000000002</v>
      </c>
      <c r="W964" s="21">
        <f t="shared" ref="W964:W965" si="1150">N964*123.7</f>
        <v>123.7</v>
      </c>
    </row>
    <row r="965" spans="1:23" x14ac:dyDescent="0.25">
      <c r="A965" s="11">
        <v>43197</v>
      </c>
      <c r="B965" s="10" t="s">
        <v>16</v>
      </c>
      <c r="C965" s="10">
        <v>785</v>
      </c>
      <c r="D965" s="10">
        <v>168</v>
      </c>
      <c r="E965" s="10" t="s">
        <v>67</v>
      </c>
      <c r="F965" s="10">
        <v>2</v>
      </c>
      <c r="G965" s="10" t="s">
        <v>70</v>
      </c>
      <c r="H965" s="10"/>
      <c r="I965" s="10"/>
      <c r="J965" s="13"/>
      <c r="K965" s="13"/>
      <c r="L965" s="13"/>
      <c r="M965" s="10">
        <v>5.38</v>
      </c>
      <c r="N965" s="10">
        <v>9</v>
      </c>
      <c r="O965" s="10">
        <v>0.81</v>
      </c>
      <c r="P965" s="9" t="s">
        <v>90</v>
      </c>
      <c r="Q965" s="9" t="s">
        <v>81</v>
      </c>
      <c r="R965" s="9"/>
      <c r="S965">
        <f t="shared" si="1146"/>
        <v>911.25000000000011</v>
      </c>
      <c r="T965">
        <f t="shared" si="1147"/>
        <v>1125</v>
      </c>
      <c r="U965">
        <f t="shared" si="1148"/>
        <v>7.2900000000000009</v>
      </c>
      <c r="V965" s="20">
        <f t="shared" si="1149"/>
        <v>902.35620000000017</v>
      </c>
      <c r="W965" s="21">
        <f t="shared" si="1150"/>
        <v>1113.3</v>
      </c>
    </row>
    <row r="966" spans="1:23" x14ac:dyDescent="0.25">
      <c r="A966" s="11"/>
      <c r="B966" s="4"/>
      <c r="C966" s="4"/>
      <c r="D966" s="4"/>
      <c r="E966" s="10"/>
      <c r="F966" s="10"/>
      <c r="G966" s="10"/>
      <c r="H966" s="10"/>
      <c r="I966" s="10"/>
      <c r="J966" s="13"/>
      <c r="K966" s="13"/>
      <c r="L966" s="13"/>
      <c r="M966" s="10"/>
      <c r="N966" s="9"/>
      <c r="O966" s="9"/>
      <c r="P966" s="9"/>
      <c r="Q966" s="9"/>
      <c r="R966" s="9"/>
    </row>
    <row r="967" spans="1:23" x14ac:dyDescent="0.25">
      <c r="A967" s="11">
        <v>43197</v>
      </c>
      <c r="B967" s="10" t="s">
        <v>16</v>
      </c>
      <c r="C967" s="10">
        <v>785</v>
      </c>
      <c r="D967" s="10">
        <v>169</v>
      </c>
      <c r="E967" s="10" t="s">
        <v>55</v>
      </c>
      <c r="F967" s="10">
        <v>2</v>
      </c>
      <c r="G967" s="10" t="s">
        <v>70</v>
      </c>
      <c r="H967" s="10"/>
      <c r="I967" s="10"/>
      <c r="J967" s="17"/>
      <c r="K967" s="17"/>
      <c r="L967" s="17"/>
      <c r="M967" s="10">
        <v>5.38</v>
      </c>
      <c r="N967" s="9"/>
      <c r="O967" s="10"/>
      <c r="P967" s="9"/>
      <c r="Q967" s="9"/>
      <c r="R967" s="9"/>
      <c r="S967">
        <f>N:N*O:O*125</f>
        <v>0</v>
      </c>
      <c r="T967">
        <f t="shared" ref="T967" si="1151">N967*125</f>
        <v>0</v>
      </c>
      <c r="U967">
        <f t="shared" ref="U967" si="1152">N967*O967</f>
        <v>0</v>
      </c>
      <c r="V967" s="20">
        <f>N967*O967*123.78</f>
        <v>0</v>
      </c>
      <c r="W967" s="21">
        <f>N967*123.7</f>
        <v>0</v>
      </c>
    </row>
    <row r="968" spans="1:23" x14ac:dyDescent="0.25">
      <c r="A968" s="11"/>
      <c r="B968" s="10"/>
      <c r="C968" s="10"/>
      <c r="D968" s="10"/>
      <c r="E968" s="10"/>
      <c r="F968" s="10"/>
      <c r="G968" s="10"/>
      <c r="H968" s="10"/>
      <c r="I968" s="10"/>
      <c r="J968" s="13"/>
      <c r="K968" s="13"/>
      <c r="L968" s="13"/>
      <c r="M968" s="10"/>
      <c r="N968" s="9"/>
      <c r="O968" s="9"/>
      <c r="P968" s="9"/>
      <c r="Q968" s="9"/>
      <c r="R968" s="9"/>
    </row>
    <row r="969" spans="1:23" x14ac:dyDescent="0.25">
      <c r="A969" s="11">
        <v>43197</v>
      </c>
      <c r="B969" s="10" t="s">
        <v>16</v>
      </c>
      <c r="C969" s="4">
        <v>777</v>
      </c>
      <c r="D969" s="4">
        <v>17</v>
      </c>
      <c r="E969" s="10" t="s">
        <v>56</v>
      </c>
      <c r="F969" s="10">
        <v>3</v>
      </c>
      <c r="G969" s="10" t="s">
        <v>23</v>
      </c>
      <c r="H969" s="10"/>
      <c r="I969" s="10"/>
      <c r="J969" s="13">
        <v>690</v>
      </c>
      <c r="K969" s="13"/>
      <c r="L969" s="23">
        <v>660</v>
      </c>
      <c r="M969" s="10">
        <v>4.2</v>
      </c>
      <c r="N969" s="9"/>
      <c r="O969" s="9"/>
      <c r="P969" s="9"/>
      <c r="Q969" s="9"/>
      <c r="R969" s="9"/>
      <c r="S969">
        <f>N:N*O:O*80.6</f>
        <v>0</v>
      </c>
      <c r="T969">
        <f t="shared" ref="T969" si="1153">N969*80.6</f>
        <v>0</v>
      </c>
      <c r="U969">
        <f t="shared" ref="U969" si="1154">N969*O969</f>
        <v>0</v>
      </c>
      <c r="V969" s="20">
        <f>N969*O969*79.68</f>
        <v>0</v>
      </c>
      <c r="W969" s="21">
        <f>N969*79.68</f>
        <v>0</v>
      </c>
    </row>
    <row r="970" spans="1:23" x14ac:dyDescent="0.25">
      <c r="A970" s="11"/>
      <c r="B970" s="10"/>
      <c r="C970" s="4"/>
      <c r="D970" s="4"/>
      <c r="E970" s="10"/>
      <c r="F970" s="10"/>
      <c r="G970" s="10"/>
      <c r="H970" s="10"/>
      <c r="I970" s="10"/>
      <c r="J970" s="13"/>
      <c r="K970" s="13"/>
      <c r="L970" s="13"/>
      <c r="M970" s="10"/>
      <c r="N970" s="9"/>
      <c r="O970" s="9"/>
      <c r="P970" s="9"/>
      <c r="Q970" s="9"/>
      <c r="R970" s="9"/>
    </row>
    <row r="971" spans="1:23" x14ac:dyDescent="0.25">
      <c r="A971" s="11">
        <v>43197</v>
      </c>
      <c r="B971" s="10" t="s">
        <v>16</v>
      </c>
      <c r="C971" s="4">
        <v>777</v>
      </c>
      <c r="D971" s="4">
        <v>18</v>
      </c>
      <c r="E971" s="10" t="s">
        <v>26</v>
      </c>
      <c r="F971" s="10">
        <v>3</v>
      </c>
      <c r="G971" s="10" t="s">
        <v>23</v>
      </c>
      <c r="H971" s="10"/>
      <c r="I971" s="10"/>
      <c r="J971" s="13">
        <v>720</v>
      </c>
      <c r="K971" s="13">
        <v>580</v>
      </c>
      <c r="L971" s="23">
        <v>930</v>
      </c>
      <c r="M971" s="10">
        <v>4.2</v>
      </c>
      <c r="N971" s="9">
        <v>7</v>
      </c>
      <c r="O971" s="9">
        <v>1.31</v>
      </c>
      <c r="P971" s="9" t="s">
        <v>96</v>
      </c>
      <c r="Q971" s="9" t="s">
        <v>76</v>
      </c>
      <c r="R971" s="9"/>
      <c r="S971">
        <f t="shared" ref="S971:S973" si="1155">N:N*O:O*80.6</f>
        <v>739.10199999999998</v>
      </c>
      <c r="T971">
        <f t="shared" ref="T971:T973" si="1156">N971*80.6</f>
        <v>564.19999999999993</v>
      </c>
      <c r="U971">
        <f t="shared" ref="U971:U973" si="1157">N971*O971</f>
        <v>9.17</v>
      </c>
      <c r="V971" s="20">
        <f t="shared" ref="V971:V973" si="1158">N971*O971*79.68</f>
        <v>730.66560000000004</v>
      </c>
      <c r="W971" s="21">
        <f t="shared" ref="W971:W973" si="1159">N971*79.68</f>
        <v>557.76</v>
      </c>
    </row>
    <row r="972" spans="1:23" x14ac:dyDescent="0.25">
      <c r="A972" s="11">
        <v>43197</v>
      </c>
      <c r="B972" s="10" t="s">
        <v>16</v>
      </c>
      <c r="C972" s="4">
        <v>777</v>
      </c>
      <c r="D972" s="4">
        <v>18</v>
      </c>
      <c r="E972" s="10" t="s">
        <v>26</v>
      </c>
      <c r="F972" s="10">
        <v>3</v>
      </c>
      <c r="G972" s="10" t="s">
        <v>23</v>
      </c>
      <c r="H972" s="10"/>
      <c r="I972" s="10"/>
      <c r="J972" s="13"/>
      <c r="K972" s="13"/>
      <c r="L972" s="13"/>
      <c r="M972" s="10">
        <v>4.2</v>
      </c>
      <c r="N972" s="9">
        <v>18</v>
      </c>
      <c r="O972" s="9">
        <v>1.78</v>
      </c>
      <c r="P972" s="9" t="s">
        <v>77</v>
      </c>
      <c r="Q972" s="9" t="s">
        <v>76</v>
      </c>
      <c r="R972" s="9"/>
      <c r="S972">
        <f t="shared" si="1155"/>
        <v>2582.4239999999995</v>
      </c>
      <c r="T972">
        <f t="shared" si="1156"/>
        <v>1450.8</v>
      </c>
      <c r="U972">
        <f t="shared" si="1157"/>
        <v>32.04</v>
      </c>
      <c r="V972" s="20">
        <f t="shared" si="1158"/>
        <v>2552.9472000000001</v>
      </c>
      <c r="W972" s="21">
        <f t="shared" si="1159"/>
        <v>1434.2400000000002</v>
      </c>
    </row>
    <row r="973" spans="1:23" x14ac:dyDescent="0.25">
      <c r="A973" s="11">
        <v>43197</v>
      </c>
      <c r="B973" s="10" t="s">
        <v>16</v>
      </c>
      <c r="C973" s="4">
        <v>777</v>
      </c>
      <c r="D973" s="4">
        <v>18</v>
      </c>
      <c r="E973" s="10" t="s">
        <v>26</v>
      </c>
      <c r="F973" s="10">
        <v>3</v>
      </c>
      <c r="G973" s="10" t="s">
        <v>23</v>
      </c>
      <c r="H973" s="10"/>
      <c r="I973" s="10"/>
      <c r="J973" s="13"/>
      <c r="K973" s="13"/>
      <c r="L973" s="13"/>
      <c r="M973" s="10">
        <v>4.2</v>
      </c>
      <c r="N973" s="9">
        <v>1</v>
      </c>
      <c r="O973" s="9">
        <v>1.83</v>
      </c>
      <c r="P973" s="9" t="s">
        <v>71</v>
      </c>
      <c r="Q973" s="9" t="s">
        <v>76</v>
      </c>
      <c r="R973" s="9"/>
      <c r="S973">
        <f t="shared" si="1155"/>
        <v>147.49799999999999</v>
      </c>
      <c r="T973">
        <f t="shared" si="1156"/>
        <v>80.599999999999994</v>
      </c>
      <c r="U973">
        <f t="shared" si="1157"/>
        <v>1.83</v>
      </c>
      <c r="V973" s="20">
        <f t="shared" si="1158"/>
        <v>145.81440000000001</v>
      </c>
      <c r="W973" s="21">
        <f t="shared" si="1159"/>
        <v>79.680000000000007</v>
      </c>
    </row>
    <row r="974" spans="1:23" x14ac:dyDescent="0.25">
      <c r="A974" s="11"/>
      <c r="B974" s="4"/>
      <c r="C974" s="4"/>
      <c r="D974" s="4"/>
      <c r="E974" s="10"/>
      <c r="F974" s="10"/>
      <c r="G974" s="10"/>
      <c r="H974" s="10"/>
      <c r="I974" s="10"/>
      <c r="J974" s="13"/>
      <c r="K974" s="13"/>
      <c r="L974" s="13"/>
      <c r="M974" s="10"/>
      <c r="N974" s="9"/>
      <c r="O974" s="9"/>
      <c r="P974" s="9"/>
      <c r="Q974" s="9"/>
      <c r="R974" s="9"/>
    </row>
    <row r="975" spans="1:23" x14ac:dyDescent="0.25">
      <c r="A975" s="11">
        <v>43197</v>
      </c>
      <c r="B975" s="10" t="s">
        <v>16</v>
      </c>
      <c r="C975" s="4">
        <v>777</v>
      </c>
      <c r="D975" s="4">
        <v>19</v>
      </c>
      <c r="E975" s="10" t="s">
        <v>57</v>
      </c>
      <c r="F975" s="10">
        <v>3</v>
      </c>
      <c r="G975" s="10" t="s">
        <v>23</v>
      </c>
      <c r="H975" s="10"/>
      <c r="I975" s="10"/>
      <c r="J975" s="13">
        <v>640</v>
      </c>
      <c r="K975" s="13">
        <v>760</v>
      </c>
      <c r="L975" s="23">
        <v>950</v>
      </c>
      <c r="M975" s="10">
        <v>4.2</v>
      </c>
      <c r="N975" s="9">
        <v>1</v>
      </c>
      <c r="O975" s="9">
        <v>5.07</v>
      </c>
      <c r="P975" s="9" t="s">
        <v>94</v>
      </c>
      <c r="Q975" s="9" t="s">
        <v>72</v>
      </c>
      <c r="R975" s="9"/>
      <c r="S975">
        <f t="shared" ref="S975:S978" si="1160">N:N*O:O*80.6</f>
        <v>408.642</v>
      </c>
      <c r="T975">
        <f t="shared" ref="T975:T978" si="1161">N975*80.6</f>
        <v>80.599999999999994</v>
      </c>
      <c r="U975">
        <f t="shared" ref="U975:U978" si="1162">N975*O975</f>
        <v>5.07</v>
      </c>
      <c r="V975" s="20">
        <f t="shared" ref="V975:V978" si="1163">N975*O975*79.68</f>
        <v>403.97760000000005</v>
      </c>
      <c r="W975" s="21">
        <f t="shared" ref="W975:W978" si="1164">N975*79.68</f>
        <v>79.680000000000007</v>
      </c>
    </row>
    <row r="976" spans="1:23" x14ac:dyDescent="0.25">
      <c r="A976" s="11">
        <v>43197</v>
      </c>
      <c r="B976" s="10" t="s">
        <v>16</v>
      </c>
      <c r="C976" s="4">
        <v>777</v>
      </c>
      <c r="D976" s="4">
        <v>19</v>
      </c>
      <c r="E976" s="10" t="s">
        <v>57</v>
      </c>
      <c r="F976" s="10">
        <v>3</v>
      </c>
      <c r="G976" s="10" t="s">
        <v>23</v>
      </c>
      <c r="H976" s="10"/>
      <c r="I976" s="10"/>
      <c r="J976" s="13"/>
      <c r="K976" s="13"/>
      <c r="L976" s="13"/>
      <c r="M976" s="10">
        <v>4.2</v>
      </c>
      <c r="N976" s="9">
        <v>7</v>
      </c>
      <c r="O976" s="9">
        <v>3.62</v>
      </c>
      <c r="P976" s="9" t="s">
        <v>87</v>
      </c>
      <c r="Q976" s="9" t="s">
        <v>76</v>
      </c>
      <c r="R976" s="9"/>
      <c r="S976">
        <f t="shared" si="1160"/>
        <v>2042.4039999999998</v>
      </c>
      <c r="T976">
        <f t="shared" si="1161"/>
        <v>564.19999999999993</v>
      </c>
      <c r="U976">
        <f t="shared" si="1162"/>
        <v>25.34</v>
      </c>
      <c r="V976" s="20">
        <f t="shared" si="1163"/>
        <v>2019.0912000000001</v>
      </c>
      <c r="W976" s="21">
        <f t="shared" si="1164"/>
        <v>557.76</v>
      </c>
    </row>
    <row r="977" spans="1:23" x14ac:dyDescent="0.25">
      <c r="A977" s="11">
        <v>43197</v>
      </c>
      <c r="B977" s="10" t="s">
        <v>16</v>
      </c>
      <c r="C977" s="4">
        <v>777</v>
      </c>
      <c r="D977" s="4">
        <v>19</v>
      </c>
      <c r="E977" s="10" t="s">
        <v>57</v>
      </c>
      <c r="F977" s="10">
        <v>3</v>
      </c>
      <c r="G977" s="10" t="s">
        <v>23</v>
      </c>
      <c r="H977" s="10"/>
      <c r="I977" s="10"/>
      <c r="J977" s="13"/>
      <c r="K977" s="13"/>
      <c r="L977" s="13"/>
      <c r="M977" s="10">
        <v>4.2</v>
      </c>
      <c r="N977" s="9">
        <v>3</v>
      </c>
      <c r="O977" s="9">
        <v>2.73</v>
      </c>
      <c r="P977" s="9" t="s">
        <v>78</v>
      </c>
      <c r="Q977" s="9" t="s">
        <v>76</v>
      </c>
      <c r="R977" s="9"/>
      <c r="S977">
        <f t="shared" si="1160"/>
        <v>660.11399999999992</v>
      </c>
      <c r="T977">
        <f t="shared" si="1161"/>
        <v>241.79999999999998</v>
      </c>
      <c r="U977">
        <f t="shared" si="1162"/>
        <v>8.19</v>
      </c>
      <c r="V977" s="20">
        <f t="shared" si="1163"/>
        <v>652.57920000000001</v>
      </c>
      <c r="W977" s="21">
        <f t="shared" si="1164"/>
        <v>239.04000000000002</v>
      </c>
    </row>
    <row r="978" spans="1:23" x14ac:dyDescent="0.25">
      <c r="A978" s="24">
        <v>43197</v>
      </c>
      <c r="B978" s="25" t="s">
        <v>16</v>
      </c>
      <c r="C978" s="27">
        <v>777</v>
      </c>
      <c r="D978" s="27">
        <v>19</v>
      </c>
      <c r="E978" s="25" t="s">
        <v>57</v>
      </c>
      <c r="F978" s="25">
        <v>3</v>
      </c>
      <c r="G978" s="25" t="s">
        <v>23</v>
      </c>
      <c r="H978" s="25"/>
      <c r="I978" s="25"/>
      <c r="J978" s="23"/>
      <c r="K978" s="23"/>
      <c r="L978" s="23"/>
      <c r="M978" s="25">
        <v>4.2</v>
      </c>
      <c r="N978" s="25">
        <v>5</v>
      </c>
      <c r="O978" s="25">
        <v>3.7</v>
      </c>
      <c r="P978" s="25" t="s">
        <v>82</v>
      </c>
      <c r="Q978" s="25" t="s">
        <v>100</v>
      </c>
      <c r="R978" s="9"/>
      <c r="S978">
        <f t="shared" si="1160"/>
        <v>1491.1</v>
      </c>
      <c r="T978">
        <f t="shared" si="1161"/>
        <v>403</v>
      </c>
      <c r="U978">
        <f t="shared" si="1162"/>
        <v>18.5</v>
      </c>
      <c r="V978" s="20">
        <f t="shared" si="1163"/>
        <v>1474.0800000000002</v>
      </c>
      <c r="W978" s="21">
        <f t="shared" si="1164"/>
        <v>398.40000000000003</v>
      </c>
    </row>
    <row r="979" spans="1:23" x14ac:dyDescent="0.25">
      <c r="A979" s="11"/>
      <c r="B979" s="10"/>
      <c r="C979" s="4"/>
      <c r="D979" s="4"/>
      <c r="E979" s="10"/>
      <c r="F979" s="10"/>
      <c r="G979" s="9"/>
      <c r="H979" s="10"/>
      <c r="I979" s="10"/>
      <c r="J979" s="13"/>
      <c r="K979" s="13"/>
      <c r="L979" s="13"/>
      <c r="M979" s="10"/>
      <c r="N979" s="9"/>
      <c r="O979" s="9"/>
      <c r="P979" s="9"/>
      <c r="Q979" s="9"/>
      <c r="R979" s="9"/>
    </row>
    <row r="980" spans="1:23" x14ac:dyDescent="0.25">
      <c r="A980" s="11">
        <v>43197</v>
      </c>
      <c r="B980" s="10" t="s">
        <v>16</v>
      </c>
      <c r="C980" s="4">
        <v>777</v>
      </c>
      <c r="D980" s="4">
        <v>20</v>
      </c>
      <c r="E980" s="10" t="s">
        <v>58</v>
      </c>
      <c r="F980" s="10">
        <v>3</v>
      </c>
      <c r="G980" s="10" t="s">
        <v>23</v>
      </c>
      <c r="H980" s="10"/>
      <c r="I980" s="10"/>
      <c r="J980" s="13">
        <v>680</v>
      </c>
      <c r="K980" s="13">
        <v>575</v>
      </c>
      <c r="L980" s="23">
        <v>850</v>
      </c>
      <c r="M980" s="10">
        <v>4.2</v>
      </c>
      <c r="N980" s="9">
        <v>19</v>
      </c>
      <c r="O980" s="9">
        <v>1.83</v>
      </c>
      <c r="P980" s="9" t="s">
        <v>71</v>
      </c>
      <c r="Q980" s="9" t="s">
        <v>76</v>
      </c>
      <c r="R980" s="9"/>
      <c r="S980">
        <f t="shared" ref="S980:S981" si="1165">N:N*O:O*80.6</f>
        <v>2802.462</v>
      </c>
      <c r="T980">
        <f t="shared" ref="T980:T981" si="1166">N980*80.6</f>
        <v>1531.3999999999999</v>
      </c>
      <c r="U980">
        <f t="shared" ref="U980:U981" si="1167">N980*O980</f>
        <v>34.770000000000003</v>
      </c>
      <c r="V980" s="20">
        <f t="shared" ref="V980:V981" si="1168">N980*O980*79.68</f>
        <v>2770.4736000000003</v>
      </c>
      <c r="W980" s="21">
        <f t="shared" ref="W980:W981" si="1169">N980*79.68</f>
        <v>1513.92</v>
      </c>
    </row>
    <row r="981" spans="1:23" x14ac:dyDescent="0.25">
      <c r="A981" s="11">
        <v>43197</v>
      </c>
      <c r="B981" s="10" t="s">
        <v>16</v>
      </c>
      <c r="C981" s="4">
        <v>777</v>
      </c>
      <c r="D981" s="4">
        <v>20</v>
      </c>
      <c r="E981" s="10" t="s">
        <v>58</v>
      </c>
      <c r="F981" s="10">
        <v>3</v>
      </c>
      <c r="G981" s="10" t="s">
        <v>23</v>
      </c>
      <c r="H981" s="10"/>
      <c r="I981" s="10"/>
      <c r="J981" s="13"/>
      <c r="K981" s="13"/>
      <c r="L981" s="13"/>
      <c r="M981" s="10">
        <v>4.2</v>
      </c>
      <c r="N981" s="9">
        <v>1</v>
      </c>
      <c r="O981" s="9">
        <v>0.94</v>
      </c>
      <c r="P981" s="9" t="s">
        <v>71</v>
      </c>
      <c r="Q981" s="9" t="s">
        <v>81</v>
      </c>
      <c r="R981" s="9"/>
      <c r="S981">
        <f t="shared" si="1165"/>
        <v>75.763999999999996</v>
      </c>
      <c r="T981">
        <f t="shared" si="1166"/>
        <v>80.599999999999994</v>
      </c>
      <c r="U981">
        <f t="shared" si="1167"/>
        <v>0.94</v>
      </c>
      <c r="V981" s="20">
        <f t="shared" si="1168"/>
        <v>74.899200000000008</v>
      </c>
      <c r="W981" s="21">
        <f t="shared" si="1169"/>
        <v>79.680000000000007</v>
      </c>
    </row>
    <row r="982" spans="1:23" x14ac:dyDescent="0.25">
      <c r="A982" s="11"/>
      <c r="B982" s="10"/>
      <c r="C982" s="4"/>
      <c r="D982" s="4"/>
      <c r="E982" s="10"/>
      <c r="F982" s="10"/>
      <c r="G982" s="10"/>
      <c r="H982" s="10"/>
      <c r="I982" s="10"/>
      <c r="J982" s="13"/>
      <c r="K982" s="13"/>
      <c r="L982" s="13"/>
      <c r="M982" s="10"/>
      <c r="N982" s="9"/>
      <c r="O982" s="9"/>
      <c r="P982" s="9"/>
      <c r="Q982" s="9"/>
      <c r="R982" s="9"/>
    </row>
    <row r="983" spans="1:23" x14ac:dyDescent="0.25">
      <c r="A983" s="11">
        <v>43197</v>
      </c>
      <c r="B983" s="4" t="s">
        <v>17</v>
      </c>
      <c r="C983" s="4">
        <v>75131</v>
      </c>
      <c r="D983" s="4">
        <v>152</v>
      </c>
      <c r="E983" s="10" t="s">
        <v>28</v>
      </c>
      <c r="F983" s="10">
        <v>3</v>
      </c>
      <c r="G983" s="10" t="s">
        <v>23</v>
      </c>
      <c r="H983" s="10"/>
      <c r="I983" s="10"/>
      <c r="J983" s="13">
        <v>1000</v>
      </c>
      <c r="K983" s="13">
        <v>1450</v>
      </c>
      <c r="L983" s="13">
        <v>1520</v>
      </c>
      <c r="M983" s="10">
        <v>5.81</v>
      </c>
      <c r="N983" s="9">
        <v>18</v>
      </c>
      <c r="O983" s="9">
        <v>3.05</v>
      </c>
      <c r="P983" s="9" t="s">
        <v>91</v>
      </c>
      <c r="Q983" s="9" t="s">
        <v>72</v>
      </c>
      <c r="R983" s="9"/>
      <c r="S983">
        <f t="shared" ref="S983" si="1170">N983*O983*118</f>
        <v>6478.2</v>
      </c>
      <c r="T983">
        <f t="shared" ref="T983" si="1171">N983*118</f>
        <v>2124</v>
      </c>
      <c r="U983">
        <f t="shared" ref="U983" si="1172">N983*O983</f>
        <v>54.9</v>
      </c>
      <c r="V983" s="20">
        <f t="shared" ref="V983" si="1173">N983*O983*116.875</f>
        <v>6416.4375</v>
      </c>
      <c r="W983" s="21">
        <f t="shared" ref="W983" si="1174">N983*116.8</f>
        <v>2102.4</v>
      </c>
    </row>
    <row r="984" spans="1:23" x14ac:dyDescent="0.25">
      <c r="A984" s="11"/>
      <c r="B984" s="4"/>
      <c r="C984" s="4"/>
      <c r="D984" s="4"/>
      <c r="E984" s="10"/>
      <c r="F984" s="10"/>
      <c r="G984" s="10"/>
      <c r="H984" s="10"/>
      <c r="I984" s="10"/>
      <c r="J984" s="13"/>
      <c r="K984" s="13"/>
      <c r="L984" s="13"/>
      <c r="M984" s="10"/>
      <c r="N984" s="9"/>
      <c r="O984" s="9"/>
      <c r="P984" s="9"/>
      <c r="Q984" s="9"/>
      <c r="R984" s="9"/>
    </row>
    <row r="985" spans="1:23" x14ac:dyDescent="0.25">
      <c r="A985" s="11">
        <v>43197</v>
      </c>
      <c r="B985" s="4" t="s">
        <v>17</v>
      </c>
      <c r="C985" s="4">
        <v>75131</v>
      </c>
      <c r="D985" s="4">
        <v>153</v>
      </c>
      <c r="E985" s="10"/>
      <c r="F985" s="10">
        <v>3</v>
      </c>
      <c r="G985" s="10" t="s">
        <v>23</v>
      </c>
      <c r="H985" s="10"/>
      <c r="I985" s="10"/>
      <c r="J985" s="17"/>
      <c r="K985" s="17"/>
      <c r="L985" s="17"/>
      <c r="M985" s="10">
        <v>5.81</v>
      </c>
      <c r="N985" s="9"/>
      <c r="O985" s="9"/>
      <c r="P985" s="9"/>
      <c r="Q985" s="9"/>
      <c r="R985" s="9"/>
      <c r="S985">
        <f t="shared" ref="S985" si="1175">N985*O985*118</f>
        <v>0</v>
      </c>
      <c r="T985">
        <f t="shared" ref="T985" si="1176">N985*118</f>
        <v>0</v>
      </c>
      <c r="U985">
        <f t="shared" ref="U985" si="1177">N985*O985</f>
        <v>0</v>
      </c>
      <c r="V985" s="20">
        <f t="shared" ref="V985" si="1178">N985*O985*116.875</f>
        <v>0</v>
      </c>
      <c r="W985" s="21">
        <f t="shared" ref="W985" si="1179">N985*116.8</f>
        <v>0</v>
      </c>
    </row>
    <row r="986" spans="1:23" x14ac:dyDescent="0.25">
      <c r="A986" s="11"/>
      <c r="B986" s="4"/>
      <c r="C986" s="4"/>
      <c r="D986" s="4"/>
      <c r="E986" s="10"/>
      <c r="F986" s="10"/>
      <c r="G986" s="10"/>
      <c r="H986" s="10"/>
      <c r="I986" s="10"/>
      <c r="J986" s="13"/>
      <c r="K986" s="13"/>
      <c r="L986" s="13"/>
      <c r="M986" s="10"/>
      <c r="N986" s="9"/>
      <c r="O986" s="9"/>
      <c r="P986" s="9"/>
      <c r="Q986" s="9"/>
      <c r="R986" s="9"/>
    </row>
    <row r="987" spans="1:23" x14ac:dyDescent="0.25">
      <c r="A987" s="11">
        <v>43197</v>
      </c>
      <c r="B987" s="4" t="s">
        <v>17</v>
      </c>
      <c r="C987" s="4">
        <v>75131</v>
      </c>
      <c r="D987" s="4">
        <v>155</v>
      </c>
      <c r="E987" s="10" t="s">
        <v>29</v>
      </c>
      <c r="F987" s="10">
        <v>3</v>
      </c>
      <c r="G987" s="10" t="s">
        <v>23</v>
      </c>
      <c r="H987" s="10"/>
      <c r="I987" s="10"/>
      <c r="J987" s="13">
        <v>1290</v>
      </c>
      <c r="K987" s="13">
        <v>1310</v>
      </c>
      <c r="L987" s="13">
        <v>1510</v>
      </c>
      <c r="M987" s="10">
        <v>5.81</v>
      </c>
      <c r="N987" s="9">
        <v>17</v>
      </c>
      <c r="O987" s="9">
        <v>3.05</v>
      </c>
      <c r="P987" s="9" t="s">
        <v>91</v>
      </c>
      <c r="Q987" s="9" t="s">
        <v>72</v>
      </c>
      <c r="R987" s="9"/>
      <c r="S987">
        <f t="shared" ref="S987" si="1180">N987*O987*118</f>
        <v>6118.2999999999993</v>
      </c>
      <c r="T987">
        <f t="shared" ref="T987" si="1181">N987*118</f>
        <v>2006</v>
      </c>
      <c r="U987">
        <f t="shared" ref="U987" si="1182">N987*O987</f>
        <v>51.849999999999994</v>
      </c>
      <c r="V987" s="20">
        <f t="shared" ref="V987" si="1183">N987*O987*116.875</f>
        <v>6059.9687499999991</v>
      </c>
      <c r="W987" s="21">
        <f t="shared" ref="W987" si="1184">N987*116.8</f>
        <v>1985.6</v>
      </c>
    </row>
    <row r="988" spans="1:23" x14ac:dyDescent="0.25">
      <c r="A988" s="11"/>
      <c r="B988" s="4"/>
      <c r="C988" s="4"/>
      <c r="D988" s="4"/>
      <c r="E988" s="10"/>
      <c r="F988" s="10"/>
      <c r="G988" s="10"/>
      <c r="H988" s="10"/>
      <c r="I988" s="10"/>
      <c r="J988" s="13"/>
      <c r="K988" s="13"/>
      <c r="L988" s="13"/>
      <c r="M988" s="10"/>
      <c r="N988" s="9"/>
      <c r="O988" s="9"/>
      <c r="P988" s="9"/>
      <c r="Q988" s="9"/>
      <c r="R988" s="9"/>
    </row>
    <row r="989" spans="1:23" x14ac:dyDescent="0.25">
      <c r="A989" s="11">
        <v>43197</v>
      </c>
      <c r="B989" s="4" t="s">
        <v>17</v>
      </c>
      <c r="C989" s="4">
        <v>75131</v>
      </c>
      <c r="D989" s="4">
        <v>156</v>
      </c>
      <c r="E989" s="10" t="s">
        <v>30</v>
      </c>
      <c r="F989" s="10">
        <v>3</v>
      </c>
      <c r="G989" s="10" t="s">
        <v>23</v>
      </c>
      <c r="H989" s="10"/>
      <c r="I989" s="10"/>
      <c r="J989" s="13">
        <v>1220</v>
      </c>
      <c r="K989" s="13">
        <v>1060</v>
      </c>
      <c r="L989" s="13">
        <v>1480</v>
      </c>
      <c r="M989" s="10">
        <v>5.81</v>
      </c>
      <c r="N989" s="9">
        <v>1</v>
      </c>
      <c r="O989" s="9">
        <v>5.07</v>
      </c>
      <c r="P989" s="9" t="s">
        <v>94</v>
      </c>
      <c r="Q989" s="9" t="s">
        <v>72</v>
      </c>
      <c r="R989" s="9"/>
      <c r="S989">
        <f t="shared" ref="S989:S991" si="1185">N989*O989*118</f>
        <v>598.26</v>
      </c>
      <c r="T989">
        <f t="shared" ref="T989:T991" si="1186">N989*118</f>
        <v>118</v>
      </c>
      <c r="U989">
        <f t="shared" ref="U989:U991" si="1187">N989*O989</f>
        <v>5.07</v>
      </c>
      <c r="V989" s="20">
        <f t="shared" ref="V989:V991" si="1188">N989*O989*116.875</f>
        <v>592.55624999999998</v>
      </c>
      <c r="W989" s="21">
        <f t="shared" ref="W989:W991" si="1189">N989*116.8</f>
        <v>116.8</v>
      </c>
    </row>
    <row r="990" spans="1:23" x14ac:dyDescent="0.25">
      <c r="A990" s="11">
        <v>43197</v>
      </c>
      <c r="B990" s="4" t="s">
        <v>17</v>
      </c>
      <c r="C990" s="4">
        <v>75131</v>
      </c>
      <c r="D990" s="4">
        <v>156</v>
      </c>
      <c r="E990" s="10" t="s">
        <v>30</v>
      </c>
      <c r="F990" s="10">
        <v>3</v>
      </c>
      <c r="G990" s="10" t="s">
        <v>23</v>
      </c>
      <c r="H990" s="10"/>
      <c r="I990" s="10"/>
      <c r="J990" s="13"/>
      <c r="K990" s="13"/>
      <c r="L990" s="13"/>
      <c r="M990" s="10">
        <v>5.81</v>
      </c>
      <c r="N990" s="9">
        <v>4</v>
      </c>
      <c r="O990" s="9">
        <v>2.5299999999999998</v>
      </c>
      <c r="P990" s="9" t="s">
        <v>78</v>
      </c>
      <c r="Q990" s="9" t="s">
        <v>79</v>
      </c>
      <c r="R990" s="9"/>
      <c r="S990">
        <f t="shared" si="1185"/>
        <v>1194.1599999999999</v>
      </c>
      <c r="T990">
        <f t="shared" si="1186"/>
        <v>472</v>
      </c>
      <c r="U990">
        <f t="shared" si="1187"/>
        <v>10.119999999999999</v>
      </c>
      <c r="V990" s="20">
        <f t="shared" si="1188"/>
        <v>1182.7749999999999</v>
      </c>
      <c r="W990" s="21">
        <f t="shared" si="1189"/>
        <v>467.2</v>
      </c>
    </row>
    <row r="991" spans="1:23" x14ac:dyDescent="0.25">
      <c r="A991" s="11">
        <v>43197</v>
      </c>
      <c r="B991" s="4" t="s">
        <v>17</v>
      </c>
      <c r="C991" s="4">
        <v>75131</v>
      </c>
      <c r="D991" s="4">
        <v>156</v>
      </c>
      <c r="E991" s="10" t="s">
        <v>30</v>
      </c>
      <c r="F991" s="10">
        <v>3</v>
      </c>
      <c r="G991" s="10" t="s">
        <v>23</v>
      </c>
      <c r="H991" s="10"/>
      <c r="I991" s="10"/>
      <c r="J991" s="13"/>
      <c r="K991" s="13"/>
      <c r="L991" s="13"/>
      <c r="M991" s="10">
        <v>5.81</v>
      </c>
      <c r="N991" s="9">
        <v>15</v>
      </c>
      <c r="O991" s="9">
        <v>2.5299999999999998</v>
      </c>
      <c r="P991" s="9" t="s">
        <v>78</v>
      </c>
      <c r="Q991" s="9" t="s">
        <v>79</v>
      </c>
      <c r="R991" s="9"/>
      <c r="S991">
        <f t="shared" si="1185"/>
        <v>4478.0999999999995</v>
      </c>
      <c r="T991">
        <f t="shared" si="1186"/>
        <v>1770</v>
      </c>
      <c r="U991">
        <f t="shared" si="1187"/>
        <v>37.949999999999996</v>
      </c>
      <c r="V991" s="20">
        <f t="shared" si="1188"/>
        <v>4435.4062499999991</v>
      </c>
      <c r="W991" s="21">
        <f t="shared" si="1189"/>
        <v>1752</v>
      </c>
    </row>
    <row r="992" spans="1:23" x14ac:dyDescent="0.25">
      <c r="A992" s="11"/>
      <c r="B992" s="4"/>
      <c r="C992" s="4"/>
      <c r="D992" s="4"/>
      <c r="E992" s="10"/>
      <c r="F992" s="10"/>
      <c r="G992" s="10"/>
      <c r="H992" s="10"/>
      <c r="I992" s="10"/>
      <c r="J992" s="13"/>
      <c r="K992" s="13"/>
      <c r="L992" s="13"/>
      <c r="M992" s="10"/>
      <c r="N992" s="9"/>
      <c r="O992" s="9"/>
      <c r="P992" s="9"/>
      <c r="Q992" s="9"/>
      <c r="R992" s="9"/>
    </row>
    <row r="993" spans="1:23" x14ac:dyDescent="0.25">
      <c r="A993" s="11">
        <v>43197</v>
      </c>
      <c r="B993" s="4" t="s">
        <v>17</v>
      </c>
      <c r="C993" s="4">
        <v>75131</v>
      </c>
      <c r="D993" s="4">
        <v>157</v>
      </c>
      <c r="E993" s="10" t="s">
        <v>31</v>
      </c>
      <c r="F993" s="10">
        <v>3</v>
      </c>
      <c r="G993" s="10" t="s">
        <v>23</v>
      </c>
      <c r="H993" s="10"/>
      <c r="I993" s="10"/>
      <c r="J993" s="13">
        <v>1100</v>
      </c>
      <c r="K993" s="13">
        <v>1470</v>
      </c>
      <c r="L993" s="13">
        <v>1570</v>
      </c>
      <c r="M993" s="10">
        <v>5.81</v>
      </c>
      <c r="N993" s="9">
        <v>18</v>
      </c>
      <c r="O993" s="9">
        <v>3.05</v>
      </c>
      <c r="P993" s="9" t="s">
        <v>91</v>
      </c>
      <c r="Q993" s="9" t="s">
        <v>72</v>
      </c>
      <c r="R993" s="9"/>
      <c r="S993">
        <f t="shared" ref="S993" si="1190">N993*O993*118</f>
        <v>6478.2</v>
      </c>
      <c r="T993">
        <f t="shared" ref="T993" si="1191">N993*118</f>
        <v>2124</v>
      </c>
      <c r="U993">
        <f t="shared" ref="U993" si="1192">N993*O993</f>
        <v>54.9</v>
      </c>
      <c r="V993" s="20">
        <f t="shared" ref="V993" si="1193">N993*O993*116.875</f>
        <v>6416.4375</v>
      </c>
      <c r="W993" s="21">
        <f t="shared" ref="W993" si="1194">N993*116.8</f>
        <v>2102.4</v>
      </c>
    </row>
    <row r="994" spans="1:23" x14ac:dyDescent="0.25">
      <c r="A994" s="11"/>
      <c r="B994" s="4"/>
      <c r="C994" s="4"/>
      <c r="D994" s="4"/>
      <c r="E994" s="10"/>
      <c r="F994" s="10"/>
      <c r="G994" s="10"/>
      <c r="H994" s="10"/>
      <c r="I994" s="10"/>
      <c r="J994" s="13"/>
      <c r="K994" s="13"/>
      <c r="L994" s="13"/>
      <c r="M994" s="10"/>
      <c r="N994" s="9"/>
      <c r="O994" s="9"/>
      <c r="P994" s="9"/>
      <c r="Q994" s="9"/>
      <c r="R994" s="9"/>
    </row>
    <row r="995" spans="1:23" x14ac:dyDescent="0.25">
      <c r="A995" s="11">
        <v>43197</v>
      </c>
      <c r="B995" s="10" t="s">
        <v>16</v>
      </c>
      <c r="C995" s="10">
        <v>785</v>
      </c>
      <c r="D995" s="10">
        <v>167</v>
      </c>
      <c r="E995" s="10" t="s">
        <v>42</v>
      </c>
      <c r="F995" s="10">
        <v>3</v>
      </c>
      <c r="G995" s="10" t="s">
        <v>23</v>
      </c>
      <c r="H995" s="10"/>
      <c r="I995" s="10"/>
      <c r="J995" s="13">
        <v>1850</v>
      </c>
      <c r="K995" s="13">
        <v>550</v>
      </c>
      <c r="L995" s="13">
        <v>1700</v>
      </c>
      <c r="M995" s="10">
        <v>5.38</v>
      </c>
      <c r="N995" s="9">
        <v>1</v>
      </c>
      <c r="O995" s="9">
        <v>3.05</v>
      </c>
      <c r="P995" s="9" t="s">
        <v>91</v>
      </c>
      <c r="Q995" s="9" t="s">
        <v>72</v>
      </c>
      <c r="R995" s="9"/>
      <c r="S995">
        <f t="shared" ref="S995:S997" si="1195">N:N*O:O*125</f>
        <v>381.25</v>
      </c>
      <c r="T995">
        <f t="shared" ref="T995:T997" si="1196">N995*125</f>
        <v>125</v>
      </c>
      <c r="U995">
        <f t="shared" ref="U995:U997" si="1197">N995*O995</f>
        <v>3.05</v>
      </c>
      <c r="V995" s="20">
        <f t="shared" ref="V995:V997" si="1198">N995*O995*123.78</f>
        <v>377.529</v>
      </c>
      <c r="W995" s="21">
        <f t="shared" ref="W995:W997" si="1199">N995*123.7</f>
        <v>123.7</v>
      </c>
    </row>
    <row r="996" spans="1:23" x14ac:dyDescent="0.25">
      <c r="A996" s="11">
        <v>43197</v>
      </c>
      <c r="B996" s="10" t="s">
        <v>16</v>
      </c>
      <c r="C996" s="10">
        <v>785</v>
      </c>
      <c r="D996" s="10">
        <v>167</v>
      </c>
      <c r="E996" s="10" t="s">
        <v>42</v>
      </c>
      <c r="F996" s="10">
        <v>3</v>
      </c>
      <c r="G996" s="10" t="s">
        <v>23</v>
      </c>
      <c r="H996" s="10"/>
      <c r="I996" s="10"/>
      <c r="J996" s="13"/>
      <c r="K996" s="13"/>
      <c r="L996" s="13"/>
      <c r="M996" s="10">
        <v>5.38</v>
      </c>
      <c r="N996" s="9">
        <v>3</v>
      </c>
      <c r="O996" s="9">
        <v>2.5299999999999998</v>
      </c>
      <c r="P996" s="9" t="s">
        <v>78</v>
      </c>
      <c r="Q996" s="9" t="s">
        <v>79</v>
      </c>
      <c r="R996" s="9"/>
      <c r="S996">
        <f t="shared" si="1195"/>
        <v>948.75</v>
      </c>
      <c r="T996">
        <f t="shared" si="1196"/>
        <v>375</v>
      </c>
      <c r="U996">
        <f t="shared" si="1197"/>
        <v>7.59</v>
      </c>
      <c r="V996" s="20">
        <f t="shared" si="1198"/>
        <v>939.49019999999996</v>
      </c>
      <c r="W996" s="21">
        <f t="shared" si="1199"/>
        <v>371.1</v>
      </c>
    </row>
    <row r="997" spans="1:23" x14ac:dyDescent="0.25">
      <c r="A997" s="11">
        <v>43197</v>
      </c>
      <c r="B997" s="10" t="s">
        <v>16</v>
      </c>
      <c r="C997" s="10">
        <v>785</v>
      </c>
      <c r="D997" s="10">
        <v>167</v>
      </c>
      <c r="E997" s="10" t="s">
        <v>42</v>
      </c>
      <c r="F997" s="10">
        <v>3</v>
      </c>
      <c r="G997" s="10" t="s">
        <v>23</v>
      </c>
      <c r="H997" s="10"/>
      <c r="I997" s="10"/>
      <c r="J997" s="13"/>
      <c r="K997" s="13"/>
      <c r="L997" s="13"/>
      <c r="M997" s="10">
        <v>5.38</v>
      </c>
      <c r="N997" s="9">
        <v>18</v>
      </c>
      <c r="O997" s="9">
        <v>2.5299999999999998</v>
      </c>
      <c r="P997" s="9" t="s">
        <v>78</v>
      </c>
      <c r="Q997" s="9" t="s">
        <v>79</v>
      </c>
      <c r="R997" s="9"/>
      <c r="S997">
        <f t="shared" si="1195"/>
        <v>5692.5</v>
      </c>
      <c r="T997">
        <f t="shared" si="1196"/>
        <v>2250</v>
      </c>
      <c r="U997">
        <f t="shared" si="1197"/>
        <v>45.54</v>
      </c>
      <c r="V997" s="20">
        <f t="shared" si="1198"/>
        <v>5636.9412000000002</v>
      </c>
      <c r="W997" s="21">
        <f t="shared" si="1199"/>
        <v>2226.6</v>
      </c>
    </row>
    <row r="998" spans="1:23" x14ac:dyDescent="0.25">
      <c r="A998" s="11"/>
      <c r="B998" s="10"/>
      <c r="C998" s="10"/>
      <c r="D998" s="10"/>
      <c r="E998" s="10"/>
      <c r="F998" s="10"/>
      <c r="G998" s="10"/>
      <c r="H998" s="10"/>
      <c r="I998" s="10"/>
      <c r="J998" s="13"/>
      <c r="K998" s="13"/>
      <c r="L998" s="13"/>
      <c r="M998" s="10"/>
      <c r="N998" s="9"/>
      <c r="O998" s="9"/>
      <c r="P998" s="9"/>
      <c r="Q998" s="9"/>
      <c r="R998" s="9"/>
    </row>
    <row r="999" spans="1:23" x14ac:dyDescent="0.25">
      <c r="A999" s="11">
        <v>43197</v>
      </c>
      <c r="B999" s="10" t="s">
        <v>16</v>
      </c>
      <c r="C999" s="10">
        <v>785</v>
      </c>
      <c r="D999" s="10">
        <v>168</v>
      </c>
      <c r="E999" s="10" t="s">
        <v>33</v>
      </c>
      <c r="F999" s="10">
        <v>3</v>
      </c>
      <c r="G999" s="10" t="s">
        <v>23</v>
      </c>
      <c r="H999" s="10"/>
      <c r="I999" s="10"/>
      <c r="J999" s="13">
        <v>2200</v>
      </c>
      <c r="K999" s="13"/>
      <c r="L999" s="13">
        <v>1700</v>
      </c>
      <c r="M999" s="10">
        <v>5.38</v>
      </c>
      <c r="N999" s="10">
        <v>1</v>
      </c>
      <c r="O999" s="10">
        <v>5.07</v>
      </c>
      <c r="P999" s="9" t="s">
        <v>94</v>
      </c>
      <c r="Q999" s="9" t="s">
        <v>72</v>
      </c>
      <c r="R999" s="9"/>
      <c r="S999">
        <f t="shared" ref="S999:S1003" si="1200">N:N*O:O*125</f>
        <v>633.75</v>
      </c>
      <c r="T999">
        <f t="shared" ref="T999:T1003" si="1201">N999*125</f>
        <v>125</v>
      </c>
      <c r="U999">
        <f t="shared" ref="U999:U1003" si="1202">N999*O999</f>
        <v>5.07</v>
      </c>
      <c r="V999" s="20">
        <f t="shared" ref="V999:V1003" si="1203">N999*O999*123.78</f>
        <v>627.56460000000004</v>
      </c>
      <c r="W999" s="21">
        <f t="shared" ref="W999:W1003" si="1204">N999*123.7</f>
        <v>123.7</v>
      </c>
    </row>
    <row r="1000" spans="1:23" x14ac:dyDescent="0.25">
      <c r="A1000" s="11">
        <v>43197</v>
      </c>
      <c r="B1000" s="10" t="s">
        <v>16</v>
      </c>
      <c r="C1000" s="10">
        <v>785</v>
      </c>
      <c r="D1000" s="10">
        <v>168</v>
      </c>
      <c r="E1000" s="10" t="s">
        <v>33</v>
      </c>
      <c r="F1000" s="10">
        <v>3</v>
      </c>
      <c r="G1000" s="10" t="s">
        <v>23</v>
      </c>
      <c r="H1000" s="10"/>
      <c r="I1000" s="10"/>
      <c r="J1000" s="13"/>
      <c r="K1000" s="13"/>
      <c r="L1000" s="13"/>
      <c r="M1000" s="10">
        <v>5.38</v>
      </c>
      <c r="N1000" s="10">
        <v>1</v>
      </c>
      <c r="O1000" s="10">
        <v>3.05</v>
      </c>
      <c r="P1000" s="9" t="s">
        <v>91</v>
      </c>
      <c r="Q1000" s="9" t="s">
        <v>72</v>
      </c>
      <c r="R1000" s="9"/>
      <c r="S1000">
        <f t="shared" si="1200"/>
        <v>381.25</v>
      </c>
      <c r="T1000">
        <f t="shared" si="1201"/>
        <v>125</v>
      </c>
      <c r="U1000">
        <f t="shared" si="1202"/>
        <v>3.05</v>
      </c>
      <c r="V1000" s="20">
        <f t="shared" si="1203"/>
        <v>377.529</v>
      </c>
      <c r="W1000" s="21">
        <f t="shared" si="1204"/>
        <v>123.7</v>
      </c>
    </row>
    <row r="1001" spans="1:23" x14ac:dyDescent="0.25">
      <c r="A1001" s="11">
        <v>43197</v>
      </c>
      <c r="B1001" s="10" t="s">
        <v>16</v>
      </c>
      <c r="C1001" s="10">
        <v>785</v>
      </c>
      <c r="D1001" s="10">
        <v>168</v>
      </c>
      <c r="E1001" s="10" t="s">
        <v>33</v>
      </c>
      <c r="F1001" s="10">
        <v>3</v>
      </c>
      <c r="G1001" s="10" t="s">
        <v>23</v>
      </c>
      <c r="H1001" s="10"/>
      <c r="I1001" s="10"/>
      <c r="J1001" s="13"/>
      <c r="K1001" s="13"/>
      <c r="L1001" s="13"/>
      <c r="M1001" s="10">
        <v>5.38</v>
      </c>
      <c r="N1001" s="10">
        <v>10</v>
      </c>
      <c r="O1001" s="10">
        <v>2.5299999999999998</v>
      </c>
      <c r="P1001" s="9" t="s">
        <v>78</v>
      </c>
      <c r="Q1001" s="9" t="s">
        <v>79</v>
      </c>
      <c r="R1001" s="9"/>
      <c r="S1001">
        <f t="shared" si="1200"/>
        <v>3162.4999999999995</v>
      </c>
      <c r="T1001">
        <f t="shared" si="1201"/>
        <v>1250</v>
      </c>
      <c r="U1001">
        <f t="shared" si="1202"/>
        <v>25.299999999999997</v>
      </c>
      <c r="V1001" s="20">
        <f t="shared" si="1203"/>
        <v>3131.6339999999996</v>
      </c>
      <c r="W1001" s="21">
        <f t="shared" si="1204"/>
        <v>1237</v>
      </c>
    </row>
    <row r="1002" spans="1:23" x14ac:dyDescent="0.25">
      <c r="A1002" s="11">
        <v>43197</v>
      </c>
      <c r="B1002" s="10" t="s">
        <v>16</v>
      </c>
      <c r="C1002" s="10">
        <v>785</v>
      </c>
      <c r="D1002" s="10">
        <v>168</v>
      </c>
      <c r="E1002" s="10" t="s">
        <v>33</v>
      </c>
      <c r="F1002" s="10">
        <v>3</v>
      </c>
      <c r="G1002" s="10" t="s">
        <v>23</v>
      </c>
      <c r="H1002" s="10"/>
      <c r="I1002" s="10"/>
      <c r="J1002" s="13"/>
      <c r="K1002" s="13"/>
      <c r="L1002" s="13"/>
      <c r="M1002" s="10">
        <v>5.38</v>
      </c>
      <c r="N1002" s="10">
        <v>7</v>
      </c>
      <c r="O1002" s="10">
        <v>2.5299999999999998</v>
      </c>
      <c r="P1002" s="9" t="s">
        <v>78</v>
      </c>
      <c r="Q1002" s="9" t="s">
        <v>79</v>
      </c>
      <c r="R1002" s="9"/>
      <c r="S1002">
        <f t="shared" si="1200"/>
        <v>2213.7499999999995</v>
      </c>
      <c r="T1002">
        <f t="shared" si="1201"/>
        <v>875</v>
      </c>
      <c r="U1002">
        <f t="shared" si="1202"/>
        <v>17.709999999999997</v>
      </c>
      <c r="V1002" s="20">
        <f t="shared" si="1203"/>
        <v>2192.1437999999998</v>
      </c>
      <c r="W1002" s="21">
        <f t="shared" si="1204"/>
        <v>865.9</v>
      </c>
    </row>
    <row r="1003" spans="1:23" x14ac:dyDescent="0.25">
      <c r="A1003" s="11">
        <v>43197</v>
      </c>
      <c r="B1003" s="10" t="s">
        <v>16</v>
      </c>
      <c r="C1003" s="10">
        <v>785</v>
      </c>
      <c r="D1003" s="10">
        <v>168</v>
      </c>
      <c r="E1003" s="10" t="s">
        <v>33</v>
      </c>
      <c r="F1003" s="10">
        <v>3</v>
      </c>
      <c r="G1003" s="10" t="s">
        <v>23</v>
      </c>
      <c r="H1003" s="10"/>
      <c r="I1003" s="10"/>
      <c r="J1003" s="13"/>
      <c r="K1003" s="13"/>
      <c r="L1003" s="13"/>
      <c r="M1003" s="10">
        <v>5.38</v>
      </c>
      <c r="N1003" s="10">
        <v>1</v>
      </c>
      <c r="O1003" s="10">
        <v>0.92</v>
      </c>
      <c r="P1003" s="9" t="s">
        <v>96</v>
      </c>
      <c r="Q1003" s="9" t="s">
        <v>75</v>
      </c>
      <c r="R1003" s="9"/>
      <c r="S1003">
        <f t="shared" si="1200"/>
        <v>115</v>
      </c>
      <c r="T1003">
        <f t="shared" si="1201"/>
        <v>125</v>
      </c>
      <c r="U1003">
        <f t="shared" si="1202"/>
        <v>0.92</v>
      </c>
      <c r="V1003" s="20">
        <f t="shared" si="1203"/>
        <v>113.8776</v>
      </c>
      <c r="W1003" s="21">
        <f t="shared" si="1204"/>
        <v>123.7</v>
      </c>
    </row>
    <row r="1004" spans="1:23" x14ac:dyDescent="0.25">
      <c r="A1004" s="11"/>
      <c r="B1004" s="4"/>
      <c r="C1004" s="4"/>
      <c r="D1004" s="4"/>
      <c r="E1004" s="10"/>
      <c r="F1004" s="10"/>
      <c r="G1004" s="9"/>
      <c r="H1004" s="10"/>
      <c r="I1004" s="10"/>
      <c r="J1004" s="13"/>
      <c r="K1004" s="13"/>
      <c r="L1004" s="13"/>
      <c r="M1004" s="10"/>
      <c r="N1004" s="9"/>
      <c r="O1004" s="9"/>
      <c r="P1004" s="9"/>
      <c r="Q1004" s="9"/>
      <c r="R1004" s="9"/>
    </row>
    <row r="1005" spans="1:23" x14ac:dyDescent="0.25">
      <c r="A1005" s="11">
        <v>43197</v>
      </c>
      <c r="B1005" s="10" t="s">
        <v>16</v>
      </c>
      <c r="C1005" s="10">
        <v>785</v>
      </c>
      <c r="D1005" s="10">
        <v>169</v>
      </c>
      <c r="E1005" s="10" t="s">
        <v>34</v>
      </c>
      <c r="F1005" s="10">
        <v>3</v>
      </c>
      <c r="G1005" s="10" t="s">
        <v>23</v>
      </c>
      <c r="H1005" s="10"/>
      <c r="I1005" s="10"/>
      <c r="J1005" s="13">
        <v>950</v>
      </c>
      <c r="K1005" s="13">
        <v>1450</v>
      </c>
      <c r="L1005" s="13">
        <v>2100</v>
      </c>
      <c r="M1005" s="10">
        <v>5.38</v>
      </c>
      <c r="N1005" s="9">
        <v>1</v>
      </c>
      <c r="O1005" s="10">
        <v>5.07</v>
      </c>
      <c r="P1005" s="9" t="s">
        <v>94</v>
      </c>
      <c r="Q1005" s="9" t="s">
        <v>72</v>
      </c>
      <c r="R1005" s="9"/>
      <c r="S1005">
        <f t="shared" ref="S1005:S1006" si="1205">N:N*O:O*125</f>
        <v>633.75</v>
      </c>
      <c r="T1005">
        <f t="shared" ref="T1005:T1006" si="1206">N1005*125</f>
        <v>125</v>
      </c>
      <c r="U1005">
        <f t="shared" ref="U1005:U1006" si="1207">N1005*O1005</f>
        <v>5.07</v>
      </c>
      <c r="V1005" s="20">
        <f t="shared" ref="V1005:V1006" si="1208">N1005*O1005*123.78</f>
        <v>627.56460000000004</v>
      </c>
      <c r="W1005" s="21">
        <f t="shared" ref="W1005:W1006" si="1209">N1005*123.7</f>
        <v>123.7</v>
      </c>
    </row>
    <row r="1006" spans="1:23" x14ac:dyDescent="0.25">
      <c r="A1006" s="11">
        <v>43197</v>
      </c>
      <c r="B1006" s="10" t="s">
        <v>16</v>
      </c>
      <c r="C1006" s="10">
        <v>785</v>
      </c>
      <c r="D1006" s="10">
        <v>169</v>
      </c>
      <c r="E1006" s="10" t="s">
        <v>34</v>
      </c>
      <c r="F1006" s="10">
        <v>3</v>
      </c>
      <c r="G1006" s="10" t="s">
        <v>23</v>
      </c>
      <c r="H1006" s="10"/>
      <c r="I1006" s="10"/>
      <c r="J1006" s="13"/>
      <c r="K1006" s="13"/>
      <c r="L1006" s="13"/>
      <c r="M1006" s="10">
        <v>5.38</v>
      </c>
      <c r="N1006" s="9">
        <v>10</v>
      </c>
      <c r="O1006" s="10">
        <v>1.54</v>
      </c>
      <c r="P1006" s="9" t="s">
        <v>71</v>
      </c>
      <c r="Q1006" s="9" t="s">
        <v>80</v>
      </c>
      <c r="R1006" s="9"/>
      <c r="S1006">
        <f t="shared" si="1205"/>
        <v>1925</v>
      </c>
      <c r="T1006">
        <f t="shared" si="1206"/>
        <v>1250</v>
      </c>
      <c r="U1006">
        <f t="shared" si="1207"/>
        <v>15.4</v>
      </c>
      <c r="V1006" s="20">
        <f t="shared" si="1208"/>
        <v>1906.212</v>
      </c>
      <c r="W1006" s="21">
        <f t="shared" si="1209"/>
        <v>1237</v>
      </c>
    </row>
    <row r="1007" spans="1:23" x14ac:dyDescent="0.25">
      <c r="A1007" s="11"/>
      <c r="B1007" s="9"/>
      <c r="C1007" s="9"/>
      <c r="D1007" s="9"/>
      <c r="E1007" s="9"/>
      <c r="F1007" s="9"/>
      <c r="G1007" s="9"/>
      <c r="H1007" s="9"/>
      <c r="I1007" s="9"/>
      <c r="J1007" s="16"/>
      <c r="K1007" s="16"/>
      <c r="L1007" s="16"/>
      <c r="M1007" s="9"/>
      <c r="N1007" s="9"/>
      <c r="O1007" s="9"/>
      <c r="P1007" s="9"/>
      <c r="Q1007" s="9"/>
      <c r="R1007" s="9"/>
    </row>
    <row r="1008" spans="1:23" x14ac:dyDescent="0.25">
      <c r="A1008" s="11">
        <v>43198</v>
      </c>
      <c r="B1008" s="10" t="s">
        <v>16</v>
      </c>
      <c r="C1008" s="4">
        <v>777</v>
      </c>
      <c r="D1008" s="4">
        <v>17</v>
      </c>
      <c r="E1008" s="10"/>
      <c r="F1008" s="10">
        <v>1</v>
      </c>
      <c r="G1008" s="10" t="s">
        <v>22</v>
      </c>
      <c r="H1008" s="10"/>
      <c r="I1008" s="10"/>
      <c r="J1008" s="17"/>
      <c r="K1008" s="17"/>
      <c r="L1008" s="17"/>
      <c r="M1008" s="10">
        <v>4.2</v>
      </c>
      <c r="N1008" s="9"/>
      <c r="O1008" s="9"/>
      <c r="P1008" s="9"/>
      <c r="Q1008" s="9"/>
      <c r="R1008" s="9"/>
      <c r="S1008">
        <f>N:N*O:O*80.6</f>
        <v>0</v>
      </c>
      <c r="T1008">
        <f t="shared" ref="T1008" si="1210">N1008*80.6</f>
        <v>0</v>
      </c>
      <c r="U1008">
        <f t="shared" ref="U1008" si="1211">N1008*O1008</f>
        <v>0</v>
      </c>
      <c r="V1008" s="20">
        <f>N1008*O1008*79.68</f>
        <v>0</v>
      </c>
      <c r="W1008" s="21">
        <f>N1008*79.68</f>
        <v>0</v>
      </c>
    </row>
    <row r="1009" spans="1:23" x14ac:dyDescent="0.25">
      <c r="A1009" s="11"/>
      <c r="B1009" s="10"/>
      <c r="C1009" s="4"/>
      <c r="D1009" s="4"/>
      <c r="E1009" s="10"/>
      <c r="F1009" s="10"/>
      <c r="G1009" s="10"/>
      <c r="H1009" s="10"/>
      <c r="I1009" s="10"/>
      <c r="J1009" s="13"/>
      <c r="K1009" s="13"/>
      <c r="L1009" s="13"/>
      <c r="M1009" s="10"/>
      <c r="N1009" s="9"/>
      <c r="O1009" s="9"/>
      <c r="P1009" s="9"/>
      <c r="Q1009" s="9"/>
      <c r="R1009" s="9"/>
    </row>
    <row r="1010" spans="1:23" x14ac:dyDescent="0.25">
      <c r="A1010" s="11">
        <v>43198</v>
      </c>
      <c r="B1010" s="10" t="s">
        <v>16</v>
      </c>
      <c r="C1010" s="4">
        <v>777</v>
      </c>
      <c r="D1010" s="4">
        <v>18</v>
      </c>
      <c r="E1010" s="10" t="s">
        <v>59</v>
      </c>
      <c r="F1010" s="10">
        <v>1</v>
      </c>
      <c r="G1010" s="10" t="s">
        <v>22</v>
      </c>
      <c r="H1010" s="10"/>
      <c r="I1010" s="10"/>
      <c r="J1010" s="13">
        <v>930</v>
      </c>
      <c r="K1010" s="13"/>
      <c r="L1010" s="23">
        <v>530</v>
      </c>
      <c r="M1010" s="10">
        <v>4.2</v>
      </c>
      <c r="N1010" s="9">
        <v>1</v>
      </c>
      <c r="O1010" s="9">
        <v>3.05</v>
      </c>
      <c r="P1010" s="9" t="s">
        <v>91</v>
      </c>
      <c r="Q1010" s="9" t="s">
        <v>72</v>
      </c>
      <c r="R1010" s="9"/>
      <c r="S1010">
        <f t="shared" ref="S1010:S1014" si="1212">N:N*O:O*80.6</f>
        <v>245.82999999999996</v>
      </c>
      <c r="T1010">
        <f t="shared" ref="T1010:T1014" si="1213">N1010*80.6</f>
        <v>80.599999999999994</v>
      </c>
      <c r="U1010">
        <f t="shared" ref="U1010:U1014" si="1214">N1010*O1010</f>
        <v>3.05</v>
      </c>
      <c r="V1010" s="20">
        <f t="shared" ref="V1010:V1014" si="1215">N1010*O1010*79.68</f>
        <v>243.024</v>
      </c>
      <c r="W1010" s="21">
        <f t="shared" ref="W1010:W1014" si="1216">N1010*79.68</f>
        <v>79.680000000000007</v>
      </c>
    </row>
    <row r="1011" spans="1:23" x14ac:dyDescent="0.25">
      <c r="A1011" s="11">
        <v>43198</v>
      </c>
      <c r="B1011" s="10" t="s">
        <v>16</v>
      </c>
      <c r="C1011" s="4">
        <v>777</v>
      </c>
      <c r="D1011" s="4">
        <v>18</v>
      </c>
      <c r="E1011" s="10" t="s">
        <v>59</v>
      </c>
      <c r="F1011" s="10">
        <v>1</v>
      </c>
      <c r="G1011" s="10" t="s">
        <v>22</v>
      </c>
      <c r="H1011" s="10"/>
      <c r="I1011" s="10"/>
      <c r="J1011" s="13"/>
      <c r="K1011" s="13"/>
      <c r="L1011" s="13"/>
      <c r="M1011" s="10">
        <v>4.2</v>
      </c>
      <c r="N1011" s="9">
        <v>1</v>
      </c>
      <c r="O1011" s="9">
        <v>2.2400000000000002</v>
      </c>
      <c r="P1011" s="9" t="s">
        <v>87</v>
      </c>
      <c r="Q1011" s="9" t="s">
        <v>72</v>
      </c>
      <c r="R1011" s="9"/>
      <c r="S1011">
        <f t="shared" si="1212"/>
        <v>180.54400000000001</v>
      </c>
      <c r="T1011">
        <f t="shared" si="1213"/>
        <v>80.599999999999994</v>
      </c>
      <c r="U1011">
        <f t="shared" si="1214"/>
        <v>2.2400000000000002</v>
      </c>
      <c r="V1011" s="20">
        <f t="shared" si="1215"/>
        <v>178.48320000000004</v>
      </c>
      <c r="W1011" s="21">
        <f t="shared" si="1216"/>
        <v>79.680000000000007</v>
      </c>
    </row>
    <row r="1012" spans="1:23" x14ac:dyDescent="0.25">
      <c r="A1012" s="11">
        <v>43198</v>
      </c>
      <c r="B1012" s="10" t="s">
        <v>16</v>
      </c>
      <c r="C1012" s="4">
        <v>777</v>
      </c>
      <c r="D1012" s="4">
        <v>18</v>
      </c>
      <c r="E1012" s="10" t="s">
        <v>59</v>
      </c>
      <c r="F1012" s="10">
        <v>1</v>
      </c>
      <c r="G1012" s="10" t="s">
        <v>22</v>
      </c>
      <c r="H1012" s="10"/>
      <c r="I1012" s="10"/>
      <c r="J1012" s="13"/>
      <c r="K1012" s="13"/>
      <c r="L1012" s="13"/>
      <c r="M1012" s="10">
        <v>4.2</v>
      </c>
      <c r="N1012" s="9">
        <v>9</v>
      </c>
      <c r="O1012" s="9">
        <v>3.62</v>
      </c>
      <c r="P1012" s="9" t="s">
        <v>87</v>
      </c>
      <c r="Q1012" s="9" t="s">
        <v>76</v>
      </c>
      <c r="R1012" s="9"/>
      <c r="S1012">
        <f t="shared" si="1212"/>
        <v>2625.9479999999999</v>
      </c>
      <c r="T1012">
        <f t="shared" si="1213"/>
        <v>725.4</v>
      </c>
      <c r="U1012">
        <f t="shared" si="1214"/>
        <v>32.58</v>
      </c>
      <c r="V1012" s="20">
        <f t="shared" si="1215"/>
        <v>2595.9744000000001</v>
      </c>
      <c r="W1012" s="21">
        <f t="shared" si="1216"/>
        <v>717.12000000000012</v>
      </c>
    </row>
    <row r="1013" spans="1:23" x14ac:dyDescent="0.25">
      <c r="A1013" s="11">
        <v>43198</v>
      </c>
      <c r="B1013" s="10" t="s">
        <v>16</v>
      </c>
      <c r="C1013" s="4">
        <v>777</v>
      </c>
      <c r="D1013" s="4">
        <v>18</v>
      </c>
      <c r="E1013" s="10" t="s">
        <v>59</v>
      </c>
      <c r="F1013" s="10">
        <v>1</v>
      </c>
      <c r="G1013" s="10" t="s">
        <v>22</v>
      </c>
      <c r="H1013" s="10"/>
      <c r="I1013" s="10"/>
      <c r="J1013" s="13"/>
      <c r="K1013" s="13"/>
      <c r="L1013" s="13"/>
      <c r="M1013" s="10">
        <v>4.2</v>
      </c>
      <c r="N1013" s="9">
        <v>5</v>
      </c>
      <c r="O1013" s="9">
        <v>1.86</v>
      </c>
      <c r="P1013" s="9" t="s">
        <v>77</v>
      </c>
      <c r="Q1013" s="9" t="s">
        <v>75</v>
      </c>
      <c r="R1013" s="9"/>
      <c r="S1013">
        <f t="shared" si="1212"/>
        <v>749.58</v>
      </c>
      <c r="T1013">
        <f t="shared" si="1213"/>
        <v>403</v>
      </c>
      <c r="U1013">
        <f t="shared" si="1214"/>
        <v>9.3000000000000007</v>
      </c>
      <c r="V1013" s="20">
        <f t="shared" si="1215"/>
        <v>741.02400000000011</v>
      </c>
      <c r="W1013" s="21">
        <f t="shared" si="1216"/>
        <v>398.40000000000003</v>
      </c>
    </row>
    <row r="1014" spans="1:23" x14ac:dyDescent="0.25">
      <c r="A1014" s="11">
        <v>43198</v>
      </c>
      <c r="B1014" s="10" t="s">
        <v>16</v>
      </c>
      <c r="C1014" s="4">
        <v>777</v>
      </c>
      <c r="D1014" s="4">
        <v>18</v>
      </c>
      <c r="E1014" s="10" t="s">
        <v>59</v>
      </c>
      <c r="F1014" s="10">
        <v>1</v>
      </c>
      <c r="G1014" s="10" t="s">
        <v>22</v>
      </c>
      <c r="H1014" s="10"/>
      <c r="I1014" s="10"/>
      <c r="J1014" s="13"/>
      <c r="K1014" s="13"/>
      <c r="L1014" s="13"/>
      <c r="M1014" s="10">
        <v>4.2</v>
      </c>
      <c r="N1014" s="9">
        <v>3</v>
      </c>
      <c r="O1014" s="25">
        <v>1.37</v>
      </c>
      <c r="P1014" s="22" t="s">
        <v>95</v>
      </c>
      <c r="Q1014" s="22" t="s">
        <v>97</v>
      </c>
      <c r="R1014" s="9"/>
      <c r="S1014">
        <f t="shared" si="1212"/>
        <v>331.26600000000002</v>
      </c>
      <c r="T1014">
        <f t="shared" si="1213"/>
        <v>241.79999999999998</v>
      </c>
      <c r="U1014">
        <f t="shared" si="1214"/>
        <v>4.1100000000000003</v>
      </c>
      <c r="V1014" s="20">
        <f t="shared" si="1215"/>
        <v>327.48480000000006</v>
      </c>
      <c r="W1014" s="21">
        <f t="shared" si="1216"/>
        <v>239.04000000000002</v>
      </c>
    </row>
    <row r="1015" spans="1:23" x14ac:dyDescent="0.25">
      <c r="A1015" s="11"/>
      <c r="B1015" s="4"/>
      <c r="C1015" s="4"/>
      <c r="D1015" s="4"/>
      <c r="E1015" s="10"/>
      <c r="F1015" s="10"/>
      <c r="G1015" s="10"/>
      <c r="H1015" s="10"/>
      <c r="I1015" s="10"/>
      <c r="J1015" s="13"/>
      <c r="K1015" s="13"/>
      <c r="L1015" s="13"/>
      <c r="M1015" s="10"/>
      <c r="N1015" s="9"/>
      <c r="O1015" s="9"/>
      <c r="P1015" s="9"/>
      <c r="Q1015" s="9"/>
      <c r="R1015" s="9"/>
    </row>
    <row r="1016" spans="1:23" x14ac:dyDescent="0.25">
      <c r="A1016" s="11">
        <v>43198</v>
      </c>
      <c r="B1016" s="10" t="s">
        <v>16</v>
      </c>
      <c r="C1016" s="4">
        <v>777</v>
      </c>
      <c r="D1016" s="4">
        <v>19</v>
      </c>
      <c r="E1016" s="10" t="s">
        <v>47</v>
      </c>
      <c r="F1016" s="10">
        <v>1</v>
      </c>
      <c r="G1016" s="10" t="s">
        <v>22</v>
      </c>
      <c r="H1016" s="10"/>
      <c r="I1016" s="10"/>
      <c r="J1016" s="13">
        <v>950</v>
      </c>
      <c r="K1016" s="13"/>
      <c r="L1016" s="23">
        <v>620</v>
      </c>
      <c r="M1016" s="10">
        <v>4.2</v>
      </c>
      <c r="N1016" s="9">
        <v>1</v>
      </c>
      <c r="O1016" s="9">
        <v>5.07</v>
      </c>
      <c r="P1016" s="9" t="s">
        <v>94</v>
      </c>
      <c r="Q1016" s="9" t="s">
        <v>72</v>
      </c>
      <c r="R1016" s="9"/>
      <c r="S1016">
        <f t="shared" ref="S1016:S1017" si="1217">N:N*O:O*80.6</f>
        <v>408.642</v>
      </c>
      <c r="T1016">
        <f t="shared" ref="T1016:T1017" si="1218">N1016*80.6</f>
        <v>80.599999999999994</v>
      </c>
      <c r="U1016">
        <f t="shared" ref="U1016:U1017" si="1219">N1016*O1016</f>
        <v>5.07</v>
      </c>
      <c r="V1016" s="20">
        <f t="shared" ref="V1016:V1017" si="1220">N1016*O1016*79.68</f>
        <v>403.97760000000005</v>
      </c>
      <c r="W1016" s="21">
        <f t="shared" ref="W1016:W1017" si="1221">N1016*79.68</f>
        <v>79.680000000000007</v>
      </c>
    </row>
    <row r="1017" spans="1:23" x14ac:dyDescent="0.25">
      <c r="A1017" s="11">
        <v>43198</v>
      </c>
      <c r="B1017" s="10" t="s">
        <v>16</v>
      </c>
      <c r="C1017" s="4">
        <v>777</v>
      </c>
      <c r="D1017" s="4">
        <v>19</v>
      </c>
      <c r="E1017" s="10" t="s">
        <v>47</v>
      </c>
      <c r="F1017" s="10">
        <v>1</v>
      </c>
      <c r="G1017" s="10" t="s">
        <v>22</v>
      </c>
      <c r="H1017" s="10"/>
      <c r="I1017" s="10"/>
      <c r="J1017" s="13"/>
      <c r="K1017" s="13"/>
      <c r="L1017" s="13"/>
      <c r="M1017" s="10">
        <v>4.2</v>
      </c>
      <c r="N1017" s="9">
        <v>17</v>
      </c>
      <c r="O1017" s="9">
        <v>1.54</v>
      </c>
      <c r="P1017" s="9" t="s">
        <v>71</v>
      </c>
      <c r="Q1017" s="9" t="s">
        <v>80</v>
      </c>
      <c r="R1017" s="9"/>
      <c r="S1017">
        <f t="shared" si="1217"/>
        <v>2110.1079999999997</v>
      </c>
      <c r="T1017">
        <f t="shared" si="1218"/>
        <v>1370.1999999999998</v>
      </c>
      <c r="U1017">
        <f t="shared" si="1219"/>
        <v>26.18</v>
      </c>
      <c r="V1017" s="20">
        <f t="shared" si="1220"/>
        <v>2086.0224000000003</v>
      </c>
      <c r="W1017" s="21">
        <f t="shared" si="1221"/>
        <v>1354.5600000000002</v>
      </c>
    </row>
    <row r="1018" spans="1:23" x14ac:dyDescent="0.25">
      <c r="A1018" s="11"/>
      <c r="B1018" s="10"/>
      <c r="C1018" s="4"/>
      <c r="D1018" s="4"/>
      <c r="E1018" s="10"/>
      <c r="F1018" s="10"/>
      <c r="G1018" s="10"/>
      <c r="H1018" s="10"/>
      <c r="I1018" s="10"/>
      <c r="J1018" s="13"/>
      <c r="K1018" s="13"/>
      <c r="L1018" s="13"/>
      <c r="M1018" s="10"/>
      <c r="N1018" s="9"/>
      <c r="O1018" s="9"/>
      <c r="P1018" s="9"/>
      <c r="Q1018" s="9"/>
      <c r="R1018" s="9"/>
    </row>
    <row r="1019" spans="1:23" x14ac:dyDescent="0.25">
      <c r="A1019" s="11">
        <v>43198</v>
      </c>
      <c r="B1019" s="10" t="s">
        <v>16</v>
      </c>
      <c r="C1019" s="4">
        <v>777</v>
      </c>
      <c r="D1019" s="4">
        <v>20</v>
      </c>
      <c r="E1019" s="10" t="s">
        <v>48</v>
      </c>
      <c r="F1019" s="10">
        <v>1</v>
      </c>
      <c r="G1019" s="10" t="s">
        <v>22</v>
      </c>
      <c r="H1019" s="10"/>
      <c r="I1019" s="10"/>
      <c r="J1019" s="13">
        <v>850</v>
      </c>
      <c r="K1019" s="13"/>
      <c r="L1019" s="23">
        <v>470</v>
      </c>
      <c r="M1019" s="10">
        <v>4.2</v>
      </c>
      <c r="N1019" s="9">
        <v>1</v>
      </c>
      <c r="O1019" s="9">
        <v>5.07</v>
      </c>
      <c r="P1019" s="9" t="s">
        <v>94</v>
      </c>
      <c r="Q1019" s="9" t="s">
        <v>72</v>
      </c>
      <c r="R1019" s="9"/>
      <c r="S1019">
        <f t="shared" ref="S1019:S1021" si="1222">N:N*O:O*80.6</f>
        <v>408.642</v>
      </c>
      <c r="T1019">
        <f t="shared" ref="T1019:T1021" si="1223">N1019*80.6</f>
        <v>80.599999999999994</v>
      </c>
      <c r="U1019">
        <f t="shared" ref="U1019:U1021" si="1224">N1019*O1019</f>
        <v>5.07</v>
      </c>
      <c r="V1019" s="20">
        <f t="shared" ref="V1019:V1021" si="1225">N1019*O1019*79.68</f>
        <v>403.97760000000005</v>
      </c>
      <c r="W1019" s="21">
        <f t="shared" ref="W1019:W1021" si="1226">N1019*79.68</f>
        <v>79.680000000000007</v>
      </c>
    </row>
    <row r="1020" spans="1:23" x14ac:dyDescent="0.25">
      <c r="A1020" s="11">
        <v>43198</v>
      </c>
      <c r="B1020" s="10" t="s">
        <v>16</v>
      </c>
      <c r="C1020" s="4">
        <v>777</v>
      </c>
      <c r="D1020" s="4">
        <v>20</v>
      </c>
      <c r="E1020" s="10" t="s">
        <v>48</v>
      </c>
      <c r="F1020" s="10">
        <v>1</v>
      </c>
      <c r="G1020" s="10" t="s">
        <v>22</v>
      </c>
      <c r="H1020" s="10"/>
      <c r="I1020" s="10"/>
      <c r="J1020" s="13"/>
      <c r="K1020" s="13"/>
      <c r="L1020" s="13"/>
      <c r="M1020" s="10">
        <v>4.2</v>
      </c>
      <c r="N1020" s="9">
        <v>8</v>
      </c>
      <c r="O1020" s="9">
        <v>1.54</v>
      </c>
      <c r="P1020" s="9" t="s">
        <v>71</v>
      </c>
      <c r="Q1020" s="9" t="s">
        <v>80</v>
      </c>
      <c r="R1020" s="9"/>
      <c r="S1020">
        <f t="shared" si="1222"/>
        <v>992.99199999999996</v>
      </c>
      <c r="T1020">
        <f t="shared" si="1223"/>
        <v>644.79999999999995</v>
      </c>
      <c r="U1020">
        <f t="shared" si="1224"/>
        <v>12.32</v>
      </c>
      <c r="V1020" s="20">
        <f t="shared" si="1225"/>
        <v>981.65760000000012</v>
      </c>
      <c r="W1020" s="21">
        <f t="shared" si="1226"/>
        <v>637.44000000000005</v>
      </c>
    </row>
    <row r="1021" spans="1:23" x14ac:dyDescent="0.25">
      <c r="A1021" s="11">
        <v>43198</v>
      </c>
      <c r="B1021" s="10" t="s">
        <v>16</v>
      </c>
      <c r="C1021" s="4">
        <v>777</v>
      </c>
      <c r="D1021" s="4">
        <v>20</v>
      </c>
      <c r="E1021" s="10" t="s">
        <v>48</v>
      </c>
      <c r="F1021" s="10">
        <v>1</v>
      </c>
      <c r="G1021" s="10" t="s">
        <v>22</v>
      </c>
      <c r="H1021" s="10"/>
      <c r="I1021" s="10"/>
      <c r="J1021" s="13"/>
      <c r="K1021" s="13"/>
      <c r="L1021" s="13"/>
      <c r="M1021" s="10">
        <v>4.2</v>
      </c>
      <c r="N1021" s="9">
        <v>10</v>
      </c>
      <c r="O1021" s="9">
        <v>3.62</v>
      </c>
      <c r="P1021" s="9" t="s">
        <v>87</v>
      </c>
      <c r="Q1021" s="9" t="s">
        <v>76</v>
      </c>
      <c r="R1021" s="9"/>
      <c r="S1021">
        <f t="shared" si="1222"/>
        <v>2917.72</v>
      </c>
      <c r="T1021">
        <f t="shared" si="1223"/>
        <v>806</v>
      </c>
      <c r="U1021">
        <f t="shared" si="1224"/>
        <v>36.200000000000003</v>
      </c>
      <c r="V1021" s="20">
        <f t="shared" si="1225"/>
        <v>2884.4160000000006</v>
      </c>
      <c r="W1021" s="21">
        <f t="shared" si="1226"/>
        <v>796.80000000000007</v>
      </c>
    </row>
    <row r="1022" spans="1:23" x14ac:dyDescent="0.25">
      <c r="A1022" s="11"/>
      <c r="B1022" s="10"/>
      <c r="C1022" s="4"/>
      <c r="D1022" s="4"/>
      <c r="E1022" s="10"/>
      <c r="F1022" s="10"/>
      <c r="G1022" s="10"/>
      <c r="H1022" s="10"/>
      <c r="I1022" s="10"/>
      <c r="J1022" s="13"/>
      <c r="K1022" s="13"/>
      <c r="L1022" s="13"/>
      <c r="M1022" s="10"/>
      <c r="N1022" s="9"/>
      <c r="O1022" s="9"/>
      <c r="P1022" s="9"/>
      <c r="Q1022" s="9"/>
      <c r="R1022" s="9"/>
    </row>
    <row r="1023" spans="1:23" x14ac:dyDescent="0.25">
      <c r="A1023" s="11">
        <v>43198</v>
      </c>
      <c r="B1023" s="4" t="s">
        <v>17</v>
      </c>
      <c r="C1023" s="4">
        <v>75131</v>
      </c>
      <c r="D1023" s="4">
        <v>152</v>
      </c>
      <c r="E1023" s="10" t="s">
        <v>85</v>
      </c>
      <c r="F1023" s="10">
        <v>1</v>
      </c>
      <c r="G1023" s="10" t="s">
        <v>22</v>
      </c>
      <c r="H1023" s="10"/>
      <c r="I1023" s="10"/>
      <c r="J1023" s="13">
        <v>1520</v>
      </c>
      <c r="K1023" s="13"/>
      <c r="L1023" s="13">
        <v>700</v>
      </c>
      <c r="M1023" s="10">
        <v>5.81</v>
      </c>
      <c r="N1023" s="9">
        <v>1</v>
      </c>
      <c r="O1023" s="9">
        <v>5.07</v>
      </c>
      <c r="P1023" s="9" t="s">
        <v>94</v>
      </c>
      <c r="Q1023" s="9" t="s">
        <v>72</v>
      </c>
      <c r="R1023" s="9"/>
      <c r="S1023">
        <f t="shared" ref="S1023:S1027" si="1227">N1023*O1023*118</f>
        <v>598.26</v>
      </c>
      <c r="T1023">
        <f t="shared" ref="T1023:T1027" si="1228">N1023*118</f>
        <v>118</v>
      </c>
      <c r="U1023">
        <f t="shared" ref="U1023:U1027" si="1229">N1023*O1023</f>
        <v>5.07</v>
      </c>
      <c r="V1023" s="20">
        <f t="shared" ref="V1023:V1027" si="1230">N1023*O1023*116.875</f>
        <v>592.55624999999998</v>
      </c>
      <c r="W1023" s="21">
        <f t="shared" ref="W1023:W1027" si="1231">N1023*116.8</f>
        <v>116.8</v>
      </c>
    </row>
    <row r="1024" spans="1:23" x14ac:dyDescent="0.25">
      <c r="A1024" s="11">
        <v>43198</v>
      </c>
      <c r="B1024" s="4" t="s">
        <v>17</v>
      </c>
      <c r="C1024" s="4">
        <v>75131</v>
      </c>
      <c r="D1024" s="4">
        <v>152</v>
      </c>
      <c r="E1024" s="10" t="s">
        <v>85</v>
      </c>
      <c r="F1024" s="10">
        <v>1</v>
      </c>
      <c r="G1024" s="10" t="s">
        <v>22</v>
      </c>
      <c r="H1024" s="10"/>
      <c r="I1024" s="10"/>
      <c r="J1024" s="13"/>
      <c r="K1024" s="13"/>
      <c r="L1024" s="13"/>
      <c r="M1024" s="10">
        <v>5.81</v>
      </c>
      <c r="N1024" s="9">
        <v>2</v>
      </c>
      <c r="O1024" s="9">
        <v>3.05</v>
      </c>
      <c r="P1024" s="9" t="s">
        <v>91</v>
      </c>
      <c r="Q1024" s="9" t="s">
        <v>72</v>
      </c>
      <c r="R1024" s="9"/>
      <c r="S1024">
        <f t="shared" si="1227"/>
        <v>719.8</v>
      </c>
      <c r="T1024">
        <f t="shared" si="1228"/>
        <v>236</v>
      </c>
      <c r="U1024">
        <f t="shared" si="1229"/>
        <v>6.1</v>
      </c>
      <c r="V1024" s="20">
        <f t="shared" si="1230"/>
        <v>712.9375</v>
      </c>
      <c r="W1024" s="21">
        <f t="shared" si="1231"/>
        <v>233.6</v>
      </c>
    </row>
    <row r="1025" spans="1:23" x14ac:dyDescent="0.25">
      <c r="A1025" s="11">
        <v>43198</v>
      </c>
      <c r="B1025" s="4" t="s">
        <v>17</v>
      </c>
      <c r="C1025" s="4">
        <v>75131</v>
      </c>
      <c r="D1025" s="4">
        <v>152</v>
      </c>
      <c r="E1025" s="10" t="s">
        <v>85</v>
      </c>
      <c r="F1025" s="10">
        <v>1</v>
      </c>
      <c r="G1025" s="10" t="s">
        <v>22</v>
      </c>
      <c r="H1025" s="10"/>
      <c r="I1025" s="10"/>
      <c r="J1025" s="13"/>
      <c r="K1025" s="13"/>
      <c r="L1025" s="13"/>
      <c r="M1025" s="10">
        <v>5.81</v>
      </c>
      <c r="N1025" s="9">
        <v>7</v>
      </c>
      <c r="O1025" s="9">
        <v>2.5299999999999998</v>
      </c>
      <c r="P1025" s="9" t="s">
        <v>78</v>
      </c>
      <c r="Q1025" s="9" t="s">
        <v>79</v>
      </c>
      <c r="R1025" s="9"/>
      <c r="S1025">
        <f t="shared" si="1227"/>
        <v>2089.7799999999997</v>
      </c>
      <c r="T1025">
        <f t="shared" si="1228"/>
        <v>826</v>
      </c>
      <c r="U1025">
        <f t="shared" si="1229"/>
        <v>17.709999999999997</v>
      </c>
      <c r="V1025" s="20">
        <f t="shared" si="1230"/>
        <v>2069.8562499999998</v>
      </c>
      <c r="W1025" s="21">
        <f t="shared" si="1231"/>
        <v>817.6</v>
      </c>
    </row>
    <row r="1026" spans="1:23" x14ac:dyDescent="0.25">
      <c r="A1026" s="11">
        <v>43198</v>
      </c>
      <c r="B1026" s="4" t="s">
        <v>17</v>
      </c>
      <c r="C1026" s="4">
        <v>75131</v>
      </c>
      <c r="D1026" s="4">
        <v>152</v>
      </c>
      <c r="E1026" s="10" t="s">
        <v>85</v>
      </c>
      <c r="F1026" s="10">
        <v>1</v>
      </c>
      <c r="G1026" s="10" t="s">
        <v>22</v>
      </c>
      <c r="H1026" s="10"/>
      <c r="I1026" s="10"/>
      <c r="J1026" s="13"/>
      <c r="K1026" s="13"/>
      <c r="L1026" s="13"/>
      <c r="M1026" s="10">
        <v>5.81</v>
      </c>
      <c r="N1026" s="9">
        <v>7</v>
      </c>
      <c r="O1026" s="9">
        <v>1.71</v>
      </c>
      <c r="P1026" s="9" t="s">
        <v>71</v>
      </c>
      <c r="Q1026" s="9" t="s">
        <v>75</v>
      </c>
      <c r="R1026" s="9"/>
      <c r="S1026">
        <f t="shared" si="1227"/>
        <v>1412.4599999999998</v>
      </c>
      <c r="T1026">
        <f t="shared" si="1228"/>
        <v>826</v>
      </c>
      <c r="U1026">
        <f t="shared" si="1229"/>
        <v>11.969999999999999</v>
      </c>
      <c r="V1026" s="20">
        <f t="shared" si="1230"/>
        <v>1398.9937499999999</v>
      </c>
      <c r="W1026" s="21">
        <f t="shared" si="1231"/>
        <v>817.6</v>
      </c>
    </row>
    <row r="1027" spans="1:23" x14ac:dyDescent="0.25">
      <c r="A1027" s="11">
        <v>43198</v>
      </c>
      <c r="B1027" s="4" t="s">
        <v>17</v>
      </c>
      <c r="C1027" s="4">
        <v>75131</v>
      </c>
      <c r="D1027" s="4">
        <v>152</v>
      </c>
      <c r="E1027" s="10" t="s">
        <v>85</v>
      </c>
      <c r="F1027" s="10">
        <v>1</v>
      </c>
      <c r="G1027" s="10" t="s">
        <v>22</v>
      </c>
      <c r="H1027" s="10"/>
      <c r="I1027" s="10"/>
      <c r="J1027" s="13"/>
      <c r="K1027" s="13"/>
      <c r="L1027" s="13"/>
      <c r="M1027" s="10">
        <v>5.81</v>
      </c>
      <c r="N1027" s="9">
        <v>3</v>
      </c>
      <c r="O1027" s="10">
        <v>1.37</v>
      </c>
      <c r="P1027" s="22" t="s">
        <v>95</v>
      </c>
      <c r="Q1027" s="22" t="s">
        <v>97</v>
      </c>
      <c r="R1027" s="9"/>
      <c r="S1027">
        <f t="shared" si="1227"/>
        <v>484.98</v>
      </c>
      <c r="T1027">
        <f t="shared" si="1228"/>
        <v>354</v>
      </c>
      <c r="U1027">
        <f t="shared" si="1229"/>
        <v>4.1100000000000003</v>
      </c>
      <c r="V1027" s="20">
        <f t="shared" si="1230"/>
        <v>480.35625000000005</v>
      </c>
      <c r="W1027" s="21">
        <f t="shared" si="1231"/>
        <v>350.4</v>
      </c>
    </row>
    <row r="1028" spans="1:23" x14ac:dyDescent="0.25">
      <c r="A1028" s="11"/>
      <c r="B1028" s="4"/>
      <c r="C1028" s="4"/>
      <c r="D1028" s="4"/>
      <c r="E1028" s="10"/>
      <c r="F1028" s="10"/>
      <c r="G1028" s="10"/>
      <c r="H1028" s="10"/>
      <c r="I1028" s="10"/>
      <c r="J1028" s="13"/>
      <c r="K1028" s="13"/>
      <c r="L1028" s="13"/>
      <c r="M1028" s="10"/>
      <c r="N1028" s="9"/>
      <c r="O1028" s="9"/>
      <c r="P1028" s="9"/>
      <c r="Q1028" s="9"/>
      <c r="R1028" s="9"/>
    </row>
    <row r="1029" spans="1:23" x14ac:dyDescent="0.25">
      <c r="A1029" s="11">
        <v>43198</v>
      </c>
      <c r="B1029" s="4" t="s">
        <v>17</v>
      </c>
      <c r="C1029" s="4">
        <v>75131</v>
      </c>
      <c r="D1029" s="4">
        <v>153</v>
      </c>
      <c r="E1029" s="10"/>
      <c r="F1029" s="10">
        <v>1</v>
      </c>
      <c r="G1029" s="10" t="s">
        <v>22</v>
      </c>
      <c r="H1029" s="10"/>
      <c r="I1029" s="10"/>
      <c r="J1029" s="17"/>
      <c r="K1029" s="17"/>
      <c r="L1029" s="17"/>
      <c r="M1029" s="10">
        <v>5.81</v>
      </c>
      <c r="N1029" s="9"/>
      <c r="O1029" s="9"/>
      <c r="P1029" s="9"/>
      <c r="Q1029" s="9"/>
      <c r="R1029" s="9"/>
      <c r="S1029">
        <f t="shared" ref="S1029" si="1232">N1029*O1029*118</f>
        <v>0</v>
      </c>
      <c r="T1029">
        <f t="shared" ref="T1029" si="1233">N1029*118</f>
        <v>0</v>
      </c>
      <c r="U1029">
        <f t="shared" ref="U1029" si="1234">N1029*O1029</f>
        <v>0</v>
      </c>
      <c r="V1029" s="20">
        <f t="shared" ref="V1029" si="1235">N1029*O1029*116.875</f>
        <v>0</v>
      </c>
      <c r="W1029" s="21">
        <f t="shared" ref="W1029" si="1236">N1029*116.8</f>
        <v>0</v>
      </c>
    </row>
    <row r="1030" spans="1:23" x14ac:dyDescent="0.25">
      <c r="A1030" s="11"/>
      <c r="B1030" s="4"/>
      <c r="C1030" s="4"/>
      <c r="D1030" s="4"/>
      <c r="E1030" s="10"/>
      <c r="F1030" s="10"/>
      <c r="G1030" s="10"/>
      <c r="H1030" s="10"/>
      <c r="I1030" s="10"/>
      <c r="J1030" s="13"/>
      <c r="K1030" s="13"/>
      <c r="L1030" s="13"/>
      <c r="M1030" s="10"/>
      <c r="N1030" s="9"/>
      <c r="O1030" s="9"/>
      <c r="P1030" s="9"/>
      <c r="Q1030" s="9"/>
      <c r="R1030" s="9"/>
    </row>
    <row r="1031" spans="1:23" x14ac:dyDescent="0.25">
      <c r="A1031" s="11">
        <v>43198</v>
      </c>
      <c r="B1031" s="4" t="s">
        <v>17</v>
      </c>
      <c r="C1031" s="4">
        <v>75131</v>
      </c>
      <c r="D1031" s="4">
        <v>155</v>
      </c>
      <c r="E1031" s="10" t="s">
        <v>50</v>
      </c>
      <c r="F1031" s="10">
        <v>1</v>
      </c>
      <c r="G1031" s="10" t="s">
        <v>22</v>
      </c>
      <c r="H1031" s="10"/>
      <c r="I1031" s="10"/>
      <c r="J1031" s="13">
        <v>1510</v>
      </c>
      <c r="K1031" s="13"/>
      <c r="L1031" s="13">
        <v>770</v>
      </c>
      <c r="M1031" s="10">
        <v>5.81</v>
      </c>
      <c r="N1031" s="9">
        <v>1</v>
      </c>
      <c r="O1031" s="9">
        <v>5.07</v>
      </c>
      <c r="P1031" s="9" t="s">
        <v>94</v>
      </c>
      <c r="Q1031" s="9" t="s">
        <v>72</v>
      </c>
      <c r="R1031" s="9"/>
      <c r="S1031">
        <f t="shared" ref="S1031:S1032" si="1237">N1031*O1031*118</f>
        <v>598.26</v>
      </c>
      <c r="T1031">
        <f t="shared" ref="T1031:T1032" si="1238">N1031*118</f>
        <v>118</v>
      </c>
      <c r="U1031">
        <f t="shared" ref="U1031:U1032" si="1239">N1031*O1031</f>
        <v>5.07</v>
      </c>
      <c r="V1031" s="20">
        <f t="shared" ref="V1031:V1032" si="1240">N1031*O1031*116.875</f>
        <v>592.55624999999998</v>
      </c>
      <c r="W1031" s="21">
        <f t="shared" ref="W1031:W1032" si="1241">N1031*116.8</f>
        <v>116.8</v>
      </c>
    </row>
    <row r="1032" spans="1:23" x14ac:dyDescent="0.25">
      <c r="A1032" s="11">
        <v>43198</v>
      </c>
      <c r="B1032" s="4" t="s">
        <v>17</v>
      </c>
      <c r="C1032" s="4">
        <v>75131</v>
      </c>
      <c r="D1032" s="4">
        <v>155</v>
      </c>
      <c r="E1032" s="10" t="s">
        <v>50</v>
      </c>
      <c r="F1032" s="10">
        <v>1</v>
      </c>
      <c r="G1032" s="10" t="s">
        <v>22</v>
      </c>
      <c r="H1032" s="10"/>
      <c r="I1032" s="10"/>
      <c r="J1032" s="13"/>
      <c r="K1032" s="13"/>
      <c r="L1032" s="13"/>
      <c r="M1032" s="10">
        <v>5.81</v>
      </c>
      <c r="N1032" s="9">
        <v>20</v>
      </c>
      <c r="O1032" s="9">
        <v>2.5299999999999998</v>
      </c>
      <c r="P1032" s="9" t="s">
        <v>78</v>
      </c>
      <c r="Q1032" s="9" t="s">
        <v>79</v>
      </c>
      <c r="R1032" s="9"/>
      <c r="S1032">
        <f t="shared" si="1237"/>
        <v>5970.7999999999993</v>
      </c>
      <c r="T1032">
        <f t="shared" si="1238"/>
        <v>2360</v>
      </c>
      <c r="U1032">
        <f t="shared" si="1239"/>
        <v>50.599999999999994</v>
      </c>
      <c r="V1032" s="20">
        <f t="shared" si="1240"/>
        <v>5913.8749999999991</v>
      </c>
      <c r="W1032" s="21">
        <f t="shared" si="1241"/>
        <v>2336</v>
      </c>
    </row>
    <row r="1033" spans="1:23" x14ac:dyDescent="0.25">
      <c r="A1033" s="11"/>
      <c r="B1033" s="4"/>
      <c r="C1033" s="4"/>
      <c r="D1033" s="4"/>
      <c r="E1033" s="10"/>
      <c r="F1033" s="10"/>
      <c r="G1033" s="10"/>
      <c r="H1033" s="10"/>
      <c r="I1033" s="10"/>
      <c r="J1033" s="13"/>
      <c r="K1033" s="13"/>
      <c r="L1033" s="13"/>
      <c r="M1033" s="10"/>
      <c r="N1033" s="9"/>
      <c r="O1033" s="9"/>
      <c r="P1033" s="9"/>
      <c r="Q1033" s="9"/>
      <c r="R1033" s="9"/>
    </row>
    <row r="1034" spans="1:23" x14ac:dyDescent="0.25">
      <c r="A1034" s="11">
        <v>43198</v>
      </c>
      <c r="B1034" s="4" t="s">
        <v>17</v>
      </c>
      <c r="C1034" s="4">
        <v>75131</v>
      </c>
      <c r="D1034" s="4">
        <v>156</v>
      </c>
      <c r="E1034" s="10" t="s">
        <v>51</v>
      </c>
      <c r="F1034" s="10">
        <v>1</v>
      </c>
      <c r="G1034" s="10" t="s">
        <v>22</v>
      </c>
      <c r="H1034" s="10"/>
      <c r="I1034" s="10"/>
      <c r="J1034" s="13">
        <v>1480</v>
      </c>
      <c r="K1034" s="13"/>
      <c r="L1034" s="13">
        <v>710</v>
      </c>
      <c r="M1034" s="10">
        <v>5.81</v>
      </c>
      <c r="N1034" s="9">
        <v>1</v>
      </c>
      <c r="O1034" s="9">
        <v>5.07</v>
      </c>
      <c r="P1034" s="9" t="s">
        <v>94</v>
      </c>
      <c r="Q1034" s="9" t="s">
        <v>72</v>
      </c>
      <c r="R1034" s="9"/>
      <c r="S1034">
        <f t="shared" ref="S1034:S1035" si="1242">N1034*O1034*118</f>
        <v>598.26</v>
      </c>
      <c r="T1034">
        <f t="shared" ref="T1034:T1035" si="1243">N1034*118</f>
        <v>118</v>
      </c>
      <c r="U1034">
        <f t="shared" ref="U1034:U1035" si="1244">N1034*O1034</f>
        <v>5.07</v>
      </c>
      <c r="V1034" s="20">
        <f t="shared" ref="V1034:V1035" si="1245">N1034*O1034*116.875</f>
        <v>592.55624999999998</v>
      </c>
      <c r="W1034" s="21">
        <f t="shared" ref="W1034:W1035" si="1246">N1034*116.8</f>
        <v>116.8</v>
      </c>
    </row>
    <row r="1035" spans="1:23" x14ac:dyDescent="0.25">
      <c r="A1035" s="11">
        <v>43198</v>
      </c>
      <c r="B1035" s="4" t="s">
        <v>17</v>
      </c>
      <c r="C1035" s="4">
        <v>75131</v>
      </c>
      <c r="D1035" s="4">
        <v>156</v>
      </c>
      <c r="E1035" s="10" t="s">
        <v>51</v>
      </c>
      <c r="F1035" s="10">
        <v>1</v>
      </c>
      <c r="G1035" s="10" t="s">
        <v>22</v>
      </c>
      <c r="H1035" s="10"/>
      <c r="I1035" s="10"/>
      <c r="J1035" s="13"/>
      <c r="K1035" s="13"/>
      <c r="L1035" s="13"/>
      <c r="M1035" s="10">
        <v>5.81</v>
      </c>
      <c r="N1035" s="9">
        <v>20</v>
      </c>
      <c r="O1035" s="9">
        <v>2.5299999999999998</v>
      </c>
      <c r="P1035" s="9" t="s">
        <v>78</v>
      </c>
      <c r="Q1035" s="9" t="s">
        <v>79</v>
      </c>
      <c r="R1035" s="9"/>
      <c r="S1035">
        <f t="shared" si="1242"/>
        <v>5970.7999999999993</v>
      </c>
      <c r="T1035">
        <f t="shared" si="1243"/>
        <v>2360</v>
      </c>
      <c r="U1035">
        <f t="shared" si="1244"/>
        <v>50.599999999999994</v>
      </c>
      <c r="V1035" s="20">
        <f t="shared" si="1245"/>
        <v>5913.8749999999991</v>
      </c>
      <c r="W1035" s="21">
        <f t="shared" si="1246"/>
        <v>2336</v>
      </c>
    </row>
    <row r="1036" spans="1:23" x14ac:dyDescent="0.25">
      <c r="A1036" s="11"/>
      <c r="B1036" s="4"/>
      <c r="C1036" s="4"/>
      <c r="D1036" s="4"/>
      <c r="E1036" s="10"/>
      <c r="F1036" s="10"/>
      <c r="G1036" s="10"/>
      <c r="H1036" s="10"/>
      <c r="I1036" s="10"/>
      <c r="J1036" s="13"/>
      <c r="K1036" s="13"/>
      <c r="L1036" s="13"/>
      <c r="M1036" s="10"/>
      <c r="N1036" s="9"/>
      <c r="O1036" s="9"/>
      <c r="P1036" s="9"/>
      <c r="Q1036" s="9"/>
      <c r="R1036" s="9"/>
    </row>
    <row r="1037" spans="1:23" x14ac:dyDescent="0.25">
      <c r="A1037" s="11">
        <v>43198</v>
      </c>
      <c r="B1037" s="4" t="s">
        <v>17</v>
      </c>
      <c r="C1037" s="4">
        <v>75131</v>
      </c>
      <c r="D1037" s="4">
        <v>157</v>
      </c>
      <c r="E1037" s="10" t="s">
        <v>52</v>
      </c>
      <c r="F1037" s="10">
        <v>1</v>
      </c>
      <c r="G1037" s="10" t="s">
        <v>22</v>
      </c>
      <c r="H1037" s="10"/>
      <c r="I1037" s="10"/>
      <c r="J1037" s="13">
        <v>1570</v>
      </c>
      <c r="K1037" s="13"/>
      <c r="L1037" s="13">
        <v>1370</v>
      </c>
      <c r="M1037" s="10">
        <v>5.81</v>
      </c>
      <c r="N1037" s="9">
        <v>4</v>
      </c>
      <c r="O1037" s="9">
        <v>3.05</v>
      </c>
      <c r="P1037" s="9" t="s">
        <v>91</v>
      </c>
      <c r="Q1037" s="9" t="s">
        <v>72</v>
      </c>
      <c r="R1037" s="9"/>
      <c r="S1037">
        <f t="shared" ref="S1037" si="1247">N1037*O1037*118</f>
        <v>1439.6</v>
      </c>
      <c r="T1037">
        <f t="shared" ref="T1037" si="1248">N1037*118</f>
        <v>472</v>
      </c>
      <c r="U1037">
        <f t="shared" ref="U1037" si="1249">N1037*O1037</f>
        <v>12.2</v>
      </c>
      <c r="V1037" s="20">
        <f t="shared" ref="V1037" si="1250">N1037*O1037*116.875</f>
        <v>1425.875</v>
      </c>
      <c r="W1037" s="21">
        <f t="shared" ref="W1037" si="1251">N1037*116.8</f>
        <v>467.2</v>
      </c>
    </row>
    <row r="1038" spans="1:23" x14ac:dyDescent="0.25">
      <c r="A1038" s="11"/>
      <c r="B1038" s="4"/>
      <c r="C1038" s="4"/>
      <c r="D1038" s="4"/>
      <c r="E1038" s="10"/>
      <c r="F1038" s="10"/>
      <c r="G1038" s="10"/>
      <c r="H1038" s="10"/>
      <c r="I1038" s="10"/>
      <c r="J1038" s="13"/>
      <c r="K1038" s="13"/>
      <c r="L1038" s="13"/>
      <c r="M1038" s="10"/>
      <c r="N1038" s="9"/>
      <c r="O1038" s="9"/>
      <c r="P1038" s="9"/>
      <c r="Q1038" s="9"/>
      <c r="R1038" s="9"/>
    </row>
    <row r="1039" spans="1:23" x14ac:dyDescent="0.25">
      <c r="A1039" s="11">
        <v>43198</v>
      </c>
      <c r="B1039" s="10" t="s">
        <v>16</v>
      </c>
      <c r="C1039" s="10">
        <v>785</v>
      </c>
      <c r="D1039" s="10">
        <v>167</v>
      </c>
      <c r="E1039" s="10" t="s">
        <v>53</v>
      </c>
      <c r="F1039" s="10">
        <v>1</v>
      </c>
      <c r="G1039" s="10" t="s">
        <v>22</v>
      </c>
      <c r="H1039" s="10"/>
      <c r="I1039" s="10"/>
      <c r="J1039" s="13">
        <v>1700</v>
      </c>
      <c r="K1039" s="13"/>
      <c r="L1039" s="13">
        <v>800</v>
      </c>
      <c r="M1039" s="10">
        <v>5.38</v>
      </c>
      <c r="N1039" s="9">
        <v>4</v>
      </c>
      <c r="O1039" s="9">
        <v>5.07</v>
      </c>
      <c r="P1039" s="9" t="s">
        <v>94</v>
      </c>
      <c r="Q1039" s="9" t="s">
        <v>72</v>
      </c>
      <c r="R1039" s="9"/>
      <c r="S1039">
        <f t="shared" ref="S1039:S1040" si="1252">N:N*O:O*125</f>
        <v>2535</v>
      </c>
      <c r="T1039">
        <f t="shared" ref="T1039:T1040" si="1253">N1039*125</f>
        <v>500</v>
      </c>
      <c r="U1039">
        <f t="shared" ref="U1039:U1040" si="1254">N1039*O1039</f>
        <v>20.28</v>
      </c>
      <c r="V1039" s="20">
        <f t="shared" ref="V1039:V1040" si="1255">N1039*O1039*123.78</f>
        <v>2510.2584000000002</v>
      </c>
      <c r="W1039" s="21">
        <f t="shared" ref="W1039:W1040" si="1256">N1039*123.7</f>
        <v>494.8</v>
      </c>
    </row>
    <row r="1040" spans="1:23" x14ac:dyDescent="0.25">
      <c r="A1040" s="11">
        <v>43198</v>
      </c>
      <c r="B1040" s="10" t="s">
        <v>16</v>
      </c>
      <c r="C1040" s="10">
        <v>785</v>
      </c>
      <c r="D1040" s="10">
        <v>167</v>
      </c>
      <c r="E1040" s="10" t="s">
        <v>53</v>
      </c>
      <c r="F1040" s="10">
        <v>1</v>
      </c>
      <c r="G1040" s="10" t="s">
        <v>22</v>
      </c>
      <c r="H1040" s="10"/>
      <c r="I1040" s="10"/>
      <c r="J1040" s="13"/>
      <c r="K1040" s="13"/>
      <c r="L1040" s="13"/>
      <c r="M1040" s="10">
        <v>5.38</v>
      </c>
      <c r="N1040" s="9">
        <v>14</v>
      </c>
      <c r="O1040" s="9">
        <v>3.05</v>
      </c>
      <c r="P1040" s="9" t="s">
        <v>91</v>
      </c>
      <c r="Q1040" s="9" t="s">
        <v>72</v>
      </c>
      <c r="R1040" s="9"/>
      <c r="S1040">
        <f t="shared" si="1252"/>
        <v>5337.4999999999991</v>
      </c>
      <c r="T1040">
        <f t="shared" si="1253"/>
        <v>1750</v>
      </c>
      <c r="U1040">
        <f t="shared" si="1254"/>
        <v>42.699999999999996</v>
      </c>
      <c r="V1040" s="20">
        <f t="shared" si="1255"/>
        <v>5285.4059999999999</v>
      </c>
      <c r="W1040" s="21">
        <f t="shared" si="1256"/>
        <v>1731.8</v>
      </c>
    </row>
    <row r="1041" spans="1:23" x14ac:dyDescent="0.25">
      <c r="A1041" s="11"/>
      <c r="B1041" s="10"/>
      <c r="C1041" s="10"/>
      <c r="D1041" s="10"/>
      <c r="E1041" s="10"/>
      <c r="F1041" s="10"/>
      <c r="G1041" s="10"/>
      <c r="H1041" s="10"/>
      <c r="I1041" s="10"/>
      <c r="J1041" s="13"/>
      <c r="K1041" s="13"/>
      <c r="L1041" s="13"/>
      <c r="M1041" s="10"/>
      <c r="N1041" s="9"/>
      <c r="O1041" s="9"/>
      <c r="P1041" s="9"/>
      <c r="Q1041" s="9"/>
      <c r="R1041" s="9"/>
    </row>
    <row r="1042" spans="1:23" x14ac:dyDescent="0.25">
      <c r="A1042" s="11">
        <v>43198</v>
      </c>
      <c r="B1042" s="10" t="s">
        <v>16</v>
      </c>
      <c r="C1042" s="10">
        <v>785</v>
      </c>
      <c r="D1042" s="10">
        <v>168</v>
      </c>
      <c r="E1042" s="10" t="s">
        <v>54</v>
      </c>
      <c r="F1042" s="10">
        <v>1</v>
      </c>
      <c r="G1042" s="10" t="s">
        <v>22</v>
      </c>
      <c r="H1042" s="10"/>
      <c r="I1042" s="10"/>
      <c r="J1042" s="13">
        <v>1700</v>
      </c>
      <c r="K1042" s="13"/>
      <c r="L1042" s="13">
        <v>800</v>
      </c>
      <c r="M1042" s="10">
        <v>5.38</v>
      </c>
      <c r="N1042" s="10">
        <v>20</v>
      </c>
      <c r="O1042" s="10">
        <v>3.05</v>
      </c>
      <c r="P1042" s="9" t="s">
        <v>91</v>
      </c>
      <c r="Q1042" s="9" t="s">
        <v>72</v>
      </c>
      <c r="R1042" s="9"/>
      <c r="S1042">
        <f t="shared" ref="S1042:S1043" si="1257">N:N*O:O*125</f>
        <v>7625</v>
      </c>
      <c r="T1042">
        <f t="shared" ref="T1042:T1043" si="1258">N1042*125</f>
        <v>2500</v>
      </c>
      <c r="U1042">
        <f t="shared" ref="U1042:U1043" si="1259">N1042*O1042</f>
        <v>61</v>
      </c>
      <c r="V1042" s="20">
        <f t="shared" ref="V1042:V1043" si="1260">N1042*O1042*123.78</f>
        <v>7550.58</v>
      </c>
      <c r="W1042" s="21">
        <f t="shared" ref="W1042:W1043" si="1261">N1042*123.7</f>
        <v>2474</v>
      </c>
    </row>
    <row r="1043" spans="1:23" x14ac:dyDescent="0.25">
      <c r="A1043" s="11">
        <v>43198</v>
      </c>
      <c r="B1043" s="10" t="s">
        <v>16</v>
      </c>
      <c r="C1043" s="10">
        <v>785</v>
      </c>
      <c r="D1043" s="10">
        <v>168</v>
      </c>
      <c r="E1043" s="10" t="s">
        <v>54</v>
      </c>
      <c r="F1043" s="10">
        <v>1</v>
      </c>
      <c r="G1043" s="10" t="s">
        <v>22</v>
      </c>
      <c r="H1043" s="10"/>
      <c r="I1043" s="10"/>
      <c r="J1043" s="13"/>
      <c r="K1043" s="13"/>
      <c r="L1043" s="13"/>
      <c r="M1043" s="10">
        <v>5.38</v>
      </c>
      <c r="N1043" s="10">
        <v>1</v>
      </c>
      <c r="O1043" s="10">
        <v>2.5299999999999998</v>
      </c>
      <c r="P1043" s="9" t="s">
        <v>78</v>
      </c>
      <c r="Q1043" s="9" t="s">
        <v>79</v>
      </c>
      <c r="R1043" s="9"/>
      <c r="S1043">
        <f t="shared" si="1257"/>
        <v>316.25</v>
      </c>
      <c r="T1043">
        <f t="shared" si="1258"/>
        <v>125</v>
      </c>
      <c r="U1043">
        <f t="shared" si="1259"/>
        <v>2.5299999999999998</v>
      </c>
      <c r="V1043" s="20">
        <f t="shared" si="1260"/>
        <v>313.16339999999997</v>
      </c>
      <c r="W1043" s="21">
        <f t="shared" si="1261"/>
        <v>123.7</v>
      </c>
    </row>
    <row r="1044" spans="1:23" x14ac:dyDescent="0.25">
      <c r="A1044" s="11"/>
      <c r="B1044" s="4"/>
      <c r="C1044" s="4"/>
      <c r="D1044" s="4"/>
      <c r="E1044" s="10"/>
      <c r="F1044" s="10"/>
      <c r="G1044" s="10"/>
      <c r="H1044" s="10"/>
      <c r="I1044" s="10"/>
      <c r="J1044" s="13"/>
      <c r="K1044" s="13"/>
      <c r="L1044" s="13"/>
      <c r="M1044" s="10"/>
      <c r="N1044" s="9"/>
      <c r="O1044" s="9"/>
      <c r="P1044" s="9"/>
      <c r="Q1044" s="9"/>
      <c r="R1044" s="9"/>
    </row>
    <row r="1045" spans="1:23" x14ac:dyDescent="0.25">
      <c r="A1045" s="11">
        <v>43198</v>
      </c>
      <c r="B1045" s="10" t="s">
        <v>16</v>
      </c>
      <c r="C1045" s="10">
        <v>785</v>
      </c>
      <c r="D1045" s="10">
        <v>169</v>
      </c>
      <c r="E1045" s="10" t="s">
        <v>84</v>
      </c>
      <c r="F1045" s="10">
        <v>1</v>
      </c>
      <c r="G1045" s="10" t="s">
        <v>22</v>
      </c>
      <c r="H1045" s="10"/>
      <c r="I1045" s="10"/>
      <c r="J1045" s="13">
        <v>2100</v>
      </c>
      <c r="K1045" s="13"/>
      <c r="L1045" s="13">
        <v>1450</v>
      </c>
      <c r="M1045" s="10">
        <v>5.38</v>
      </c>
      <c r="N1045" s="9">
        <v>18</v>
      </c>
      <c r="O1045" s="10">
        <v>3.05</v>
      </c>
      <c r="P1045" s="9" t="s">
        <v>91</v>
      </c>
      <c r="Q1045" s="9" t="s">
        <v>72</v>
      </c>
      <c r="R1045" s="9"/>
      <c r="S1045">
        <f>N:N*O:O*125</f>
        <v>6862.5</v>
      </c>
      <c r="T1045">
        <f t="shared" ref="T1045" si="1262">N1045*125</f>
        <v>2250</v>
      </c>
      <c r="U1045">
        <f t="shared" ref="U1045" si="1263">N1045*O1045</f>
        <v>54.9</v>
      </c>
      <c r="V1045" s="20">
        <f>N1045*O1045*123.78</f>
        <v>6795.5219999999999</v>
      </c>
      <c r="W1045" s="21">
        <f>N1045*123.7</f>
        <v>2226.6</v>
      </c>
    </row>
    <row r="1046" spans="1:23" x14ac:dyDescent="0.25">
      <c r="A1046" s="11"/>
      <c r="B1046" s="10"/>
      <c r="C1046" s="10"/>
      <c r="D1046" s="10"/>
      <c r="E1046" s="10"/>
      <c r="F1046" s="10"/>
      <c r="G1046" s="10"/>
      <c r="H1046" s="10"/>
      <c r="I1046" s="10"/>
      <c r="J1046" s="13"/>
      <c r="K1046" s="13"/>
      <c r="L1046" s="13"/>
      <c r="M1046" s="10"/>
      <c r="N1046" s="9"/>
      <c r="O1046" s="9"/>
      <c r="P1046" s="9"/>
      <c r="Q1046" s="9"/>
      <c r="R1046" s="9"/>
    </row>
    <row r="1047" spans="1:23" x14ac:dyDescent="0.25">
      <c r="A1047" s="11">
        <v>43198</v>
      </c>
      <c r="B1047" s="10" t="s">
        <v>16</v>
      </c>
      <c r="C1047" s="4">
        <v>777</v>
      </c>
      <c r="D1047" s="4">
        <v>17</v>
      </c>
      <c r="E1047" s="10"/>
      <c r="F1047" s="10">
        <v>2</v>
      </c>
      <c r="G1047" s="10" t="s">
        <v>70</v>
      </c>
      <c r="H1047" s="10"/>
      <c r="I1047" s="10"/>
      <c r="J1047" s="17"/>
      <c r="K1047" s="17"/>
      <c r="L1047" s="17"/>
      <c r="M1047" s="10">
        <v>4.2</v>
      </c>
      <c r="N1047" s="9"/>
      <c r="O1047" s="9"/>
      <c r="P1047" s="9"/>
      <c r="Q1047" s="9"/>
      <c r="R1047" s="9"/>
      <c r="S1047">
        <f>N:N*O:O*80.6</f>
        <v>0</v>
      </c>
      <c r="T1047">
        <f t="shared" ref="T1047" si="1264">N1047*80.6</f>
        <v>0</v>
      </c>
      <c r="U1047">
        <f t="shared" ref="U1047" si="1265">N1047*O1047</f>
        <v>0</v>
      </c>
      <c r="V1047" s="20">
        <f>N1047*O1047*79.68</f>
        <v>0</v>
      </c>
      <c r="W1047" s="21">
        <f>N1047*79.68</f>
        <v>0</v>
      </c>
    </row>
    <row r="1048" spans="1:23" x14ac:dyDescent="0.25">
      <c r="A1048" s="11"/>
      <c r="B1048" s="10"/>
      <c r="C1048" s="4"/>
      <c r="D1048" s="4"/>
      <c r="E1048" s="10"/>
      <c r="F1048" s="10"/>
      <c r="G1048" s="10"/>
      <c r="H1048" s="10"/>
      <c r="I1048" s="10"/>
      <c r="J1048" s="13"/>
      <c r="K1048" s="13"/>
      <c r="L1048" s="13"/>
      <c r="M1048" s="10"/>
      <c r="N1048" s="9"/>
      <c r="O1048" s="9"/>
      <c r="P1048" s="9"/>
      <c r="Q1048" s="9"/>
      <c r="R1048" s="9"/>
    </row>
    <row r="1049" spans="1:23" x14ac:dyDescent="0.25">
      <c r="A1049" s="11">
        <v>43198</v>
      </c>
      <c r="B1049" s="10" t="s">
        <v>16</v>
      </c>
      <c r="C1049" s="4">
        <v>777</v>
      </c>
      <c r="D1049" s="4">
        <v>18</v>
      </c>
      <c r="E1049" s="10" t="s">
        <v>86</v>
      </c>
      <c r="F1049" s="10">
        <v>2</v>
      </c>
      <c r="G1049" s="10" t="s">
        <v>70</v>
      </c>
      <c r="H1049" s="10"/>
      <c r="I1049" s="10"/>
      <c r="J1049" s="13">
        <v>530</v>
      </c>
      <c r="K1049" s="13">
        <v>570</v>
      </c>
      <c r="L1049" s="23">
        <v>680</v>
      </c>
      <c r="M1049" s="10">
        <v>4.2</v>
      </c>
      <c r="N1049" s="9">
        <v>8</v>
      </c>
      <c r="O1049" s="9">
        <v>2.2400000000000002</v>
      </c>
      <c r="P1049" s="9" t="s">
        <v>87</v>
      </c>
      <c r="Q1049" s="9" t="s">
        <v>72</v>
      </c>
      <c r="R1049" s="9"/>
      <c r="S1049">
        <f t="shared" ref="S1049:S1052" si="1266">N:N*O:O*80.6</f>
        <v>1444.3520000000001</v>
      </c>
      <c r="T1049">
        <f t="shared" ref="T1049:T1052" si="1267">N1049*80.6</f>
        <v>644.79999999999995</v>
      </c>
      <c r="U1049">
        <f t="shared" ref="U1049:U1052" si="1268">N1049*O1049</f>
        <v>17.920000000000002</v>
      </c>
      <c r="V1049" s="20">
        <f t="shared" ref="V1049:V1052" si="1269">N1049*O1049*79.68</f>
        <v>1427.8656000000003</v>
      </c>
      <c r="W1049" s="21">
        <f t="shared" ref="W1049:W1052" si="1270">N1049*79.68</f>
        <v>637.44000000000005</v>
      </c>
    </row>
    <row r="1050" spans="1:23" x14ac:dyDescent="0.25">
      <c r="A1050" s="11">
        <v>43198</v>
      </c>
      <c r="B1050" s="10" t="s">
        <v>16</v>
      </c>
      <c r="C1050" s="4">
        <v>777</v>
      </c>
      <c r="D1050" s="4">
        <v>18</v>
      </c>
      <c r="E1050" s="10" t="s">
        <v>86</v>
      </c>
      <c r="F1050" s="10">
        <v>2</v>
      </c>
      <c r="G1050" s="10" t="s">
        <v>70</v>
      </c>
      <c r="H1050" s="10"/>
      <c r="I1050" s="10"/>
      <c r="J1050" s="13"/>
      <c r="K1050" s="13"/>
      <c r="L1050" s="13"/>
      <c r="M1050" s="10">
        <v>4.2</v>
      </c>
      <c r="N1050" s="9">
        <v>6</v>
      </c>
      <c r="O1050" s="9">
        <v>4.25</v>
      </c>
      <c r="P1050" s="9" t="s">
        <v>87</v>
      </c>
      <c r="Q1050" s="9" t="s">
        <v>76</v>
      </c>
      <c r="R1050" s="9"/>
      <c r="S1050">
        <f t="shared" si="1266"/>
        <v>2055.2999999999997</v>
      </c>
      <c r="T1050">
        <f t="shared" si="1267"/>
        <v>483.59999999999997</v>
      </c>
      <c r="U1050">
        <f t="shared" si="1268"/>
        <v>25.5</v>
      </c>
      <c r="V1050" s="20">
        <f t="shared" si="1269"/>
        <v>2031.8400000000001</v>
      </c>
      <c r="W1050" s="21">
        <f t="shared" si="1270"/>
        <v>478.08000000000004</v>
      </c>
    </row>
    <row r="1051" spans="1:23" x14ac:dyDescent="0.25">
      <c r="A1051" s="11">
        <v>43198</v>
      </c>
      <c r="B1051" s="10" t="s">
        <v>16</v>
      </c>
      <c r="C1051" s="4">
        <v>777</v>
      </c>
      <c r="D1051" s="4">
        <v>18</v>
      </c>
      <c r="E1051" s="10" t="s">
        <v>86</v>
      </c>
      <c r="F1051" s="10">
        <v>2</v>
      </c>
      <c r="G1051" s="10" t="s">
        <v>70</v>
      </c>
      <c r="H1051" s="10"/>
      <c r="I1051" s="10"/>
      <c r="J1051" s="13"/>
      <c r="K1051" s="13"/>
      <c r="L1051" s="13"/>
      <c r="M1051" s="10">
        <v>4.2</v>
      </c>
      <c r="N1051" s="9">
        <v>1</v>
      </c>
      <c r="O1051" s="25">
        <v>2.09</v>
      </c>
      <c r="P1051" s="9" t="s">
        <v>78</v>
      </c>
      <c r="Q1051" s="9" t="s">
        <v>75</v>
      </c>
      <c r="R1051" s="9"/>
      <c r="S1051">
        <f t="shared" si="1266"/>
        <v>168.45399999999998</v>
      </c>
      <c r="T1051">
        <f t="shared" si="1267"/>
        <v>80.599999999999994</v>
      </c>
      <c r="U1051">
        <f t="shared" si="1268"/>
        <v>2.09</v>
      </c>
      <c r="V1051" s="20">
        <f t="shared" si="1269"/>
        <v>166.53120000000001</v>
      </c>
      <c r="W1051" s="21">
        <f t="shared" si="1270"/>
        <v>79.680000000000007</v>
      </c>
    </row>
    <row r="1052" spans="1:23" x14ac:dyDescent="0.25">
      <c r="A1052" s="11">
        <v>43198</v>
      </c>
      <c r="B1052" s="10" t="s">
        <v>16</v>
      </c>
      <c r="C1052" s="4">
        <v>777</v>
      </c>
      <c r="D1052" s="4">
        <v>18</v>
      </c>
      <c r="E1052" s="10" t="s">
        <v>86</v>
      </c>
      <c r="F1052" s="10">
        <v>2</v>
      </c>
      <c r="G1052" s="10" t="s">
        <v>70</v>
      </c>
      <c r="H1052" s="10"/>
      <c r="I1052" s="10"/>
      <c r="J1052" s="13"/>
      <c r="K1052" s="13"/>
      <c r="L1052" s="13"/>
      <c r="M1052" s="10">
        <v>4.2</v>
      </c>
      <c r="N1052" s="9">
        <v>4</v>
      </c>
      <c r="O1052" s="25">
        <v>2.73</v>
      </c>
      <c r="P1052" s="9" t="s">
        <v>78</v>
      </c>
      <c r="Q1052" s="9" t="s">
        <v>76</v>
      </c>
      <c r="R1052" s="9"/>
      <c r="S1052">
        <f t="shared" si="1266"/>
        <v>880.15199999999993</v>
      </c>
      <c r="T1052">
        <f t="shared" si="1267"/>
        <v>322.39999999999998</v>
      </c>
      <c r="U1052">
        <f t="shared" si="1268"/>
        <v>10.92</v>
      </c>
      <c r="V1052" s="20">
        <f t="shared" si="1269"/>
        <v>870.10560000000009</v>
      </c>
      <c r="W1052" s="21">
        <f t="shared" si="1270"/>
        <v>318.72000000000003</v>
      </c>
    </row>
    <row r="1053" spans="1:23" x14ac:dyDescent="0.25">
      <c r="A1053" s="11"/>
      <c r="B1053" s="4"/>
      <c r="C1053" s="4"/>
      <c r="D1053" s="4"/>
      <c r="E1053" s="10"/>
      <c r="F1053" s="10"/>
      <c r="G1053" s="10"/>
      <c r="H1053" s="10"/>
      <c r="I1053" s="10"/>
      <c r="J1053" s="13"/>
      <c r="K1053" s="13"/>
      <c r="L1053" s="13"/>
      <c r="M1053" s="10"/>
      <c r="N1053" s="9"/>
      <c r="O1053" s="9"/>
      <c r="P1053" s="9"/>
      <c r="Q1053" s="9"/>
      <c r="R1053" s="9"/>
    </row>
    <row r="1054" spans="1:23" x14ac:dyDescent="0.25">
      <c r="A1054" s="11">
        <v>43198</v>
      </c>
      <c r="B1054" s="10" t="s">
        <v>16</v>
      </c>
      <c r="C1054" s="4">
        <v>777</v>
      </c>
      <c r="D1054" s="4">
        <v>19</v>
      </c>
      <c r="E1054" s="10" t="s">
        <v>60</v>
      </c>
      <c r="F1054" s="10">
        <v>2</v>
      </c>
      <c r="G1054" s="10" t="s">
        <v>70</v>
      </c>
      <c r="H1054" s="10"/>
      <c r="I1054" s="10"/>
      <c r="J1054" s="13">
        <v>620</v>
      </c>
      <c r="K1054" s="13">
        <v>480</v>
      </c>
      <c r="L1054" s="23">
        <v>660</v>
      </c>
      <c r="M1054" s="10">
        <v>4.2</v>
      </c>
      <c r="N1054" s="9">
        <v>6</v>
      </c>
      <c r="O1054" s="9">
        <v>1.0900000000000001</v>
      </c>
      <c r="P1054" s="9" t="s">
        <v>77</v>
      </c>
      <c r="Q1054" s="9" t="s">
        <v>81</v>
      </c>
      <c r="R1054" s="9"/>
      <c r="S1054">
        <f t="shared" ref="S1054:S1057" si="1271">N:N*O:O*80.6</f>
        <v>527.12400000000002</v>
      </c>
      <c r="T1054">
        <f t="shared" ref="T1054:T1057" si="1272">N1054*80.6</f>
        <v>483.59999999999997</v>
      </c>
      <c r="U1054">
        <f t="shared" ref="U1054:U1057" si="1273">N1054*O1054</f>
        <v>6.5400000000000009</v>
      </c>
      <c r="V1054" s="20">
        <f t="shared" ref="V1054:V1057" si="1274">N1054*O1054*79.68</f>
        <v>521.10720000000015</v>
      </c>
      <c r="W1054" s="21">
        <f t="shared" ref="W1054:W1057" si="1275">N1054*79.68</f>
        <v>478.08000000000004</v>
      </c>
    </row>
    <row r="1055" spans="1:23" x14ac:dyDescent="0.25">
      <c r="A1055" s="11">
        <v>43198</v>
      </c>
      <c r="B1055" s="10" t="s">
        <v>16</v>
      </c>
      <c r="C1055" s="4">
        <v>777</v>
      </c>
      <c r="D1055" s="4">
        <v>19</v>
      </c>
      <c r="E1055" s="10" t="s">
        <v>60</v>
      </c>
      <c r="F1055" s="10">
        <v>2</v>
      </c>
      <c r="G1055" s="10" t="s">
        <v>70</v>
      </c>
      <c r="H1055" s="10"/>
      <c r="I1055" s="10"/>
      <c r="J1055" s="13"/>
      <c r="K1055" s="13"/>
      <c r="L1055" s="13"/>
      <c r="M1055" s="10">
        <v>4.2</v>
      </c>
      <c r="N1055" s="9">
        <v>2</v>
      </c>
      <c r="O1055" s="9">
        <v>1.86</v>
      </c>
      <c r="P1055" s="9" t="s">
        <v>77</v>
      </c>
      <c r="Q1055" s="9" t="s">
        <v>75</v>
      </c>
      <c r="R1055" s="9"/>
      <c r="S1055">
        <f t="shared" si="1271"/>
        <v>299.83199999999999</v>
      </c>
      <c r="T1055">
        <f t="shared" si="1272"/>
        <v>161.19999999999999</v>
      </c>
      <c r="U1055">
        <f t="shared" si="1273"/>
        <v>3.72</v>
      </c>
      <c r="V1055" s="20">
        <f t="shared" si="1274"/>
        <v>296.40960000000007</v>
      </c>
      <c r="W1055" s="21">
        <f t="shared" si="1275"/>
        <v>159.36000000000001</v>
      </c>
    </row>
    <row r="1056" spans="1:23" x14ac:dyDescent="0.25">
      <c r="A1056" s="11">
        <v>43198</v>
      </c>
      <c r="B1056" s="10" t="s">
        <v>16</v>
      </c>
      <c r="C1056" s="4">
        <v>777</v>
      </c>
      <c r="D1056" s="4">
        <v>19</v>
      </c>
      <c r="E1056" s="10" t="s">
        <v>60</v>
      </c>
      <c r="F1056" s="10">
        <v>2</v>
      </c>
      <c r="G1056" s="10" t="s">
        <v>70</v>
      </c>
      <c r="H1056" s="10"/>
      <c r="I1056" s="10"/>
      <c r="J1056" s="13"/>
      <c r="K1056" s="13"/>
      <c r="L1056" s="13"/>
      <c r="M1056" s="10">
        <v>4.2</v>
      </c>
      <c r="N1056" s="9">
        <v>10</v>
      </c>
      <c r="O1056" s="9">
        <v>1.99</v>
      </c>
      <c r="P1056" s="9" t="s">
        <v>77</v>
      </c>
      <c r="Q1056" s="9" t="s">
        <v>76</v>
      </c>
      <c r="R1056" s="9"/>
      <c r="S1056">
        <f t="shared" si="1271"/>
        <v>1603.9399999999998</v>
      </c>
      <c r="T1056">
        <f t="shared" si="1272"/>
        <v>806</v>
      </c>
      <c r="U1056">
        <f t="shared" si="1273"/>
        <v>19.899999999999999</v>
      </c>
      <c r="V1056" s="20">
        <f t="shared" si="1274"/>
        <v>1585.6320000000001</v>
      </c>
      <c r="W1056" s="21">
        <f t="shared" si="1275"/>
        <v>796.80000000000007</v>
      </c>
    </row>
    <row r="1057" spans="1:23" x14ac:dyDescent="0.25">
      <c r="A1057" s="11">
        <v>43198</v>
      </c>
      <c r="B1057" s="10" t="s">
        <v>16</v>
      </c>
      <c r="C1057" s="4">
        <v>777</v>
      </c>
      <c r="D1057" s="4">
        <v>19</v>
      </c>
      <c r="E1057" s="10" t="s">
        <v>60</v>
      </c>
      <c r="F1057" s="10">
        <v>2</v>
      </c>
      <c r="G1057" s="10" t="s">
        <v>70</v>
      </c>
      <c r="H1057" s="10"/>
      <c r="I1057" s="10"/>
      <c r="J1057" s="13"/>
      <c r="K1057" s="13"/>
      <c r="L1057" s="13"/>
      <c r="M1057" s="10">
        <v>4.2</v>
      </c>
      <c r="N1057" s="9">
        <v>13</v>
      </c>
      <c r="O1057" s="25">
        <v>1.37</v>
      </c>
      <c r="P1057" s="22" t="s">
        <v>95</v>
      </c>
      <c r="Q1057" s="22" t="s">
        <v>97</v>
      </c>
      <c r="R1057" s="9"/>
      <c r="S1057">
        <f t="shared" si="1271"/>
        <v>1435.4860000000001</v>
      </c>
      <c r="T1057">
        <f t="shared" si="1272"/>
        <v>1047.8</v>
      </c>
      <c r="U1057">
        <f t="shared" si="1273"/>
        <v>17.810000000000002</v>
      </c>
      <c r="V1057" s="20">
        <f t="shared" si="1274"/>
        <v>1419.1008000000004</v>
      </c>
      <c r="W1057" s="21">
        <f t="shared" si="1275"/>
        <v>1035.8400000000001</v>
      </c>
    </row>
    <row r="1058" spans="1:23" x14ac:dyDescent="0.25">
      <c r="A1058" s="11"/>
      <c r="B1058" s="10"/>
      <c r="C1058" s="4"/>
      <c r="D1058" s="4"/>
      <c r="E1058" s="10"/>
      <c r="F1058" s="10"/>
      <c r="G1058" s="10"/>
      <c r="H1058" s="10"/>
      <c r="I1058" s="10"/>
      <c r="J1058" s="13"/>
      <c r="K1058" s="13"/>
      <c r="L1058" s="13"/>
      <c r="M1058" s="10"/>
      <c r="N1058" s="9"/>
      <c r="O1058" s="9"/>
      <c r="P1058" s="9"/>
      <c r="Q1058" s="9"/>
      <c r="R1058" s="9"/>
    </row>
    <row r="1059" spans="1:23" x14ac:dyDescent="0.25">
      <c r="A1059" s="11">
        <v>43198</v>
      </c>
      <c r="B1059" s="10" t="s">
        <v>16</v>
      </c>
      <c r="C1059" s="4">
        <v>777</v>
      </c>
      <c r="D1059" s="4">
        <v>20</v>
      </c>
      <c r="E1059" s="10" t="s">
        <v>61</v>
      </c>
      <c r="F1059" s="10">
        <v>2</v>
      </c>
      <c r="G1059" s="10" t="s">
        <v>70</v>
      </c>
      <c r="H1059" s="10"/>
      <c r="I1059" s="10"/>
      <c r="J1059" s="13">
        <v>470</v>
      </c>
      <c r="K1059" s="13">
        <v>630</v>
      </c>
      <c r="L1059" s="23">
        <v>590</v>
      </c>
      <c r="M1059" s="10">
        <v>4.2</v>
      </c>
      <c r="N1059" s="9">
        <v>4</v>
      </c>
      <c r="O1059" s="9">
        <v>2.2400000000000002</v>
      </c>
      <c r="P1059" s="9" t="s">
        <v>87</v>
      </c>
      <c r="Q1059" s="9" t="s">
        <v>72</v>
      </c>
      <c r="R1059" s="9"/>
      <c r="S1059">
        <f t="shared" ref="S1059:S1065" si="1276">N:N*O:O*80.6</f>
        <v>722.17600000000004</v>
      </c>
      <c r="T1059">
        <f t="shared" ref="T1059:T1065" si="1277">N1059*80.6</f>
        <v>322.39999999999998</v>
      </c>
      <c r="U1059">
        <f t="shared" ref="U1059:U1065" si="1278">N1059*O1059</f>
        <v>8.9600000000000009</v>
      </c>
      <c r="V1059" s="20">
        <f t="shared" ref="V1059:V1065" si="1279">N1059*O1059*79.68</f>
        <v>713.93280000000016</v>
      </c>
      <c r="W1059" s="21">
        <f t="shared" ref="W1059:W1065" si="1280">N1059*79.68</f>
        <v>318.72000000000003</v>
      </c>
    </row>
    <row r="1060" spans="1:23" x14ac:dyDescent="0.25">
      <c r="A1060" s="11">
        <v>43198</v>
      </c>
      <c r="B1060" s="10" t="s">
        <v>16</v>
      </c>
      <c r="C1060" s="4">
        <v>777</v>
      </c>
      <c r="D1060" s="4">
        <v>20</v>
      </c>
      <c r="E1060" s="10" t="s">
        <v>61</v>
      </c>
      <c r="F1060" s="10">
        <v>2</v>
      </c>
      <c r="G1060" s="10" t="s">
        <v>70</v>
      </c>
      <c r="H1060" s="10"/>
      <c r="I1060" s="10"/>
      <c r="J1060" s="13"/>
      <c r="K1060" s="13"/>
      <c r="L1060" s="13"/>
      <c r="M1060" s="10">
        <v>4.2</v>
      </c>
      <c r="N1060" s="9">
        <v>1</v>
      </c>
      <c r="O1060" s="9">
        <v>3.05</v>
      </c>
      <c r="P1060" s="9" t="s">
        <v>91</v>
      </c>
      <c r="Q1060" s="9" t="s">
        <v>72</v>
      </c>
      <c r="R1060" s="9"/>
      <c r="S1060">
        <f t="shared" si="1276"/>
        <v>245.82999999999996</v>
      </c>
      <c r="T1060">
        <f t="shared" si="1277"/>
        <v>80.599999999999994</v>
      </c>
      <c r="U1060">
        <f t="shared" si="1278"/>
        <v>3.05</v>
      </c>
      <c r="V1060" s="20">
        <f t="shared" si="1279"/>
        <v>243.024</v>
      </c>
      <c r="W1060" s="21">
        <f t="shared" si="1280"/>
        <v>79.680000000000007</v>
      </c>
    </row>
    <row r="1061" spans="1:23" x14ac:dyDescent="0.25">
      <c r="A1061" s="11">
        <v>43198</v>
      </c>
      <c r="B1061" s="10" t="s">
        <v>16</v>
      </c>
      <c r="C1061" s="4">
        <v>777</v>
      </c>
      <c r="D1061" s="4">
        <v>20</v>
      </c>
      <c r="E1061" s="10" t="s">
        <v>61</v>
      </c>
      <c r="F1061" s="10">
        <v>2</v>
      </c>
      <c r="G1061" s="10" t="s">
        <v>70</v>
      </c>
      <c r="H1061" s="10"/>
      <c r="I1061" s="10"/>
      <c r="J1061" s="13"/>
      <c r="K1061" s="13"/>
      <c r="L1061" s="13"/>
      <c r="M1061" s="10">
        <v>4.2</v>
      </c>
      <c r="N1061" s="9">
        <v>3</v>
      </c>
      <c r="O1061" s="9">
        <v>4.25</v>
      </c>
      <c r="P1061" s="9" t="s">
        <v>87</v>
      </c>
      <c r="Q1061" s="9" t="s">
        <v>76</v>
      </c>
      <c r="R1061" s="9"/>
      <c r="S1061">
        <f t="shared" si="1276"/>
        <v>1027.6499999999999</v>
      </c>
      <c r="T1061">
        <f t="shared" si="1277"/>
        <v>241.79999999999998</v>
      </c>
      <c r="U1061">
        <f t="shared" si="1278"/>
        <v>12.75</v>
      </c>
      <c r="V1061" s="20">
        <f t="shared" si="1279"/>
        <v>1015.9200000000001</v>
      </c>
      <c r="W1061" s="21">
        <f t="shared" si="1280"/>
        <v>239.04000000000002</v>
      </c>
    </row>
    <row r="1062" spans="1:23" x14ac:dyDescent="0.25">
      <c r="A1062" s="11">
        <v>43198</v>
      </c>
      <c r="B1062" s="10" t="s">
        <v>16</v>
      </c>
      <c r="C1062" s="4">
        <v>777</v>
      </c>
      <c r="D1062" s="4">
        <v>20</v>
      </c>
      <c r="E1062" s="10" t="s">
        <v>61</v>
      </c>
      <c r="F1062" s="10">
        <v>2</v>
      </c>
      <c r="G1062" s="10" t="s">
        <v>70</v>
      </c>
      <c r="H1062" s="10"/>
      <c r="I1062" s="10"/>
      <c r="J1062" s="13"/>
      <c r="K1062" s="13"/>
      <c r="L1062" s="13"/>
      <c r="M1062" s="10">
        <v>4.2</v>
      </c>
      <c r="N1062" s="9">
        <v>1</v>
      </c>
      <c r="O1062" s="25">
        <v>2.09</v>
      </c>
      <c r="P1062" s="9" t="s">
        <v>78</v>
      </c>
      <c r="Q1062" s="9" t="s">
        <v>75</v>
      </c>
      <c r="R1062" s="9"/>
      <c r="S1062">
        <f t="shared" si="1276"/>
        <v>168.45399999999998</v>
      </c>
      <c r="T1062">
        <f t="shared" si="1277"/>
        <v>80.599999999999994</v>
      </c>
      <c r="U1062">
        <f t="shared" si="1278"/>
        <v>2.09</v>
      </c>
      <c r="V1062" s="20">
        <f t="shared" si="1279"/>
        <v>166.53120000000001</v>
      </c>
      <c r="W1062" s="21">
        <f t="shared" si="1280"/>
        <v>79.680000000000007</v>
      </c>
    </row>
    <row r="1063" spans="1:23" x14ac:dyDescent="0.25">
      <c r="A1063" s="11">
        <v>43198</v>
      </c>
      <c r="B1063" s="10" t="s">
        <v>16</v>
      </c>
      <c r="C1063" s="4">
        <v>777</v>
      </c>
      <c r="D1063" s="4">
        <v>20</v>
      </c>
      <c r="E1063" s="10" t="s">
        <v>61</v>
      </c>
      <c r="F1063" s="10">
        <v>2</v>
      </c>
      <c r="G1063" s="10" t="s">
        <v>70</v>
      </c>
      <c r="H1063" s="10"/>
      <c r="I1063" s="10"/>
      <c r="J1063" s="13"/>
      <c r="K1063" s="13"/>
      <c r="L1063" s="13"/>
      <c r="M1063" s="10">
        <v>4.2</v>
      </c>
      <c r="N1063" s="9">
        <v>3</v>
      </c>
      <c r="O1063" s="25">
        <v>2.73</v>
      </c>
      <c r="P1063" s="9" t="s">
        <v>78</v>
      </c>
      <c r="Q1063" s="9" t="s">
        <v>76</v>
      </c>
      <c r="R1063" s="9"/>
      <c r="S1063">
        <f t="shared" si="1276"/>
        <v>660.11399999999992</v>
      </c>
      <c r="T1063">
        <f t="shared" si="1277"/>
        <v>241.79999999999998</v>
      </c>
      <c r="U1063">
        <f t="shared" si="1278"/>
        <v>8.19</v>
      </c>
      <c r="V1063" s="20">
        <f t="shared" si="1279"/>
        <v>652.57920000000001</v>
      </c>
      <c r="W1063" s="21">
        <f t="shared" si="1280"/>
        <v>239.04000000000002</v>
      </c>
    </row>
    <row r="1064" spans="1:23" x14ac:dyDescent="0.25">
      <c r="A1064" s="24">
        <v>43198</v>
      </c>
      <c r="B1064" s="25" t="s">
        <v>16</v>
      </c>
      <c r="C1064" s="27">
        <v>777</v>
      </c>
      <c r="D1064" s="27">
        <v>20</v>
      </c>
      <c r="E1064" s="25" t="s">
        <v>61</v>
      </c>
      <c r="F1064" s="25">
        <v>2</v>
      </c>
      <c r="G1064" s="25" t="s">
        <v>70</v>
      </c>
      <c r="H1064" s="25"/>
      <c r="I1064" s="25"/>
      <c r="J1064" s="23"/>
      <c r="K1064" s="23"/>
      <c r="L1064" s="23"/>
      <c r="M1064" s="25">
        <v>4.2</v>
      </c>
      <c r="N1064" s="25">
        <v>5</v>
      </c>
      <c r="O1064" s="25">
        <v>3.7</v>
      </c>
      <c r="P1064" s="25" t="s">
        <v>82</v>
      </c>
      <c r="Q1064" s="25" t="s">
        <v>100</v>
      </c>
      <c r="R1064" s="9"/>
      <c r="S1064">
        <f t="shared" si="1276"/>
        <v>1491.1</v>
      </c>
      <c r="T1064">
        <f t="shared" si="1277"/>
        <v>403</v>
      </c>
      <c r="U1064">
        <f t="shared" si="1278"/>
        <v>18.5</v>
      </c>
      <c r="V1064" s="20">
        <f t="shared" si="1279"/>
        <v>1474.0800000000002</v>
      </c>
      <c r="W1064" s="21">
        <f t="shared" si="1280"/>
        <v>398.40000000000003</v>
      </c>
    </row>
    <row r="1065" spans="1:23" x14ac:dyDescent="0.25">
      <c r="A1065" s="24">
        <v>43198</v>
      </c>
      <c r="B1065" s="25" t="s">
        <v>16</v>
      </c>
      <c r="C1065" s="27">
        <v>777</v>
      </c>
      <c r="D1065" s="27">
        <v>20</v>
      </c>
      <c r="E1065" s="25" t="s">
        <v>61</v>
      </c>
      <c r="F1065" s="25">
        <v>2</v>
      </c>
      <c r="G1065" s="25" t="s">
        <v>70</v>
      </c>
      <c r="H1065" s="25"/>
      <c r="I1065" s="25"/>
      <c r="J1065" s="23"/>
      <c r="K1065" s="23"/>
      <c r="L1065" s="23"/>
      <c r="M1065" s="25">
        <v>4.2</v>
      </c>
      <c r="N1065" s="25">
        <v>5</v>
      </c>
      <c r="O1065" s="25">
        <v>2</v>
      </c>
      <c r="P1065" s="25" t="s">
        <v>82</v>
      </c>
      <c r="Q1065" s="25" t="s">
        <v>100</v>
      </c>
      <c r="R1065" s="9"/>
      <c r="S1065">
        <f t="shared" si="1276"/>
        <v>806</v>
      </c>
      <c r="T1065">
        <f t="shared" si="1277"/>
        <v>403</v>
      </c>
      <c r="U1065">
        <f t="shared" si="1278"/>
        <v>10</v>
      </c>
      <c r="V1065" s="20">
        <f t="shared" si="1279"/>
        <v>796.80000000000007</v>
      </c>
      <c r="W1065" s="21">
        <f t="shared" si="1280"/>
        <v>398.40000000000003</v>
      </c>
    </row>
    <row r="1066" spans="1:23" x14ac:dyDescent="0.25">
      <c r="A1066" s="11"/>
      <c r="B1066" s="10"/>
      <c r="C1066" s="4"/>
      <c r="D1066" s="4"/>
      <c r="E1066" s="10"/>
      <c r="F1066" s="10"/>
      <c r="G1066" s="10"/>
      <c r="H1066" s="10"/>
      <c r="I1066" s="10"/>
      <c r="J1066" s="13"/>
      <c r="K1066" s="13"/>
      <c r="L1066" s="13"/>
      <c r="M1066" s="10"/>
      <c r="N1066" s="9"/>
      <c r="O1066" s="9"/>
      <c r="P1066" s="9"/>
      <c r="Q1066" s="9"/>
      <c r="R1066" s="9"/>
    </row>
    <row r="1067" spans="1:23" x14ac:dyDescent="0.25">
      <c r="A1067" s="11">
        <v>43198</v>
      </c>
      <c r="B1067" s="4" t="s">
        <v>17</v>
      </c>
      <c r="C1067" s="4">
        <v>75131</v>
      </c>
      <c r="D1067" s="4">
        <v>152</v>
      </c>
      <c r="E1067" s="10" t="s">
        <v>62</v>
      </c>
      <c r="F1067" s="10">
        <v>2</v>
      </c>
      <c r="G1067" s="10" t="s">
        <v>70</v>
      </c>
      <c r="H1067" s="10"/>
      <c r="I1067" s="10"/>
      <c r="J1067" s="13">
        <v>700</v>
      </c>
      <c r="K1067" s="13">
        <v>1100</v>
      </c>
      <c r="L1067" s="13">
        <v>1020</v>
      </c>
      <c r="M1067" s="10">
        <v>5.81</v>
      </c>
      <c r="N1067" s="9">
        <v>13</v>
      </c>
      <c r="O1067" s="10">
        <v>3.05</v>
      </c>
      <c r="P1067" s="9" t="s">
        <v>91</v>
      </c>
      <c r="Q1067" s="9" t="s">
        <v>72</v>
      </c>
      <c r="R1067" s="9"/>
      <c r="S1067">
        <f t="shared" ref="S1067:S1068" si="1281">N1067*O1067*118</f>
        <v>4678.7</v>
      </c>
      <c r="T1067">
        <f t="shared" ref="T1067:T1068" si="1282">N1067*118</f>
        <v>1534</v>
      </c>
      <c r="U1067">
        <f t="shared" ref="U1067:U1068" si="1283">N1067*O1067</f>
        <v>39.65</v>
      </c>
      <c r="V1067" s="20">
        <f t="shared" ref="V1067:V1068" si="1284">N1067*O1067*116.875</f>
        <v>4634.09375</v>
      </c>
      <c r="W1067" s="21">
        <f t="shared" ref="W1067:W1068" si="1285">N1067*116.8</f>
        <v>1518.3999999999999</v>
      </c>
    </row>
    <row r="1068" spans="1:23" x14ac:dyDescent="0.25">
      <c r="A1068" s="11">
        <v>43198</v>
      </c>
      <c r="B1068" s="4" t="s">
        <v>17</v>
      </c>
      <c r="C1068" s="4">
        <v>75131</v>
      </c>
      <c r="D1068" s="4">
        <v>152</v>
      </c>
      <c r="E1068" s="10" t="s">
        <v>62</v>
      </c>
      <c r="F1068" s="10">
        <v>2</v>
      </c>
      <c r="G1068" s="10" t="s">
        <v>70</v>
      </c>
      <c r="H1068" s="10"/>
      <c r="I1068" s="10"/>
      <c r="J1068" s="13"/>
      <c r="K1068" s="13"/>
      <c r="L1068" s="13"/>
      <c r="M1068" s="10">
        <v>5.81</v>
      </c>
      <c r="N1068" s="9">
        <v>7</v>
      </c>
      <c r="O1068" s="10">
        <v>1.7</v>
      </c>
      <c r="P1068" s="9" t="s">
        <v>90</v>
      </c>
      <c r="Q1068" s="9" t="s">
        <v>75</v>
      </c>
      <c r="R1068" s="9"/>
      <c r="S1068">
        <f t="shared" si="1281"/>
        <v>1404.2</v>
      </c>
      <c r="T1068">
        <f t="shared" si="1282"/>
        <v>826</v>
      </c>
      <c r="U1068">
        <f t="shared" si="1283"/>
        <v>11.9</v>
      </c>
      <c r="V1068" s="20">
        <f t="shared" si="1284"/>
        <v>1390.8125</v>
      </c>
      <c r="W1068" s="21">
        <f t="shared" si="1285"/>
        <v>817.6</v>
      </c>
    </row>
    <row r="1069" spans="1:23" x14ac:dyDescent="0.25">
      <c r="A1069" s="11"/>
      <c r="B1069" s="4"/>
      <c r="C1069" s="4"/>
      <c r="D1069" s="4"/>
      <c r="E1069" s="10"/>
      <c r="F1069" s="10"/>
      <c r="G1069" s="10"/>
      <c r="H1069" s="10"/>
      <c r="I1069" s="10"/>
      <c r="J1069" s="13"/>
      <c r="K1069" s="13"/>
      <c r="L1069" s="13"/>
      <c r="M1069" s="10"/>
      <c r="N1069" s="9"/>
      <c r="O1069" s="9"/>
      <c r="P1069" s="9"/>
      <c r="Q1069" s="9"/>
      <c r="R1069" s="9"/>
    </row>
    <row r="1070" spans="1:23" x14ac:dyDescent="0.25">
      <c r="A1070" s="11">
        <v>43198</v>
      </c>
      <c r="B1070" s="4" t="s">
        <v>17</v>
      </c>
      <c r="C1070" s="4">
        <v>75131</v>
      </c>
      <c r="D1070" s="4">
        <v>153</v>
      </c>
      <c r="E1070" s="10"/>
      <c r="F1070" s="10">
        <v>2</v>
      </c>
      <c r="G1070" s="10" t="s">
        <v>70</v>
      </c>
      <c r="H1070" s="10"/>
      <c r="I1070" s="10"/>
      <c r="J1070" s="17"/>
      <c r="K1070" s="17"/>
      <c r="L1070" s="17"/>
      <c r="M1070" s="10">
        <v>5.81</v>
      </c>
      <c r="N1070" s="9"/>
      <c r="O1070" s="9"/>
      <c r="P1070" s="9"/>
      <c r="Q1070" s="9"/>
      <c r="R1070" s="9"/>
      <c r="S1070">
        <f t="shared" ref="S1070" si="1286">N1070*O1070*118</f>
        <v>0</v>
      </c>
      <c r="T1070">
        <f t="shared" ref="T1070" si="1287">N1070*118</f>
        <v>0</v>
      </c>
      <c r="U1070">
        <f t="shared" ref="U1070" si="1288">N1070*O1070</f>
        <v>0</v>
      </c>
      <c r="V1070" s="20">
        <f t="shared" ref="V1070" si="1289">N1070*O1070*116.875</f>
        <v>0</v>
      </c>
      <c r="W1070" s="21">
        <f t="shared" ref="W1070" si="1290">N1070*116.8</f>
        <v>0</v>
      </c>
    </row>
    <row r="1071" spans="1:23" x14ac:dyDescent="0.25">
      <c r="A1071" s="11"/>
      <c r="B1071" s="4"/>
      <c r="C1071" s="4"/>
      <c r="D1071" s="4"/>
      <c r="E1071" s="10"/>
      <c r="F1071" s="10"/>
      <c r="G1071" s="10"/>
      <c r="H1071" s="10"/>
      <c r="I1071" s="10"/>
      <c r="J1071" s="13"/>
      <c r="K1071" s="13"/>
      <c r="L1071" s="13"/>
      <c r="M1071" s="10"/>
      <c r="N1071" s="9"/>
      <c r="O1071" s="9"/>
      <c r="P1071" s="9"/>
      <c r="Q1071" s="9"/>
      <c r="R1071" s="9"/>
    </row>
    <row r="1072" spans="1:23" x14ac:dyDescent="0.25">
      <c r="A1072" s="11">
        <v>43198</v>
      </c>
      <c r="B1072" s="4" t="s">
        <v>17</v>
      </c>
      <c r="C1072" s="4">
        <v>75131</v>
      </c>
      <c r="D1072" s="4">
        <v>155</v>
      </c>
      <c r="E1072" s="10" t="s">
        <v>63</v>
      </c>
      <c r="F1072" s="10">
        <v>2</v>
      </c>
      <c r="G1072" s="10" t="s">
        <v>70</v>
      </c>
      <c r="H1072" s="10"/>
      <c r="I1072" s="10"/>
      <c r="J1072" s="13">
        <v>770</v>
      </c>
      <c r="K1072" s="13">
        <v>1030</v>
      </c>
      <c r="L1072" s="13">
        <v>1050</v>
      </c>
      <c r="M1072" s="10">
        <v>5.81</v>
      </c>
      <c r="N1072" s="9">
        <v>7</v>
      </c>
      <c r="O1072" s="9">
        <v>2.2400000000000002</v>
      </c>
      <c r="P1072" s="9" t="s">
        <v>87</v>
      </c>
      <c r="Q1072" s="9" t="s">
        <v>72</v>
      </c>
      <c r="R1072" s="9"/>
      <c r="S1072">
        <f t="shared" ref="S1072:S1074" si="1291">N1072*O1072*118</f>
        <v>1850.2400000000002</v>
      </c>
      <c r="T1072">
        <f t="shared" ref="T1072:T1074" si="1292">N1072*118</f>
        <v>826</v>
      </c>
      <c r="U1072">
        <f t="shared" ref="U1072:U1074" si="1293">N1072*O1072</f>
        <v>15.680000000000001</v>
      </c>
      <c r="V1072" s="20">
        <f t="shared" ref="V1072:V1074" si="1294">N1072*O1072*116.875</f>
        <v>1832.6000000000001</v>
      </c>
      <c r="W1072" s="21">
        <f t="shared" ref="W1072:W1074" si="1295">N1072*116.8</f>
        <v>817.6</v>
      </c>
    </row>
    <row r="1073" spans="1:23" x14ac:dyDescent="0.25">
      <c r="A1073" s="11">
        <v>43198</v>
      </c>
      <c r="B1073" s="4" t="s">
        <v>17</v>
      </c>
      <c r="C1073" s="4">
        <v>75131</v>
      </c>
      <c r="D1073" s="4">
        <v>155</v>
      </c>
      <c r="E1073" s="10" t="s">
        <v>63</v>
      </c>
      <c r="F1073" s="10">
        <v>2</v>
      </c>
      <c r="G1073" s="10" t="s">
        <v>70</v>
      </c>
      <c r="H1073" s="10"/>
      <c r="I1073" s="10"/>
      <c r="J1073" s="13"/>
      <c r="K1073" s="13"/>
      <c r="L1073" s="13"/>
      <c r="M1073" s="10">
        <v>5.81</v>
      </c>
      <c r="N1073" s="9">
        <v>1</v>
      </c>
      <c r="O1073" s="9">
        <v>3.05</v>
      </c>
      <c r="P1073" s="9" t="s">
        <v>91</v>
      </c>
      <c r="Q1073" s="9" t="s">
        <v>72</v>
      </c>
      <c r="R1073" s="9"/>
      <c r="S1073">
        <f t="shared" si="1291"/>
        <v>359.9</v>
      </c>
      <c r="T1073">
        <f t="shared" si="1292"/>
        <v>118</v>
      </c>
      <c r="U1073">
        <f t="shared" si="1293"/>
        <v>3.05</v>
      </c>
      <c r="V1073" s="20">
        <f t="shared" si="1294"/>
        <v>356.46875</v>
      </c>
      <c r="W1073" s="21">
        <f t="shared" si="1295"/>
        <v>116.8</v>
      </c>
    </row>
    <row r="1074" spans="1:23" x14ac:dyDescent="0.25">
      <c r="A1074" s="11">
        <v>43198</v>
      </c>
      <c r="B1074" s="4" t="s">
        <v>17</v>
      </c>
      <c r="C1074" s="4">
        <v>75131</v>
      </c>
      <c r="D1074" s="4">
        <v>155</v>
      </c>
      <c r="E1074" s="10" t="s">
        <v>63</v>
      </c>
      <c r="F1074" s="10">
        <v>2</v>
      </c>
      <c r="G1074" s="10" t="s">
        <v>70</v>
      </c>
      <c r="H1074" s="10"/>
      <c r="I1074" s="10"/>
      <c r="J1074" s="13"/>
      <c r="K1074" s="13"/>
      <c r="L1074" s="13"/>
      <c r="M1074" s="10">
        <v>5.81</v>
      </c>
      <c r="N1074" s="9">
        <v>14</v>
      </c>
      <c r="O1074" s="9">
        <v>2.5299999999999998</v>
      </c>
      <c r="P1074" s="9" t="s">
        <v>78</v>
      </c>
      <c r="Q1074" s="9" t="s">
        <v>79</v>
      </c>
      <c r="R1074" s="9"/>
      <c r="S1074">
        <f t="shared" si="1291"/>
        <v>4179.5599999999995</v>
      </c>
      <c r="T1074">
        <f t="shared" si="1292"/>
        <v>1652</v>
      </c>
      <c r="U1074">
        <f t="shared" si="1293"/>
        <v>35.419999999999995</v>
      </c>
      <c r="V1074" s="20">
        <f t="shared" si="1294"/>
        <v>4139.7124999999996</v>
      </c>
      <c r="W1074" s="21">
        <f t="shared" si="1295"/>
        <v>1635.2</v>
      </c>
    </row>
    <row r="1075" spans="1:23" x14ac:dyDescent="0.25">
      <c r="A1075" s="11"/>
      <c r="B1075" s="4"/>
      <c r="C1075" s="4"/>
      <c r="D1075" s="4"/>
      <c r="E1075" s="10"/>
      <c r="F1075" s="10"/>
      <c r="G1075" s="10"/>
      <c r="H1075" s="10"/>
      <c r="I1075" s="10"/>
      <c r="J1075" s="13"/>
      <c r="K1075" s="13"/>
      <c r="L1075" s="13"/>
      <c r="M1075" s="10"/>
      <c r="N1075" s="9"/>
      <c r="O1075" s="9"/>
      <c r="P1075" s="9"/>
      <c r="Q1075" s="9"/>
      <c r="R1075" s="9"/>
    </row>
    <row r="1076" spans="1:23" x14ac:dyDescent="0.25">
      <c r="A1076" s="11">
        <v>43198</v>
      </c>
      <c r="B1076" s="4" t="s">
        <v>17</v>
      </c>
      <c r="C1076" s="4">
        <v>75131</v>
      </c>
      <c r="D1076" s="4">
        <v>156</v>
      </c>
      <c r="E1076" s="10" t="s">
        <v>68</v>
      </c>
      <c r="F1076" s="10">
        <v>2</v>
      </c>
      <c r="G1076" s="10" t="s">
        <v>70</v>
      </c>
      <c r="H1076" s="10"/>
      <c r="I1076" s="10"/>
      <c r="J1076" s="13">
        <v>710</v>
      </c>
      <c r="K1076" s="13">
        <v>1090</v>
      </c>
      <c r="L1076" s="13">
        <v>1020</v>
      </c>
      <c r="M1076" s="10">
        <v>5.81</v>
      </c>
      <c r="N1076" s="9">
        <v>1</v>
      </c>
      <c r="O1076" s="9">
        <v>3.05</v>
      </c>
      <c r="P1076" s="9" t="s">
        <v>91</v>
      </c>
      <c r="Q1076" s="9" t="s">
        <v>72</v>
      </c>
      <c r="R1076" s="9"/>
      <c r="S1076">
        <f t="shared" ref="S1076:S1078" si="1296">N1076*O1076*118</f>
        <v>359.9</v>
      </c>
      <c r="T1076">
        <f t="shared" ref="T1076:T1078" si="1297">N1076*118</f>
        <v>118</v>
      </c>
      <c r="U1076">
        <f t="shared" ref="U1076:U1078" si="1298">N1076*O1076</f>
        <v>3.05</v>
      </c>
      <c r="V1076" s="20">
        <f t="shared" ref="V1076:V1078" si="1299">N1076*O1076*116.875</f>
        <v>356.46875</v>
      </c>
      <c r="W1076" s="21">
        <f t="shared" ref="W1076:W1078" si="1300">N1076*116.8</f>
        <v>116.8</v>
      </c>
    </row>
    <row r="1077" spans="1:23" x14ac:dyDescent="0.25">
      <c r="A1077" s="11">
        <v>43198</v>
      </c>
      <c r="B1077" s="4" t="s">
        <v>17</v>
      </c>
      <c r="C1077" s="4">
        <v>75131</v>
      </c>
      <c r="D1077" s="4">
        <v>156</v>
      </c>
      <c r="E1077" s="10" t="s">
        <v>68</v>
      </c>
      <c r="F1077" s="10">
        <v>2</v>
      </c>
      <c r="G1077" s="10" t="s">
        <v>70</v>
      </c>
      <c r="H1077" s="10"/>
      <c r="I1077" s="10"/>
      <c r="J1077" s="13"/>
      <c r="K1077" s="13"/>
      <c r="L1077" s="13"/>
      <c r="M1077" s="10">
        <v>5.81</v>
      </c>
      <c r="N1077" s="9">
        <v>15</v>
      </c>
      <c r="O1077" s="9">
        <v>2.5299999999999998</v>
      </c>
      <c r="P1077" s="9" t="s">
        <v>78</v>
      </c>
      <c r="Q1077" s="9" t="s">
        <v>79</v>
      </c>
      <c r="R1077" s="9"/>
      <c r="S1077">
        <f t="shared" si="1296"/>
        <v>4478.0999999999995</v>
      </c>
      <c r="T1077">
        <f t="shared" si="1297"/>
        <v>1770</v>
      </c>
      <c r="U1077">
        <f t="shared" si="1298"/>
        <v>37.949999999999996</v>
      </c>
      <c r="V1077" s="20">
        <f t="shared" si="1299"/>
        <v>4435.4062499999991</v>
      </c>
      <c r="W1077" s="21">
        <f t="shared" si="1300"/>
        <v>1752</v>
      </c>
    </row>
    <row r="1078" spans="1:23" x14ac:dyDescent="0.25">
      <c r="A1078" s="11">
        <v>43198</v>
      </c>
      <c r="B1078" s="4" t="s">
        <v>17</v>
      </c>
      <c r="C1078" s="4">
        <v>75131</v>
      </c>
      <c r="D1078" s="4">
        <v>156</v>
      </c>
      <c r="E1078" s="10" t="s">
        <v>68</v>
      </c>
      <c r="F1078" s="10">
        <v>2</v>
      </c>
      <c r="G1078" s="10" t="s">
        <v>70</v>
      </c>
      <c r="H1078" s="10"/>
      <c r="I1078" s="10"/>
      <c r="J1078" s="13"/>
      <c r="K1078" s="13"/>
      <c r="L1078" s="13"/>
      <c r="M1078" s="10">
        <v>5.81</v>
      </c>
      <c r="N1078" s="9">
        <v>6</v>
      </c>
      <c r="O1078" s="9">
        <v>1.54</v>
      </c>
      <c r="P1078" s="9" t="s">
        <v>71</v>
      </c>
      <c r="Q1078" s="9" t="s">
        <v>80</v>
      </c>
      <c r="R1078" s="9"/>
      <c r="S1078">
        <f t="shared" si="1296"/>
        <v>1090.32</v>
      </c>
      <c r="T1078">
        <f t="shared" si="1297"/>
        <v>708</v>
      </c>
      <c r="U1078">
        <f t="shared" si="1298"/>
        <v>9.24</v>
      </c>
      <c r="V1078" s="20">
        <f t="shared" si="1299"/>
        <v>1079.925</v>
      </c>
      <c r="W1078" s="21">
        <f t="shared" si="1300"/>
        <v>700.8</v>
      </c>
    </row>
    <row r="1079" spans="1:23" x14ac:dyDescent="0.25">
      <c r="A1079" s="11"/>
      <c r="B1079" s="4"/>
      <c r="C1079" s="4"/>
      <c r="D1079" s="4"/>
      <c r="E1079" s="10"/>
      <c r="F1079" s="10"/>
      <c r="G1079" s="10"/>
      <c r="H1079" s="10"/>
      <c r="I1079" s="10"/>
      <c r="J1079" s="13"/>
      <c r="K1079" s="13"/>
      <c r="L1079" s="13"/>
      <c r="M1079" s="10"/>
      <c r="N1079" s="9"/>
      <c r="O1079" s="9"/>
      <c r="P1079" s="9"/>
      <c r="Q1079" s="9"/>
      <c r="R1079" s="9"/>
    </row>
    <row r="1080" spans="1:23" x14ac:dyDescent="0.25">
      <c r="A1080" s="11">
        <v>43198</v>
      </c>
      <c r="B1080" s="4" t="s">
        <v>17</v>
      </c>
      <c r="C1080" s="4">
        <v>75131</v>
      </c>
      <c r="D1080" s="4">
        <v>157</v>
      </c>
      <c r="E1080" s="10"/>
      <c r="F1080" s="10">
        <v>2</v>
      </c>
      <c r="G1080" s="10" t="s">
        <v>70</v>
      </c>
      <c r="H1080" s="10"/>
      <c r="I1080" s="10"/>
      <c r="J1080" s="17"/>
      <c r="K1080" s="17"/>
      <c r="L1080" s="17"/>
      <c r="M1080" s="10">
        <v>5.81</v>
      </c>
      <c r="N1080" s="9"/>
      <c r="O1080" s="9"/>
      <c r="P1080" s="9"/>
      <c r="Q1080" s="9"/>
      <c r="R1080" s="9"/>
      <c r="S1080">
        <f t="shared" ref="S1080" si="1301">N1080*O1080*118</f>
        <v>0</v>
      </c>
      <c r="T1080">
        <f t="shared" ref="T1080" si="1302">N1080*118</f>
        <v>0</v>
      </c>
      <c r="U1080">
        <f t="shared" ref="U1080" si="1303">N1080*O1080</f>
        <v>0</v>
      </c>
      <c r="V1080" s="20">
        <f t="shared" ref="V1080" si="1304">N1080*O1080*116.875</f>
        <v>0</v>
      </c>
      <c r="W1080" s="21">
        <f t="shared" ref="W1080" si="1305">N1080*116.8</f>
        <v>0</v>
      </c>
    </row>
    <row r="1081" spans="1:23" x14ac:dyDescent="0.25">
      <c r="A1081" s="11"/>
      <c r="B1081" s="4"/>
      <c r="C1081" s="4"/>
      <c r="D1081" s="4"/>
      <c r="E1081" s="10"/>
      <c r="F1081" s="10"/>
      <c r="G1081" s="10"/>
      <c r="H1081" s="10"/>
      <c r="I1081" s="10"/>
      <c r="J1081" s="13"/>
      <c r="K1081" s="13"/>
      <c r="L1081" s="13"/>
      <c r="M1081" s="10"/>
      <c r="N1081" s="9"/>
      <c r="O1081" s="9"/>
      <c r="P1081" s="9"/>
      <c r="Q1081" s="9"/>
      <c r="R1081" s="9"/>
    </row>
    <row r="1082" spans="1:23" x14ac:dyDescent="0.25">
      <c r="A1082" s="11">
        <v>43198</v>
      </c>
      <c r="B1082" s="10" t="s">
        <v>16</v>
      </c>
      <c r="C1082" s="10">
        <v>785</v>
      </c>
      <c r="D1082" s="10">
        <v>167</v>
      </c>
      <c r="E1082" s="10" t="s">
        <v>66</v>
      </c>
      <c r="F1082" s="10">
        <v>2</v>
      </c>
      <c r="G1082" s="10" t="s">
        <v>70</v>
      </c>
      <c r="H1082" s="10"/>
      <c r="I1082" s="10"/>
      <c r="J1082" s="13">
        <v>800</v>
      </c>
      <c r="K1082" s="13">
        <v>1600</v>
      </c>
      <c r="L1082" s="13">
        <v>2400</v>
      </c>
      <c r="M1082" s="10">
        <v>5.38</v>
      </c>
      <c r="N1082" s="9"/>
      <c r="O1082" s="9"/>
      <c r="P1082" s="9"/>
      <c r="Q1082" s="9"/>
      <c r="R1082" s="9"/>
      <c r="S1082">
        <f>N:N*O:O*125</f>
        <v>0</v>
      </c>
      <c r="T1082">
        <f t="shared" ref="T1082" si="1306">N1082*125</f>
        <v>0</v>
      </c>
      <c r="U1082">
        <f t="shared" ref="U1082" si="1307">N1082*O1082</f>
        <v>0</v>
      </c>
      <c r="V1082" s="20">
        <f>N1082*O1082*123.78</f>
        <v>0</v>
      </c>
      <c r="W1082" s="21">
        <f>N1082*123.7</f>
        <v>0</v>
      </c>
    </row>
    <row r="1083" spans="1:23" x14ac:dyDescent="0.25">
      <c r="A1083" s="11"/>
      <c r="B1083" s="10"/>
      <c r="C1083" s="10"/>
      <c r="D1083" s="10"/>
      <c r="E1083" s="10"/>
      <c r="F1083" s="10"/>
      <c r="G1083" s="10"/>
      <c r="H1083" s="10"/>
      <c r="I1083" s="10"/>
      <c r="J1083" s="13"/>
      <c r="K1083" s="13"/>
      <c r="L1083" s="13"/>
      <c r="M1083" s="10"/>
      <c r="N1083" s="9"/>
      <c r="O1083" s="9"/>
      <c r="P1083" s="9"/>
      <c r="Q1083" s="9"/>
      <c r="R1083" s="9"/>
    </row>
    <row r="1084" spans="1:23" x14ac:dyDescent="0.25">
      <c r="A1084" s="11">
        <v>43198</v>
      </c>
      <c r="B1084" s="10" t="s">
        <v>16</v>
      </c>
      <c r="C1084" s="10">
        <v>785</v>
      </c>
      <c r="D1084" s="10">
        <v>168</v>
      </c>
      <c r="E1084" s="10" t="s">
        <v>67</v>
      </c>
      <c r="F1084" s="10">
        <v>2</v>
      </c>
      <c r="G1084" s="10" t="s">
        <v>70</v>
      </c>
      <c r="H1084" s="10"/>
      <c r="I1084" s="10"/>
      <c r="J1084" s="13">
        <v>800</v>
      </c>
      <c r="K1084" s="13">
        <v>1600</v>
      </c>
      <c r="L1084" s="13">
        <v>2000</v>
      </c>
      <c r="M1084" s="10">
        <v>5.38</v>
      </c>
      <c r="N1084" s="10">
        <v>1</v>
      </c>
      <c r="O1084" s="10">
        <v>2.2400000000000002</v>
      </c>
      <c r="P1084" s="9" t="s">
        <v>87</v>
      </c>
      <c r="Q1084" s="9" t="s">
        <v>72</v>
      </c>
      <c r="R1084" s="9"/>
      <c r="S1084">
        <f t="shared" ref="S1084:S1085" si="1308">N:N*O:O*125</f>
        <v>280</v>
      </c>
      <c r="T1084">
        <f t="shared" ref="T1084:T1085" si="1309">N1084*125</f>
        <v>125</v>
      </c>
      <c r="U1084">
        <f t="shared" ref="U1084:U1085" si="1310">N1084*O1084</f>
        <v>2.2400000000000002</v>
      </c>
      <c r="V1084" s="20">
        <f t="shared" ref="V1084:V1085" si="1311">N1084*O1084*123.78</f>
        <v>277.2672</v>
      </c>
      <c r="W1084" s="21">
        <f t="shared" ref="W1084:W1085" si="1312">N1084*123.7</f>
        <v>123.7</v>
      </c>
    </row>
    <row r="1085" spans="1:23" x14ac:dyDescent="0.25">
      <c r="A1085" s="11">
        <v>43198</v>
      </c>
      <c r="B1085" s="10" t="s">
        <v>16</v>
      </c>
      <c r="C1085" s="10">
        <v>785</v>
      </c>
      <c r="D1085" s="10">
        <v>168</v>
      </c>
      <c r="E1085" s="10" t="s">
        <v>67</v>
      </c>
      <c r="F1085" s="10">
        <v>2</v>
      </c>
      <c r="G1085" s="10" t="s">
        <v>70</v>
      </c>
      <c r="H1085" s="10"/>
      <c r="I1085" s="10"/>
      <c r="J1085" s="13"/>
      <c r="K1085" s="13"/>
      <c r="L1085" s="13"/>
      <c r="M1085" s="10">
        <v>5.38</v>
      </c>
      <c r="N1085" s="10">
        <v>12</v>
      </c>
      <c r="O1085" s="10">
        <v>3.05</v>
      </c>
      <c r="P1085" s="9" t="s">
        <v>91</v>
      </c>
      <c r="Q1085" s="9" t="s">
        <v>72</v>
      </c>
      <c r="R1085" s="9"/>
      <c r="S1085">
        <f t="shared" si="1308"/>
        <v>4574.9999999999991</v>
      </c>
      <c r="T1085">
        <f t="shared" si="1309"/>
        <v>1500</v>
      </c>
      <c r="U1085">
        <f t="shared" si="1310"/>
        <v>36.599999999999994</v>
      </c>
      <c r="V1085" s="20">
        <f t="shared" si="1311"/>
        <v>4530.347999999999</v>
      </c>
      <c r="W1085" s="21">
        <f t="shared" si="1312"/>
        <v>1484.4</v>
      </c>
    </row>
    <row r="1086" spans="1:23" x14ac:dyDescent="0.25">
      <c r="A1086" s="11"/>
      <c r="B1086" s="4"/>
      <c r="C1086" s="4"/>
      <c r="D1086" s="4"/>
      <c r="E1086" s="10"/>
      <c r="F1086" s="10"/>
      <c r="G1086" s="10"/>
      <c r="H1086" s="10"/>
      <c r="I1086" s="10"/>
      <c r="J1086" s="13"/>
      <c r="K1086" s="13"/>
      <c r="L1086" s="13"/>
      <c r="M1086" s="10"/>
      <c r="N1086" s="9"/>
      <c r="O1086" s="9"/>
      <c r="P1086" s="9"/>
      <c r="Q1086" s="9"/>
      <c r="R1086" s="9"/>
    </row>
    <row r="1087" spans="1:23" x14ac:dyDescent="0.25">
      <c r="A1087" s="11">
        <v>43198</v>
      </c>
      <c r="B1087" s="10" t="s">
        <v>16</v>
      </c>
      <c r="C1087" s="10">
        <v>785</v>
      </c>
      <c r="D1087" s="10">
        <v>169</v>
      </c>
      <c r="E1087" s="10" t="s">
        <v>55</v>
      </c>
      <c r="F1087" s="10">
        <v>2</v>
      </c>
      <c r="G1087" s="10" t="s">
        <v>70</v>
      </c>
      <c r="H1087" s="10"/>
      <c r="I1087" s="10"/>
      <c r="J1087" s="13">
        <v>1450</v>
      </c>
      <c r="K1087" s="13">
        <v>950</v>
      </c>
      <c r="L1087" s="13">
        <v>1550</v>
      </c>
      <c r="M1087" s="10">
        <v>5.38</v>
      </c>
      <c r="N1087" s="9">
        <v>20</v>
      </c>
      <c r="O1087" s="10">
        <v>3.05</v>
      </c>
      <c r="P1087" s="9" t="s">
        <v>91</v>
      </c>
      <c r="Q1087" s="9" t="s">
        <v>72</v>
      </c>
      <c r="R1087" s="9"/>
      <c r="S1087">
        <f>N:N*O:O*125</f>
        <v>7625</v>
      </c>
      <c r="T1087">
        <f t="shared" ref="T1087" si="1313">N1087*125</f>
        <v>2500</v>
      </c>
      <c r="U1087">
        <f t="shared" ref="U1087" si="1314">N1087*O1087</f>
        <v>61</v>
      </c>
      <c r="V1087" s="20">
        <f>N1087*O1087*123.78</f>
        <v>7550.58</v>
      </c>
      <c r="W1087" s="21">
        <f>N1087*123.7</f>
        <v>2474</v>
      </c>
    </row>
    <row r="1088" spans="1:23" x14ac:dyDescent="0.25">
      <c r="A1088" s="11"/>
      <c r="B1088" s="10"/>
      <c r="C1088" s="10"/>
      <c r="D1088" s="10"/>
      <c r="E1088" s="10"/>
      <c r="F1088" s="10"/>
      <c r="G1088" s="10"/>
      <c r="H1088" s="10"/>
      <c r="I1088" s="10"/>
      <c r="J1088" s="13"/>
      <c r="K1088" s="13"/>
      <c r="L1088" s="13"/>
      <c r="M1088" s="10"/>
      <c r="N1088" s="9"/>
      <c r="O1088" s="9"/>
      <c r="P1088" s="9"/>
      <c r="Q1088" s="9"/>
      <c r="R1088" s="9"/>
    </row>
    <row r="1089" spans="1:23" x14ac:dyDescent="0.25">
      <c r="A1089" s="11">
        <v>43198</v>
      </c>
      <c r="B1089" s="10" t="s">
        <v>16</v>
      </c>
      <c r="C1089" s="4">
        <v>777</v>
      </c>
      <c r="D1089" s="4">
        <v>17</v>
      </c>
      <c r="E1089" s="10"/>
      <c r="F1089" s="10">
        <v>3</v>
      </c>
      <c r="G1089" s="10" t="s">
        <v>21</v>
      </c>
      <c r="H1089" s="10"/>
      <c r="I1089" s="10"/>
      <c r="J1089" s="17"/>
      <c r="K1089" s="17"/>
      <c r="L1089" s="17"/>
      <c r="M1089" s="10">
        <v>4.2</v>
      </c>
      <c r="N1089" s="9"/>
      <c r="O1089" s="9"/>
      <c r="P1089" s="9"/>
      <c r="Q1089" s="9"/>
      <c r="R1089" s="9"/>
      <c r="S1089">
        <f>N:N*O:O*80.6</f>
        <v>0</v>
      </c>
      <c r="T1089">
        <f t="shared" ref="T1089" si="1315">N1089*80.6</f>
        <v>0</v>
      </c>
      <c r="U1089">
        <f t="shared" ref="U1089" si="1316">N1089*O1089</f>
        <v>0</v>
      </c>
      <c r="V1089" s="20">
        <f>N1089*O1089*79.68</f>
        <v>0</v>
      </c>
      <c r="W1089" s="21">
        <f>N1089*79.68</f>
        <v>0</v>
      </c>
    </row>
    <row r="1090" spans="1:23" x14ac:dyDescent="0.25">
      <c r="A1090" s="11"/>
      <c r="B1090" s="10"/>
      <c r="C1090" s="4"/>
      <c r="D1090" s="4"/>
      <c r="E1090" s="10"/>
      <c r="F1090" s="10"/>
      <c r="G1090" s="10"/>
      <c r="H1090" s="10"/>
      <c r="I1090" s="10"/>
      <c r="J1090" s="13"/>
      <c r="K1090" s="13"/>
      <c r="L1090" s="13"/>
      <c r="M1090" s="10"/>
      <c r="N1090" s="9"/>
      <c r="O1090" s="9"/>
      <c r="P1090" s="9"/>
      <c r="Q1090" s="9"/>
      <c r="R1090" s="9"/>
    </row>
    <row r="1091" spans="1:23" x14ac:dyDescent="0.25">
      <c r="A1091" s="11">
        <v>43198</v>
      </c>
      <c r="B1091" s="10" t="s">
        <v>16</v>
      </c>
      <c r="C1091" s="4">
        <v>777</v>
      </c>
      <c r="D1091" s="4">
        <v>18</v>
      </c>
      <c r="E1091" s="10" t="s">
        <v>35</v>
      </c>
      <c r="F1091" s="10">
        <v>3</v>
      </c>
      <c r="G1091" s="10" t="s">
        <v>21</v>
      </c>
      <c r="H1091" s="10"/>
      <c r="I1091" s="10"/>
      <c r="J1091" s="13">
        <v>680</v>
      </c>
      <c r="K1091" s="13">
        <v>705</v>
      </c>
      <c r="L1091" s="23">
        <v>890</v>
      </c>
      <c r="M1091" s="10">
        <v>4.2</v>
      </c>
      <c r="N1091" s="9">
        <v>4</v>
      </c>
      <c r="O1091" s="9">
        <v>3.8</v>
      </c>
      <c r="P1091" s="9" t="s">
        <v>82</v>
      </c>
      <c r="Q1091" s="9" t="s">
        <v>72</v>
      </c>
      <c r="R1091" s="9"/>
      <c r="S1091">
        <f t="shared" ref="S1091:S1094" si="1317">N:N*O:O*80.6</f>
        <v>1225.1199999999999</v>
      </c>
      <c r="T1091">
        <f t="shared" ref="T1091:T1094" si="1318">N1091*80.6</f>
        <v>322.39999999999998</v>
      </c>
      <c r="U1091">
        <f t="shared" ref="U1091:U1094" si="1319">N1091*O1091</f>
        <v>15.2</v>
      </c>
      <c r="V1091" s="20">
        <f t="shared" ref="V1091:V1094" si="1320">N1091*O1091*79.68</f>
        <v>1211.136</v>
      </c>
      <c r="W1091" s="21">
        <f t="shared" ref="W1091:W1094" si="1321">N1091*79.68</f>
        <v>318.72000000000003</v>
      </c>
    </row>
    <row r="1092" spans="1:23" x14ac:dyDescent="0.25">
      <c r="A1092" s="11">
        <v>43198</v>
      </c>
      <c r="B1092" s="10" t="s">
        <v>16</v>
      </c>
      <c r="C1092" s="4">
        <v>777</v>
      </c>
      <c r="D1092" s="4">
        <v>18</v>
      </c>
      <c r="E1092" s="10" t="s">
        <v>35</v>
      </c>
      <c r="F1092" s="10">
        <v>3</v>
      </c>
      <c r="G1092" s="10" t="s">
        <v>21</v>
      </c>
      <c r="H1092" s="10"/>
      <c r="I1092" s="10"/>
      <c r="J1092" s="13"/>
      <c r="K1092" s="13"/>
      <c r="L1092" s="13"/>
      <c r="M1092" s="10">
        <v>4.2</v>
      </c>
      <c r="N1092" s="9">
        <v>1</v>
      </c>
      <c r="O1092" s="9">
        <v>2.5299999999999998</v>
      </c>
      <c r="P1092" s="9" t="s">
        <v>78</v>
      </c>
      <c r="Q1092" s="9" t="s">
        <v>79</v>
      </c>
      <c r="R1092" s="9"/>
      <c r="S1092">
        <f t="shared" si="1317"/>
        <v>203.91799999999998</v>
      </c>
      <c r="T1092">
        <f t="shared" si="1318"/>
        <v>80.599999999999994</v>
      </c>
      <c r="U1092">
        <f t="shared" si="1319"/>
        <v>2.5299999999999998</v>
      </c>
      <c r="V1092" s="20">
        <f t="shared" si="1320"/>
        <v>201.59039999999999</v>
      </c>
      <c r="W1092" s="21">
        <f t="shared" si="1321"/>
        <v>79.680000000000007</v>
      </c>
    </row>
    <row r="1093" spans="1:23" x14ac:dyDescent="0.25">
      <c r="A1093" s="11">
        <v>43198</v>
      </c>
      <c r="B1093" s="10" t="s">
        <v>16</v>
      </c>
      <c r="C1093" s="4">
        <v>777</v>
      </c>
      <c r="D1093" s="4">
        <v>18</v>
      </c>
      <c r="E1093" s="10" t="s">
        <v>35</v>
      </c>
      <c r="F1093" s="10">
        <v>3</v>
      </c>
      <c r="G1093" s="10" t="s">
        <v>21</v>
      </c>
      <c r="H1093" s="10"/>
      <c r="I1093" s="10"/>
      <c r="J1093" s="13"/>
      <c r="K1093" s="13"/>
      <c r="L1093" s="13"/>
      <c r="M1093" s="10">
        <v>4.2</v>
      </c>
      <c r="N1093" s="9">
        <v>6</v>
      </c>
      <c r="O1093" s="9">
        <v>1.78</v>
      </c>
      <c r="P1093" s="9" t="s">
        <v>77</v>
      </c>
      <c r="Q1093" s="9" t="s">
        <v>76</v>
      </c>
      <c r="R1093" s="9"/>
      <c r="S1093">
        <f t="shared" si="1317"/>
        <v>860.80799999999988</v>
      </c>
      <c r="T1093">
        <f t="shared" si="1318"/>
        <v>483.59999999999997</v>
      </c>
      <c r="U1093">
        <f t="shared" si="1319"/>
        <v>10.68</v>
      </c>
      <c r="V1093" s="20">
        <f t="shared" si="1320"/>
        <v>850.9824000000001</v>
      </c>
      <c r="W1093" s="21">
        <f t="shared" si="1321"/>
        <v>478.08000000000004</v>
      </c>
    </row>
    <row r="1094" spans="1:23" x14ac:dyDescent="0.25">
      <c r="A1094" s="11">
        <v>43198</v>
      </c>
      <c r="B1094" s="10" t="s">
        <v>16</v>
      </c>
      <c r="C1094" s="4">
        <v>777</v>
      </c>
      <c r="D1094" s="4">
        <v>18</v>
      </c>
      <c r="E1094" s="10" t="s">
        <v>35</v>
      </c>
      <c r="F1094" s="10">
        <v>3</v>
      </c>
      <c r="G1094" s="10" t="s">
        <v>21</v>
      </c>
      <c r="H1094" s="10"/>
      <c r="I1094" s="10"/>
      <c r="J1094" s="13"/>
      <c r="K1094" s="13"/>
      <c r="L1094" s="13"/>
      <c r="M1094" s="10">
        <v>4.2</v>
      </c>
      <c r="N1094" s="9">
        <v>14</v>
      </c>
      <c r="O1094" s="9">
        <v>1.65</v>
      </c>
      <c r="P1094" s="9" t="s">
        <v>77</v>
      </c>
      <c r="Q1094" s="9" t="s">
        <v>75</v>
      </c>
      <c r="R1094" s="9"/>
      <c r="S1094">
        <f t="shared" si="1317"/>
        <v>1861.8599999999997</v>
      </c>
      <c r="T1094">
        <f t="shared" si="1318"/>
        <v>1128.3999999999999</v>
      </c>
      <c r="U1094">
        <f t="shared" si="1319"/>
        <v>23.099999999999998</v>
      </c>
      <c r="V1094" s="20">
        <f t="shared" si="1320"/>
        <v>1840.6079999999999</v>
      </c>
      <c r="W1094" s="21">
        <f t="shared" si="1321"/>
        <v>1115.52</v>
      </c>
    </row>
    <row r="1095" spans="1:23" x14ac:dyDescent="0.25">
      <c r="A1095" s="11"/>
      <c r="B1095" s="4"/>
      <c r="C1095" s="4"/>
      <c r="D1095" s="4"/>
      <c r="E1095" s="10"/>
      <c r="F1095" s="10"/>
      <c r="G1095" s="10"/>
      <c r="H1095" s="10"/>
      <c r="I1095" s="10"/>
      <c r="J1095" s="13"/>
      <c r="K1095" s="13"/>
      <c r="L1095" s="13"/>
      <c r="M1095" s="10"/>
      <c r="N1095" s="9"/>
      <c r="O1095" s="9"/>
      <c r="P1095" s="9"/>
      <c r="Q1095" s="9"/>
      <c r="R1095" s="9"/>
    </row>
    <row r="1096" spans="1:23" x14ac:dyDescent="0.25">
      <c r="A1096" s="11">
        <v>43198</v>
      </c>
      <c r="B1096" s="10" t="s">
        <v>16</v>
      </c>
      <c r="C1096" s="4">
        <v>777</v>
      </c>
      <c r="D1096" s="4">
        <v>19</v>
      </c>
      <c r="E1096" s="10" t="s">
        <v>36</v>
      </c>
      <c r="F1096" s="10">
        <v>3</v>
      </c>
      <c r="G1096" s="10" t="s">
        <v>21</v>
      </c>
      <c r="H1096" s="10"/>
      <c r="I1096" s="10"/>
      <c r="J1096" s="13">
        <v>660</v>
      </c>
      <c r="K1096" s="13">
        <v>740</v>
      </c>
      <c r="L1096" s="23">
        <v>890</v>
      </c>
      <c r="M1096" s="10">
        <v>4.2</v>
      </c>
      <c r="N1096" s="9">
        <v>4</v>
      </c>
      <c r="O1096" s="9">
        <v>3.8</v>
      </c>
      <c r="P1096" s="9" t="s">
        <v>82</v>
      </c>
      <c r="Q1096" s="9" t="s">
        <v>72</v>
      </c>
      <c r="R1096" s="9"/>
      <c r="S1096">
        <f t="shared" ref="S1096:S1098" si="1322">N:N*O:O*80.6</f>
        <v>1225.1199999999999</v>
      </c>
      <c r="T1096">
        <f t="shared" ref="T1096:T1098" si="1323">N1096*80.6</f>
        <v>322.39999999999998</v>
      </c>
      <c r="U1096">
        <f t="shared" ref="U1096:U1098" si="1324">N1096*O1096</f>
        <v>15.2</v>
      </c>
      <c r="V1096" s="20">
        <f t="shared" ref="V1096:V1098" si="1325">N1096*O1096*79.68</f>
        <v>1211.136</v>
      </c>
      <c r="W1096" s="21">
        <f t="shared" ref="W1096:W1098" si="1326">N1096*79.68</f>
        <v>318.72000000000003</v>
      </c>
    </row>
    <row r="1097" spans="1:23" x14ac:dyDescent="0.25">
      <c r="A1097" s="11">
        <v>43198</v>
      </c>
      <c r="B1097" s="10" t="s">
        <v>16</v>
      </c>
      <c r="C1097" s="4">
        <v>777</v>
      </c>
      <c r="D1097" s="4">
        <v>19</v>
      </c>
      <c r="E1097" s="10" t="s">
        <v>36</v>
      </c>
      <c r="F1097" s="10">
        <v>3</v>
      </c>
      <c r="G1097" s="10" t="s">
        <v>21</v>
      </c>
      <c r="H1097" s="10"/>
      <c r="I1097" s="10"/>
      <c r="J1097" s="13"/>
      <c r="K1097" s="13"/>
      <c r="L1097" s="13"/>
      <c r="M1097" s="10">
        <v>4.2</v>
      </c>
      <c r="N1097" s="9">
        <v>8</v>
      </c>
      <c r="O1097" s="9">
        <v>1.78</v>
      </c>
      <c r="P1097" s="9" t="s">
        <v>77</v>
      </c>
      <c r="Q1097" s="9" t="s">
        <v>76</v>
      </c>
      <c r="R1097" s="9"/>
      <c r="S1097">
        <f t="shared" si="1322"/>
        <v>1147.7439999999999</v>
      </c>
      <c r="T1097">
        <f t="shared" si="1323"/>
        <v>644.79999999999995</v>
      </c>
      <c r="U1097">
        <f t="shared" si="1324"/>
        <v>14.24</v>
      </c>
      <c r="V1097" s="20">
        <f t="shared" si="1325"/>
        <v>1134.6432000000002</v>
      </c>
      <c r="W1097" s="21">
        <f t="shared" si="1326"/>
        <v>637.44000000000005</v>
      </c>
    </row>
    <row r="1098" spans="1:23" x14ac:dyDescent="0.25">
      <c r="A1098" s="11">
        <v>43198</v>
      </c>
      <c r="B1098" s="10" t="s">
        <v>16</v>
      </c>
      <c r="C1098" s="4">
        <v>777</v>
      </c>
      <c r="D1098" s="4">
        <v>19</v>
      </c>
      <c r="E1098" s="10" t="s">
        <v>36</v>
      </c>
      <c r="F1098" s="10">
        <v>3</v>
      </c>
      <c r="G1098" s="10" t="s">
        <v>21</v>
      </c>
      <c r="H1098" s="10"/>
      <c r="I1098" s="10"/>
      <c r="J1098" s="13"/>
      <c r="K1098" s="13"/>
      <c r="L1098" s="13"/>
      <c r="M1098" s="10">
        <v>4.2</v>
      </c>
      <c r="N1098" s="9">
        <v>12</v>
      </c>
      <c r="O1098" s="9">
        <v>1.65</v>
      </c>
      <c r="P1098" s="9" t="s">
        <v>77</v>
      </c>
      <c r="Q1098" s="9" t="s">
        <v>75</v>
      </c>
      <c r="R1098" s="9"/>
      <c r="S1098">
        <f t="shared" si="1322"/>
        <v>1595.8799999999997</v>
      </c>
      <c r="T1098">
        <f t="shared" si="1323"/>
        <v>967.19999999999993</v>
      </c>
      <c r="U1098">
        <f t="shared" si="1324"/>
        <v>19.799999999999997</v>
      </c>
      <c r="V1098" s="20">
        <f t="shared" si="1325"/>
        <v>1577.664</v>
      </c>
      <c r="W1098" s="21">
        <f t="shared" si="1326"/>
        <v>956.16000000000008</v>
      </c>
    </row>
    <row r="1099" spans="1:23" x14ac:dyDescent="0.25">
      <c r="A1099" s="11"/>
      <c r="B1099" s="10"/>
      <c r="C1099" s="4"/>
      <c r="D1099" s="4"/>
      <c r="E1099" s="10"/>
      <c r="F1099" s="10"/>
      <c r="G1099" s="9"/>
      <c r="H1099" s="10"/>
      <c r="I1099" s="10"/>
      <c r="J1099" s="13"/>
      <c r="K1099" s="13"/>
      <c r="L1099" s="13"/>
      <c r="M1099" s="10"/>
      <c r="N1099" s="9"/>
      <c r="O1099" s="9"/>
      <c r="P1099" s="9"/>
      <c r="Q1099" s="9"/>
      <c r="R1099" s="9"/>
    </row>
    <row r="1100" spans="1:23" x14ac:dyDescent="0.25">
      <c r="A1100" s="11">
        <v>43198</v>
      </c>
      <c r="B1100" s="10" t="s">
        <v>16</v>
      </c>
      <c r="C1100" s="4">
        <v>777</v>
      </c>
      <c r="D1100" s="4">
        <v>20</v>
      </c>
      <c r="E1100" s="10" t="s">
        <v>37</v>
      </c>
      <c r="F1100" s="10">
        <v>3</v>
      </c>
      <c r="G1100" s="10" t="s">
        <v>21</v>
      </c>
      <c r="H1100" s="10"/>
      <c r="I1100" s="10"/>
      <c r="J1100" s="13">
        <v>590</v>
      </c>
      <c r="K1100" s="13">
        <v>905</v>
      </c>
      <c r="L1100" s="23">
        <v>1010</v>
      </c>
      <c r="M1100" s="10">
        <v>4.2</v>
      </c>
      <c r="N1100" s="9">
        <v>1</v>
      </c>
      <c r="O1100" s="9">
        <v>5.07</v>
      </c>
      <c r="P1100" s="9" t="s">
        <v>94</v>
      </c>
      <c r="Q1100" s="9" t="s">
        <v>72</v>
      </c>
      <c r="R1100" s="9"/>
      <c r="S1100">
        <f t="shared" ref="S1100:S1103" si="1327">N:N*O:O*80.6</f>
        <v>408.642</v>
      </c>
      <c r="T1100">
        <f t="shared" ref="T1100:T1103" si="1328">N1100*80.6</f>
        <v>80.599999999999994</v>
      </c>
      <c r="U1100">
        <f t="shared" ref="U1100:U1103" si="1329">N1100*O1100</f>
        <v>5.07</v>
      </c>
      <c r="V1100" s="20">
        <f t="shared" ref="V1100:V1103" si="1330">N1100*O1100*79.68</f>
        <v>403.97760000000005</v>
      </c>
      <c r="W1100" s="21">
        <f t="shared" ref="W1100:W1103" si="1331">N1100*79.68</f>
        <v>79.680000000000007</v>
      </c>
    </row>
    <row r="1101" spans="1:23" x14ac:dyDescent="0.25">
      <c r="A1101" s="11">
        <v>43198</v>
      </c>
      <c r="B1101" s="10" t="s">
        <v>16</v>
      </c>
      <c r="C1101" s="4">
        <v>777</v>
      </c>
      <c r="D1101" s="4">
        <v>20</v>
      </c>
      <c r="E1101" s="10" t="s">
        <v>37</v>
      </c>
      <c r="F1101" s="10">
        <v>3</v>
      </c>
      <c r="G1101" s="10" t="s">
        <v>21</v>
      </c>
      <c r="H1101" s="10"/>
      <c r="I1101" s="10"/>
      <c r="J1101" s="13"/>
      <c r="K1101" s="13"/>
      <c r="L1101" s="13"/>
      <c r="M1101" s="10">
        <v>4.2</v>
      </c>
      <c r="N1101" s="9">
        <v>2</v>
      </c>
      <c r="O1101" s="9">
        <v>2.5299999999999998</v>
      </c>
      <c r="P1101" s="9" t="s">
        <v>78</v>
      </c>
      <c r="Q1101" s="9" t="s">
        <v>79</v>
      </c>
      <c r="R1101" s="9"/>
      <c r="S1101">
        <f t="shared" si="1327"/>
        <v>407.83599999999996</v>
      </c>
      <c r="T1101">
        <f t="shared" si="1328"/>
        <v>161.19999999999999</v>
      </c>
      <c r="U1101">
        <f t="shared" si="1329"/>
        <v>5.0599999999999996</v>
      </c>
      <c r="V1101" s="20">
        <f t="shared" si="1330"/>
        <v>403.18079999999998</v>
      </c>
      <c r="W1101" s="21">
        <f t="shared" si="1331"/>
        <v>159.36000000000001</v>
      </c>
    </row>
    <row r="1102" spans="1:23" x14ac:dyDescent="0.25">
      <c r="A1102" s="11">
        <v>43198</v>
      </c>
      <c r="B1102" s="10" t="s">
        <v>16</v>
      </c>
      <c r="C1102" s="4">
        <v>777</v>
      </c>
      <c r="D1102" s="4">
        <v>20</v>
      </c>
      <c r="E1102" s="10" t="s">
        <v>37</v>
      </c>
      <c r="F1102" s="10">
        <v>3</v>
      </c>
      <c r="G1102" s="10" t="s">
        <v>21</v>
      </c>
      <c r="H1102" s="10"/>
      <c r="I1102" s="10"/>
      <c r="J1102" s="13"/>
      <c r="K1102" s="13"/>
      <c r="L1102" s="13"/>
      <c r="M1102" s="10">
        <v>4.2</v>
      </c>
      <c r="N1102" s="9">
        <v>17</v>
      </c>
      <c r="O1102" s="9">
        <v>2.82</v>
      </c>
      <c r="P1102" s="9" t="s">
        <v>78</v>
      </c>
      <c r="Q1102" s="9" t="s">
        <v>76</v>
      </c>
      <c r="R1102" s="9"/>
      <c r="S1102">
        <f t="shared" si="1327"/>
        <v>3863.9639999999995</v>
      </c>
      <c r="T1102">
        <f t="shared" si="1328"/>
        <v>1370.1999999999998</v>
      </c>
      <c r="U1102">
        <f t="shared" si="1329"/>
        <v>47.94</v>
      </c>
      <c r="V1102" s="20">
        <f t="shared" si="1330"/>
        <v>3819.8592000000003</v>
      </c>
      <c r="W1102" s="21">
        <f t="shared" si="1331"/>
        <v>1354.5600000000002</v>
      </c>
    </row>
    <row r="1103" spans="1:23" x14ac:dyDescent="0.25">
      <c r="A1103" s="24">
        <v>43198</v>
      </c>
      <c r="B1103" s="25" t="s">
        <v>16</v>
      </c>
      <c r="C1103" s="27">
        <v>777</v>
      </c>
      <c r="D1103" s="27">
        <v>20</v>
      </c>
      <c r="E1103" s="25" t="s">
        <v>37</v>
      </c>
      <c r="F1103" s="25">
        <v>3</v>
      </c>
      <c r="G1103" s="25" t="s">
        <v>21</v>
      </c>
      <c r="H1103" s="25"/>
      <c r="I1103" s="25"/>
      <c r="J1103" s="23"/>
      <c r="K1103" s="23"/>
      <c r="L1103" s="23"/>
      <c r="M1103" s="25">
        <v>4.2</v>
      </c>
      <c r="N1103" s="25">
        <v>1</v>
      </c>
      <c r="O1103" s="25">
        <v>2.7</v>
      </c>
      <c r="P1103" s="25" t="s">
        <v>82</v>
      </c>
      <c r="Q1103" s="25" t="s">
        <v>100</v>
      </c>
      <c r="R1103" s="9"/>
      <c r="S1103">
        <f t="shared" si="1327"/>
        <v>217.62</v>
      </c>
      <c r="T1103">
        <f t="shared" si="1328"/>
        <v>80.599999999999994</v>
      </c>
      <c r="U1103">
        <f t="shared" si="1329"/>
        <v>2.7</v>
      </c>
      <c r="V1103" s="20">
        <f t="shared" si="1330"/>
        <v>215.13600000000002</v>
      </c>
      <c r="W1103" s="21">
        <f t="shared" si="1331"/>
        <v>79.680000000000007</v>
      </c>
    </row>
    <row r="1104" spans="1:23" x14ac:dyDescent="0.25">
      <c r="A1104" s="11"/>
      <c r="B1104" s="10"/>
      <c r="C1104" s="4"/>
      <c r="D1104" s="4"/>
      <c r="E1104" s="10"/>
      <c r="F1104" s="10"/>
      <c r="G1104" s="10"/>
      <c r="H1104" s="10"/>
      <c r="I1104" s="10"/>
      <c r="J1104" s="13"/>
      <c r="K1104" s="13"/>
      <c r="L1104" s="13"/>
      <c r="M1104" s="10"/>
      <c r="N1104" s="9"/>
      <c r="O1104" s="9"/>
      <c r="P1104" s="9"/>
      <c r="Q1104" s="9"/>
      <c r="R1104" s="9"/>
    </row>
    <row r="1105" spans="1:23" x14ac:dyDescent="0.25">
      <c r="A1105" s="11">
        <v>43198</v>
      </c>
      <c r="B1105" s="4" t="s">
        <v>17</v>
      </c>
      <c r="C1105" s="4">
        <v>75131</v>
      </c>
      <c r="D1105" s="4">
        <v>152</v>
      </c>
      <c r="E1105" s="10" t="s">
        <v>38</v>
      </c>
      <c r="F1105" s="10">
        <v>3</v>
      </c>
      <c r="G1105" s="10" t="s">
        <v>21</v>
      </c>
      <c r="H1105" s="10"/>
      <c r="I1105" s="10"/>
      <c r="J1105" s="13">
        <v>1020</v>
      </c>
      <c r="K1105" s="13">
        <v>1440</v>
      </c>
      <c r="L1105" s="13">
        <v>1560</v>
      </c>
      <c r="M1105" s="10">
        <v>5.81</v>
      </c>
      <c r="N1105" s="9">
        <v>19</v>
      </c>
      <c r="O1105" s="10">
        <v>3.05</v>
      </c>
      <c r="P1105" s="9" t="s">
        <v>91</v>
      </c>
      <c r="Q1105" s="9" t="s">
        <v>72</v>
      </c>
      <c r="R1105" s="9"/>
      <c r="S1105">
        <f t="shared" ref="S1105" si="1332">N1105*O1105*118</f>
        <v>6838.0999999999995</v>
      </c>
      <c r="T1105">
        <f t="shared" ref="T1105" si="1333">N1105*118</f>
        <v>2242</v>
      </c>
      <c r="U1105">
        <f t="shared" ref="U1105" si="1334">N1105*O1105</f>
        <v>57.949999999999996</v>
      </c>
      <c r="V1105" s="20">
        <f t="shared" ref="V1105" si="1335">N1105*O1105*116.875</f>
        <v>6772.9062499999991</v>
      </c>
      <c r="W1105" s="21">
        <f t="shared" ref="W1105" si="1336">N1105*116.8</f>
        <v>2219.1999999999998</v>
      </c>
    </row>
    <row r="1106" spans="1:23" x14ac:dyDescent="0.25">
      <c r="A1106" s="11"/>
      <c r="B1106" s="4"/>
      <c r="C1106" s="4"/>
      <c r="D1106" s="4"/>
      <c r="E1106" s="10"/>
      <c r="F1106" s="10"/>
      <c r="G1106" s="10"/>
      <c r="H1106" s="10"/>
      <c r="I1106" s="10"/>
      <c r="J1106" s="13"/>
      <c r="K1106" s="13"/>
      <c r="L1106" s="13"/>
      <c r="M1106" s="10"/>
      <c r="N1106" s="9"/>
      <c r="O1106" s="9"/>
      <c r="P1106" s="9"/>
      <c r="Q1106" s="9"/>
      <c r="R1106" s="9"/>
    </row>
    <row r="1107" spans="1:23" x14ac:dyDescent="0.25">
      <c r="A1107" s="11">
        <v>43198</v>
      </c>
      <c r="B1107" s="4" t="s">
        <v>17</v>
      </c>
      <c r="C1107" s="4">
        <v>75131</v>
      </c>
      <c r="D1107" s="4">
        <v>153</v>
      </c>
      <c r="E1107" s="10"/>
      <c r="F1107" s="10">
        <v>3</v>
      </c>
      <c r="G1107" s="10" t="s">
        <v>21</v>
      </c>
      <c r="H1107" s="10"/>
      <c r="I1107" s="10"/>
      <c r="J1107" s="17"/>
      <c r="K1107" s="17"/>
      <c r="L1107" s="17"/>
      <c r="M1107" s="10">
        <v>5.81</v>
      </c>
      <c r="N1107" s="9"/>
      <c r="O1107" s="9"/>
      <c r="P1107" s="9"/>
      <c r="Q1107" s="9"/>
      <c r="R1107" s="9"/>
      <c r="S1107">
        <f t="shared" ref="S1107" si="1337">N1107*O1107*118</f>
        <v>0</v>
      </c>
      <c r="T1107">
        <f t="shared" ref="T1107" si="1338">N1107*118</f>
        <v>0</v>
      </c>
      <c r="U1107">
        <f t="shared" ref="U1107" si="1339">N1107*O1107</f>
        <v>0</v>
      </c>
      <c r="V1107" s="20">
        <f t="shared" ref="V1107" si="1340">N1107*O1107*116.875</f>
        <v>0</v>
      </c>
      <c r="W1107" s="21">
        <f t="shared" ref="W1107" si="1341">N1107*116.8</f>
        <v>0</v>
      </c>
    </row>
    <row r="1108" spans="1:23" x14ac:dyDescent="0.25">
      <c r="A1108" s="11"/>
      <c r="B1108" s="4"/>
      <c r="C1108" s="4"/>
      <c r="D1108" s="4"/>
      <c r="E1108" s="10"/>
      <c r="F1108" s="10"/>
      <c r="G1108" s="10"/>
      <c r="H1108" s="10"/>
      <c r="I1108" s="10"/>
      <c r="J1108" s="13"/>
      <c r="K1108" s="13"/>
      <c r="L1108" s="13"/>
      <c r="M1108" s="10"/>
      <c r="N1108" s="9"/>
      <c r="O1108" s="9"/>
      <c r="P1108" s="9"/>
      <c r="Q1108" s="9"/>
      <c r="R1108" s="9"/>
    </row>
    <row r="1109" spans="1:23" x14ac:dyDescent="0.25">
      <c r="A1109" s="11">
        <v>43198</v>
      </c>
      <c r="B1109" s="4" t="s">
        <v>17</v>
      </c>
      <c r="C1109" s="4">
        <v>75131</v>
      </c>
      <c r="D1109" s="4">
        <v>155</v>
      </c>
      <c r="E1109" s="10" t="s">
        <v>65</v>
      </c>
      <c r="F1109" s="10">
        <v>3</v>
      </c>
      <c r="G1109" s="10" t="s">
        <v>21</v>
      </c>
      <c r="H1109" s="10"/>
      <c r="I1109" s="10"/>
      <c r="J1109" s="13">
        <v>1050</v>
      </c>
      <c r="K1109" s="13">
        <v>1350</v>
      </c>
      <c r="L1109" s="13">
        <v>1480</v>
      </c>
      <c r="M1109" s="10">
        <v>5.81</v>
      </c>
      <c r="N1109" s="9">
        <v>19</v>
      </c>
      <c r="O1109" s="9">
        <v>3.05</v>
      </c>
      <c r="P1109" s="9" t="s">
        <v>91</v>
      </c>
      <c r="Q1109" s="9" t="s">
        <v>72</v>
      </c>
      <c r="R1109" s="9"/>
      <c r="S1109">
        <f t="shared" ref="S1109" si="1342">N1109*O1109*118</f>
        <v>6838.0999999999995</v>
      </c>
      <c r="T1109">
        <f t="shared" ref="T1109" si="1343">N1109*118</f>
        <v>2242</v>
      </c>
      <c r="U1109">
        <f t="shared" ref="U1109" si="1344">N1109*O1109</f>
        <v>57.949999999999996</v>
      </c>
      <c r="V1109" s="20">
        <f t="shared" ref="V1109" si="1345">N1109*O1109*116.875</f>
        <v>6772.9062499999991</v>
      </c>
      <c r="W1109" s="21">
        <f t="shared" ref="W1109" si="1346">N1109*116.8</f>
        <v>2219.1999999999998</v>
      </c>
    </row>
    <row r="1110" spans="1:23" x14ac:dyDescent="0.25">
      <c r="A1110" s="11"/>
      <c r="B1110" s="4"/>
      <c r="C1110" s="4"/>
      <c r="D1110" s="4"/>
      <c r="E1110" s="10"/>
      <c r="F1110" s="10"/>
      <c r="G1110" s="10"/>
      <c r="H1110" s="10"/>
      <c r="I1110" s="10"/>
      <c r="J1110" s="13"/>
      <c r="K1110" s="13"/>
      <c r="L1110" s="13"/>
      <c r="M1110" s="10"/>
      <c r="N1110" s="9"/>
      <c r="O1110" s="9"/>
      <c r="P1110" s="9"/>
      <c r="Q1110" s="9"/>
      <c r="R1110" s="9"/>
    </row>
    <row r="1111" spans="1:23" x14ac:dyDescent="0.25">
      <c r="A1111" s="11">
        <v>43198</v>
      </c>
      <c r="B1111" s="4" t="s">
        <v>17</v>
      </c>
      <c r="C1111" s="4">
        <v>75131</v>
      </c>
      <c r="D1111" s="4">
        <v>156</v>
      </c>
      <c r="E1111" s="10" t="s">
        <v>40</v>
      </c>
      <c r="F1111" s="10">
        <v>3</v>
      </c>
      <c r="G1111" s="10" t="s">
        <v>21</v>
      </c>
      <c r="H1111" s="10"/>
      <c r="I1111" s="10"/>
      <c r="J1111" s="13">
        <v>1020</v>
      </c>
      <c r="K1111" s="13">
        <v>940</v>
      </c>
      <c r="L1111" s="13">
        <v>1370</v>
      </c>
      <c r="M1111" s="10">
        <v>5.81</v>
      </c>
      <c r="N1111" s="9">
        <v>5</v>
      </c>
      <c r="O1111" s="9">
        <v>1.54</v>
      </c>
      <c r="P1111" s="9" t="s">
        <v>71</v>
      </c>
      <c r="Q1111" s="9" t="s">
        <v>80</v>
      </c>
      <c r="R1111" s="9"/>
      <c r="S1111">
        <f t="shared" ref="S1111:S1114" si="1347">N1111*O1111*118</f>
        <v>908.6</v>
      </c>
      <c r="T1111">
        <f t="shared" ref="T1111:T1114" si="1348">N1111*118</f>
        <v>590</v>
      </c>
      <c r="U1111">
        <f t="shared" ref="U1111:U1114" si="1349">N1111*O1111</f>
        <v>7.7</v>
      </c>
      <c r="V1111" s="20">
        <f t="shared" ref="V1111:V1114" si="1350">N1111*O1111*116.875</f>
        <v>899.9375</v>
      </c>
      <c r="W1111" s="21">
        <f t="shared" ref="W1111:W1114" si="1351">N1111*116.8</f>
        <v>584</v>
      </c>
    </row>
    <row r="1112" spans="1:23" x14ac:dyDescent="0.25">
      <c r="A1112" s="11">
        <v>43198</v>
      </c>
      <c r="B1112" s="4" t="s">
        <v>17</v>
      </c>
      <c r="C1112" s="4">
        <v>75131</v>
      </c>
      <c r="D1112" s="4">
        <v>156</v>
      </c>
      <c r="E1112" s="10" t="s">
        <v>40</v>
      </c>
      <c r="F1112" s="10">
        <v>3</v>
      </c>
      <c r="G1112" s="10" t="s">
        <v>21</v>
      </c>
      <c r="H1112" s="10"/>
      <c r="I1112" s="10"/>
      <c r="J1112" s="13"/>
      <c r="K1112" s="13"/>
      <c r="L1112" s="13"/>
      <c r="M1112" s="10">
        <v>5.81</v>
      </c>
      <c r="N1112" s="9">
        <v>10</v>
      </c>
      <c r="O1112" s="9">
        <v>1.87</v>
      </c>
      <c r="P1112" s="9" t="s">
        <v>71</v>
      </c>
      <c r="Q1112" s="9" t="s">
        <v>79</v>
      </c>
      <c r="R1112" s="9"/>
      <c r="S1112">
        <f t="shared" si="1347"/>
        <v>2206.6000000000004</v>
      </c>
      <c r="T1112">
        <f t="shared" si="1348"/>
        <v>1180</v>
      </c>
      <c r="U1112">
        <f t="shared" si="1349"/>
        <v>18.700000000000003</v>
      </c>
      <c r="V1112" s="20">
        <f t="shared" si="1350"/>
        <v>2185.5625000000005</v>
      </c>
      <c r="W1112" s="21">
        <f t="shared" si="1351"/>
        <v>1168</v>
      </c>
    </row>
    <row r="1113" spans="1:23" x14ac:dyDescent="0.25">
      <c r="A1113" s="11">
        <v>43198</v>
      </c>
      <c r="B1113" s="4" t="s">
        <v>17</v>
      </c>
      <c r="C1113" s="4">
        <v>75131</v>
      </c>
      <c r="D1113" s="4">
        <v>156</v>
      </c>
      <c r="E1113" s="10" t="s">
        <v>40</v>
      </c>
      <c r="F1113" s="10">
        <v>3</v>
      </c>
      <c r="G1113" s="10" t="s">
        <v>21</v>
      </c>
      <c r="H1113" s="10"/>
      <c r="I1113" s="10"/>
      <c r="J1113" s="13"/>
      <c r="K1113" s="13"/>
      <c r="L1113" s="13"/>
      <c r="M1113" s="10">
        <v>5.81</v>
      </c>
      <c r="N1113" s="9">
        <v>2</v>
      </c>
      <c r="O1113" s="9">
        <v>0.79</v>
      </c>
      <c r="P1113" s="9" t="s">
        <v>71</v>
      </c>
      <c r="Q1113" s="9" t="s">
        <v>81</v>
      </c>
      <c r="R1113" s="9"/>
      <c r="S1113">
        <f t="shared" si="1347"/>
        <v>186.44</v>
      </c>
      <c r="T1113">
        <f t="shared" si="1348"/>
        <v>236</v>
      </c>
      <c r="U1113">
        <f t="shared" si="1349"/>
        <v>1.58</v>
      </c>
      <c r="V1113" s="20">
        <f t="shared" si="1350"/>
        <v>184.66249999999999</v>
      </c>
      <c r="W1113" s="21">
        <f t="shared" si="1351"/>
        <v>233.6</v>
      </c>
    </row>
    <row r="1114" spans="1:23" x14ac:dyDescent="0.25">
      <c r="A1114" s="11">
        <v>43198</v>
      </c>
      <c r="B1114" s="4" t="s">
        <v>17</v>
      </c>
      <c r="C1114" s="4">
        <v>75131</v>
      </c>
      <c r="D1114" s="4">
        <v>156</v>
      </c>
      <c r="E1114" s="10" t="s">
        <v>40</v>
      </c>
      <c r="F1114" s="10">
        <v>3</v>
      </c>
      <c r="G1114" s="10" t="s">
        <v>21</v>
      </c>
      <c r="H1114" s="10"/>
      <c r="I1114" s="10"/>
      <c r="J1114" s="13"/>
      <c r="K1114" s="13"/>
      <c r="L1114" s="13"/>
      <c r="M1114" s="10">
        <v>5.81</v>
      </c>
      <c r="N1114" s="9">
        <v>2</v>
      </c>
      <c r="O1114" s="9">
        <v>1.56</v>
      </c>
      <c r="P1114" s="9" t="s">
        <v>71</v>
      </c>
      <c r="Q1114" s="9" t="s">
        <v>75</v>
      </c>
      <c r="R1114" s="9"/>
      <c r="S1114">
        <f t="shared" si="1347"/>
        <v>368.16</v>
      </c>
      <c r="T1114">
        <f t="shared" si="1348"/>
        <v>236</v>
      </c>
      <c r="U1114">
        <f t="shared" si="1349"/>
        <v>3.12</v>
      </c>
      <c r="V1114" s="20">
        <f t="shared" si="1350"/>
        <v>364.65000000000003</v>
      </c>
      <c r="W1114" s="21">
        <f t="shared" si="1351"/>
        <v>233.6</v>
      </c>
    </row>
    <row r="1115" spans="1:23" x14ac:dyDescent="0.25">
      <c r="A1115" s="11"/>
      <c r="B1115" s="4"/>
      <c r="C1115" s="4"/>
      <c r="D1115" s="4"/>
      <c r="E1115" s="10"/>
      <c r="F1115" s="10"/>
      <c r="G1115" s="10"/>
      <c r="H1115" s="10"/>
      <c r="I1115" s="10"/>
      <c r="J1115" s="13"/>
      <c r="K1115" s="13"/>
      <c r="L1115" s="13"/>
      <c r="M1115" s="10"/>
      <c r="N1115" s="9"/>
      <c r="O1115" s="9"/>
      <c r="P1115" s="9"/>
      <c r="Q1115" s="9"/>
      <c r="R1115" s="9"/>
    </row>
    <row r="1116" spans="1:23" x14ac:dyDescent="0.25">
      <c r="A1116" s="11">
        <v>43198</v>
      </c>
      <c r="B1116" s="4" t="s">
        <v>17</v>
      </c>
      <c r="C1116" s="4">
        <v>75131</v>
      </c>
      <c r="D1116" s="4">
        <v>157</v>
      </c>
      <c r="E1116" s="10" t="s">
        <v>41</v>
      </c>
      <c r="F1116" s="10">
        <v>3</v>
      </c>
      <c r="G1116" s="10" t="s">
        <v>21</v>
      </c>
      <c r="H1116" s="10"/>
      <c r="I1116" s="10"/>
      <c r="J1116" s="13">
        <v>1370</v>
      </c>
      <c r="K1116" s="13">
        <v>730</v>
      </c>
      <c r="L1116" s="13">
        <v>1250</v>
      </c>
      <c r="M1116" s="10">
        <v>5.81</v>
      </c>
      <c r="N1116" s="9">
        <v>10</v>
      </c>
      <c r="O1116" s="9">
        <v>5.07</v>
      </c>
      <c r="P1116" s="9" t="s">
        <v>94</v>
      </c>
      <c r="Q1116" s="9" t="s">
        <v>72</v>
      </c>
      <c r="R1116" s="9"/>
      <c r="S1116">
        <f t="shared" ref="S1116:S1117" si="1352">N1116*O1116*118</f>
        <v>5982.6</v>
      </c>
      <c r="T1116">
        <f t="shared" ref="T1116:T1117" si="1353">N1116*118</f>
        <v>1180</v>
      </c>
      <c r="U1116">
        <f t="shared" ref="U1116:U1117" si="1354">N1116*O1116</f>
        <v>50.7</v>
      </c>
      <c r="V1116" s="20">
        <f t="shared" ref="V1116:V1117" si="1355">N1116*O1116*116.875</f>
        <v>5925.5625</v>
      </c>
      <c r="W1116" s="21">
        <f t="shared" ref="W1116:W1117" si="1356">N1116*116.8</f>
        <v>1168</v>
      </c>
    </row>
    <row r="1117" spans="1:23" x14ac:dyDescent="0.25">
      <c r="A1117" s="11">
        <v>43198</v>
      </c>
      <c r="B1117" s="4" t="s">
        <v>17</v>
      </c>
      <c r="C1117" s="4">
        <v>75131</v>
      </c>
      <c r="D1117" s="4">
        <v>157</v>
      </c>
      <c r="E1117" s="10" t="s">
        <v>41</v>
      </c>
      <c r="F1117" s="10">
        <v>3</v>
      </c>
      <c r="G1117" s="10" t="s">
        <v>21</v>
      </c>
      <c r="H1117" s="10"/>
      <c r="I1117" s="10"/>
      <c r="J1117" s="13"/>
      <c r="K1117" s="13"/>
      <c r="L1117" s="13"/>
      <c r="M1117" s="10">
        <v>5.81</v>
      </c>
      <c r="N1117" s="9">
        <v>1</v>
      </c>
      <c r="O1117" s="9">
        <v>2.5299999999999998</v>
      </c>
      <c r="P1117" s="9" t="s">
        <v>78</v>
      </c>
      <c r="Q1117" s="9" t="s">
        <v>79</v>
      </c>
      <c r="R1117" s="9"/>
      <c r="S1117">
        <f t="shared" si="1352"/>
        <v>298.53999999999996</v>
      </c>
      <c r="T1117">
        <f t="shared" si="1353"/>
        <v>118</v>
      </c>
      <c r="U1117">
        <f t="shared" si="1354"/>
        <v>2.5299999999999998</v>
      </c>
      <c r="V1117" s="20">
        <f t="shared" si="1355"/>
        <v>295.69374999999997</v>
      </c>
      <c r="W1117" s="21">
        <f t="shared" si="1356"/>
        <v>116.8</v>
      </c>
    </row>
    <row r="1118" spans="1:23" x14ac:dyDescent="0.25">
      <c r="A1118" s="11"/>
      <c r="B1118" s="4"/>
      <c r="C1118" s="4"/>
      <c r="D1118" s="4"/>
      <c r="E1118" s="10"/>
      <c r="F1118" s="10"/>
      <c r="G1118" s="10"/>
      <c r="H1118" s="10"/>
      <c r="I1118" s="10"/>
      <c r="J1118" s="13"/>
      <c r="K1118" s="13"/>
      <c r="L1118" s="13"/>
      <c r="M1118" s="10"/>
      <c r="N1118" s="9"/>
      <c r="O1118" s="9"/>
      <c r="P1118" s="9"/>
      <c r="Q1118" s="9"/>
      <c r="R1118" s="9"/>
    </row>
    <row r="1119" spans="1:23" x14ac:dyDescent="0.25">
      <c r="A1119" s="11">
        <v>43198</v>
      </c>
      <c r="B1119" s="10" t="s">
        <v>16</v>
      </c>
      <c r="C1119" s="10">
        <v>785</v>
      </c>
      <c r="D1119" s="10">
        <v>167</v>
      </c>
      <c r="E1119" s="10" t="s">
        <v>42</v>
      </c>
      <c r="F1119" s="10">
        <v>3</v>
      </c>
      <c r="G1119" s="10" t="s">
        <v>21</v>
      </c>
      <c r="H1119" s="10"/>
      <c r="I1119" s="10"/>
      <c r="J1119" s="13">
        <v>2400</v>
      </c>
      <c r="K1119" s="13"/>
      <c r="L1119" s="13">
        <v>1800</v>
      </c>
      <c r="M1119" s="10">
        <v>5.38</v>
      </c>
      <c r="N1119" s="9">
        <v>11</v>
      </c>
      <c r="O1119" s="9">
        <v>5.07</v>
      </c>
      <c r="P1119" s="9" t="s">
        <v>94</v>
      </c>
      <c r="Q1119" s="9" t="s">
        <v>72</v>
      </c>
      <c r="R1119" s="9"/>
      <c r="S1119">
        <f t="shared" ref="S1119:S1121" si="1357">N:N*O:O*125</f>
        <v>6971.25</v>
      </c>
      <c r="T1119">
        <f t="shared" ref="T1119:T1121" si="1358">N1119*125</f>
        <v>1375</v>
      </c>
      <c r="U1119">
        <f t="shared" ref="U1119:U1121" si="1359">N1119*O1119</f>
        <v>55.77</v>
      </c>
      <c r="V1119" s="20">
        <f t="shared" ref="V1119:V1121" si="1360">N1119*O1119*123.78</f>
        <v>6903.2106000000003</v>
      </c>
      <c r="W1119" s="21">
        <f t="shared" ref="W1119:W1121" si="1361">N1119*123.7</f>
        <v>1360.7</v>
      </c>
    </row>
    <row r="1120" spans="1:23" x14ac:dyDescent="0.25">
      <c r="A1120" s="11">
        <v>43198</v>
      </c>
      <c r="B1120" s="10" t="s">
        <v>16</v>
      </c>
      <c r="C1120" s="10">
        <v>785</v>
      </c>
      <c r="D1120" s="10">
        <v>167</v>
      </c>
      <c r="E1120" s="10" t="s">
        <v>42</v>
      </c>
      <c r="F1120" s="10">
        <v>3</v>
      </c>
      <c r="G1120" s="10" t="s">
        <v>21</v>
      </c>
      <c r="H1120" s="10"/>
      <c r="I1120" s="10"/>
      <c r="J1120" s="13"/>
      <c r="K1120" s="13"/>
      <c r="L1120" s="13"/>
      <c r="M1120" s="10">
        <v>5.38</v>
      </c>
      <c r="N1120" s="9">
        <v>1</v>
      </c>
      <c r="O1120" s="9">
        <v>3.05</v>
      </c>
      <c r="P1120" s="9" t="s">
        <v>91</v>
      </c>
      <c r="Q1120" s="9" t="s">
        <v>72</v>
      </c>
      <c r="R1120" s="9"/>
      <c r="S1120">
        <f t="shared" si="1357"/>
        <v>381.25</v>
      </c>
      <c r="T1120">
        <f t="shared" si="1358"/>
        <v>125</v>
      </c>
      <c r="U1120">
        <f t="shared" si="1359"/>
        <v>3.05</v>
      </c>
      <c r="V1120" s="20">
        <f t="shared" si="1360"/>
        <v>377.529</v>
      </c>
      <c r="W1120" s="21">
        <f t="shared" si="1361"/>
        <v>123.7</v>
      </c>
    </row>
    <row r="1121" spans="1:23" x14ac:dyDescent="0.25">
      <c r="A1121" s="11">
        <v>43198</v>
      </c>
      <c r="B1121" s="10" t="s">
        <v>16</v>
      </c>
      <c r="C1121" s="10">
        <v>785</v>
      </c>
      <c r="D1121" s="10">
        <v>167</v>
      </c>
      <c r="E1121" s="10" t="s">
        <v>42</v>
      </c>
      <c r="F1121" s="10">
        <v>3</v>
      </c>
      <c r="G1121" s="10" t="s">
        <v>21</v>
      </c>
      <c r="H1121" s="10"/>
      <c r="I1121" s="10"/>
      <c r="J1121" s="13"/>
      <c r="K1121" s="13"/>
      <c r="L1121" s="13"/>
      <c r="M1121" s="10">
        <v>5.38</v>
      </c>
      <c r="N1121" s="9">
        <v>1</v>
      </c>
      <c r="O1121" s="9">
        <v>2.5299999999999998</v>
      </c>
      <c r="P1121" s="9" t="s">
        <v>78</v>
      </c>
      <c r="Q1121" s="9" t="s">
        <v>79</v>
      </c>
      <c r="R1121" s="9"/>
      <c r="S1121">
        <f t="shared" si="1357"/>
        <v>316.25</v>
      </c>
      <c r="T1121">
        <f t="shared" si="1358"/>
        <v>125</v>
      </c>
      <c r="U1121">
        <f t="shared" si="1359"/>
        <v>2.5299999999999998</v>
      </c>
      <c r="V1121" s="20">
        <f t="shared" si="1360"/>
        <v>313.16339999999997</v>
      </c>
      <c r="W1121" s="21">
        <f t="shared" si="1361"/>
        <v>123.7</v>
      </c>
    </row>
    <row r="1122" spans="1:23" x14ac:dyDescent="0.25">
      <c r="A1122" s="11"/>
      <c r="B1122" s="10"/>
      <c r="C1122" s="10"/>
      <c r="D1122" s="10"/>
      <c r="E1122" s="10"/>
      <c r="F1122" s="10"/>
      <c r="G1122" s="10"/>
      <c r="H1122" s="10"/>
      <c r="I1122" s="10"/>
      <c r="J1122" s="13"/>
      <c r="K1122" s="13"/>
      <c r="L1122" s="13"/>
      <c r="M1122" s="10"/>
      <c r="N1122" s="9"/>
      <c r="O1122" s="9"/>
      <c r="P1122" s="9"/>
      <c r="Q1122" s="9"/>
      <c r="R1122" s="9"/>
    </row>
    <row r="1123" spans="1:23" x14ac:dyDescent="0.25">
      <c r="A1123" s="11">
        <v>43198</v>
      </c>
      <c r="B1123" s="10" t="s">
        <v>16</v>
      </c>
      <c r="C1123" s="10">
        <v>785</v>
      </c>
      <c r="D1123" s="10">
        <v>168</v>
      </c>
      <c r="E1123" s="10" t="s">
        <v>43</v>
      </c>
      <c r="F1123" s="10">
        <v>3</v>
      </c>
      <c r="G1123" s="10" t="s">
        <v>21</v>
      </c>
      <c r="H1123" s="10"/>
      <c r="I1123" s="10"/>
      <c r="J1123" s="13">
        <v>2000</v>
      </c>
      <c r="K1123" s="13"/>
      <c r="L1123" s="13">
        <v>1600</v>
      </c>
      <c r="M1123" s="10">
        <v>5.38</v>
      </c>
      <c r="N1123" s="10">
        <v>2</v>
      </c>
      <c r="O1123" s="10">
        <v>5.07</v>
      </c>
      <c r="P1123" s="9" t="s">
        <v>94</v>
      </c>
      <c r="Q1123" s="9" t="s">
        <v>72</v>
      </c>
      <c r="R1123" s="9"/>
      <c r="S1123">
        <f t="shared" ref="S1123:S1125" si="1362">N:N*O:O*125</f>
        <v>1267.5</v>
      </c>
      <c r="T1123">
        <f t="shared" ref="T1123:T1125" si="1363">N1123*125</f>
        <v>250</v>
      </c>
      <c r="U1123">
        <f t="shared" ref="U1123:U1125" si="1364">N1123*O1123</f>
        <v>10.14</v>
      </c>
      <c r="V1123" s="20">
        <f t="shared" ref="V1123:V1125" si="1365">N1123*O1123*123.78</f>
        <v>1255.1292000000001</v>
      </c>
      <c r="W1123" s="21">
        <f t="shared" ref="W1123:W1125" si="1366">N1123*123.7</f>
        <v>247.4</v>
      </c>
    </row>
    <row r="1124" spans="1:23" x14ac:dyDescent="0.25">
      <c r="A1124" s="11">
        <v>43198</v>
      </c>
      <c r="B1124" s="10" t="s">
        <v>16</v>
      </c>
      <c r="C1124" s="10">
        <v>785</v>
      </c>
      <c r="D1124" s="10">
        <v>168</v>
      </c>
      <c r="E1124" s="10" t="s">
        <v>43</v>
      </c>
      <c r="F1124" s="10">
        <v>3</v>
      </c>
      <c r="G1124" s="10" t="s">
        <v>21</v>
      </c>
      <c r="H1124" s="10"/>
      <c r="I1124" s="10"/>
      <c r="J1124" s="13"/>
      <c r="K1124" s="13"/>
      <c r="L1124" s="13"/>
      <c r="M1124" s="10">
        <v>5.38</v>
      </c>
      <c r="N1124" s="10">
        <v>5</v>
      </c>
      <c r="O1124" s="10">
        <v>3.05</v>
      </c>
      <c r="P1124" s="9" t="s">
        <v>91</v>
      </c>
      <c r="Q1124" s="9" t="s">
        <v>72</v>
      </c>
      <c r="R1124" s="9"/>
      <c r="S1124">
        <f t="shared" si="1362"/>
        <v>1906.25</v>
      </c>
      <c r="T1124">
        <f t="shared" si="1363"/>
        <v>625</v>
      </c>
      <c r="U1124">
        <f t="shared" si="1364"/>
        <v>15.25</v>
      </c>
      <c r="V1124" s="20">
        <f t="shared" si="1365"/>
        <v>1887.645</v>
      </c>
      <c r="W1124" s="21">
        <f t="shared" si="1366"/>
        <v>618.5</v>
      </c>
    </row>
    <row r="1125" spans="1:23" x14ac:dyDescent="0.25">
      <c r="A1125" s="11">
        <v>43198</v>
      </c>
      <c r="B1125" s="10" t="s">
        <v>16</v>
      </c>
      <c r="C1125" s="10">
        <v>785</v>
      </c>
      <c r="D1125" s="10">
        <v>168</v>
      </c>
      <c r="E1125" s="10" t="s">
        <v>43</v>
      </c>
      <c r="F1125" s="10">
        <v>3</v>
      </c>
      <c r="G1125" s="10" t="s">
        <v>21</v>
      </c>
      <c r="H1125" s="10"/>
      <c r="I1125" s="10"/>
      <c r="J1125" s="13"/>
      <c r="K1125" s="13"/>
      <c r="L1125" s="13"/>
      <c r="M1125" s="10">
        <v>5.38</v>
      </c>
      <c r="N1125" s="10">
        <v>2</v>
      </c>
      <c r="O1125" s="10">
        <v>2.5299999999999998</v>
      </c>
      <c r="P1125" s="9" t="s">
        <v>78</v>
      </c>
      <c r="Q1125" s="9" t="s">
        <v>79</v>
      </c>
      <c r="R1125" s="9"/>
      <c r="S1125">
        <f t="shared" si="1362"/>
        <v>632.5</v>
      </c>
      <c r="T1125">
        <f t="shared" si="1363"/>
        <v>250</v>
      </c>
      <c r="U1125">
        <f t="shared" si="1364"/>
        <v>5.0599999999999996</v>
      </c>
      <c r="V1125" s="20">
        <f t="shared" si="1365"/>
        <v>626.32679999999993</v>
      </c>
      <c r="W1125" s="21">
        <f t="shared" si="1366"/>
        <v>247.4</v>
      </c>
    </row>
    <row r="1126" spans="1:23" x14ac:dyDescent="0.25">
      <c r="A1126" s="11"/>
      <c r="B1126" s="4"/>
      <c r="C1126" s="4"/>
      <c r="D1126" s="4"/>
      <c r="E1126" s="10"/>
      <c r="F1126" s="10"/>
      <c r="G1126" s="9"/>
      <c r="H1126" s="10"/>
      <c r="I1126" s="10"/>
      <c r="J1126" s="13"/>
      <c r="K1126" s="13"/>
      <c r="L1126" s="13"/>
      <c r="M1126" s="10"/>
      <c r="N1126" s="9"/>
      <c r="O1126" s="9"/>
      <c r="P1126" s="9"/>
      <c r="Q1126" s="9"/>
      <c r="R1126" s="9"/>
    </row>
    <row r="1127" spans="1:23" x14ac:dyDescent="0.25">
      <c r="A1127" s="11">
        <v>43198</v>
      </c>
      <c r="B1127" s="10" t="s">
        <v>16</v>
      </c>
      <c r="C1127" s="10">
        <v>785</v>
      </c>
      <c r="D1127" s="10">
        <v>169</v>
      </c>
      <c r="E1127" s="10" t="s">
        <v>44</v>
      </c>
      <c r="F1127" s="10">
        <v>3</v>
      </c>
      <c r="G1127" s="10" t="s">
        <v>21</v>
      </c>
      <c r="H1127" s="10"/>
      <c r="I1127" s="10"/>
      <c r="J1127" s="13">
        <v>1550</v>
      </c>
      <c r="K1127" s="13">
        <v>850</v>
      </c>
      <c r="L1127" s="13">
        <v>1450</v>
      </c>
      <c r="M1127" s="10">
        <v>5.38</v>
      </c>
      <c r="N1127" s="9">
        <v>21</v>
      </c>
      <c r="O1127" s="10">
        <v>3.05</v>
      </c>
      <c r="P1127" s="9" t="s">
        <v>91</v>
      </c>
      <c r="Q1127" s="9" t="s">
        <v>72</v>
      </c>
      <c r="R1127" s="9"/>
      <c r="S1127">
        <f>N:N*O:O*125</f>
        <v>8006.25</v>
      </c>
      <c r="T1127">
        <f t="shared" ref="T1127" si="1367">N1127*125</f>
        <v>2625</v>
      </c>
      <c r="U1127">
        <f t="shared" ref="U1127" si="1368">N1127*O1127</f>
        <v>64.05</v>
      </c>
      <c r="V1127" s="20">
        <f>N1127*O1127*123.78</f>
        <v>7928.1089999999995</v>
      </c>
      <c r="W1127" s="21">
        <f>N1127*123.7</f>
        <v>2597.7000000000003</v>
      </c>
    </row>
    <row r="1128" spans="1:23" x14ac:dyDescent="0.25">
      <c r="A1128" s="11"/>
      <c r="B1128" s="10"/>
      <c r="C1128" s="10"/>
      <c r="D1128" s="10"/>
      <c r="E1128" s="10"/>
      <c r="F1128" s="10"/>
      <c r="G1128" s="10"/>
      <c r="H1128" s="10"/>
      <c r="I1128" s="10"/>
      <c r="J1128" s="13"/>
      <c r="K1128" s="13"/>
      <c r="L1128" s="13"/>
      <c r="M1128" s="10"/>
      <c r="N1128" s="9"/>
      <c r="O1128" s="9"/>
      <c r="P1128" s="9"/>
      <c r="Q1128" s="9"/>
      <c r="R1128" s="9"/>
    </row>
    <row r="1129" spans="1:23" x14ac:dyDescent="0.25">
      <c r="A1129" s="11">
        <v>43199</v>
      </c>
      <c r="B1129" s="10" t="s">
        <v>16</v>
      </c>
      <c r="C1129" s="4">
        <v>777</v>
      </c>
      <c r="D1129" s="4">
        <v>17</v>
      </c>
      <c r="E1129" s="10"/>
      <c r="F1129" s="10">
        <v>1</v>
      </c>
      <c r="G1129" s="10" t="s">
        <v>22</v>
      </c>
      <c r="H1129" s="10"/>
      <c r="I1129" s="10"/>
      <c r="J1129" s="17"/>
      <c r="K1129" s="17"/>
      <c r="L1129" s="17"/>
      <c r="M1129" s="10">
        <v>4.2</v>
      </c>
      <c r="N1129" s="9"/>
      <c r="O1129" s="9"/>
      <c r="P1129" s="9"/>
      <c r="Q1129" s="9"/>
      <c r="R1129" s="9"/>
      <c r="S1129">
        <f>N:N*O:O*80.6</f>
        <v>0</v>
      </c>
      <c r="T1129">
        <f t="shared" ref="T1129" si="1369">N1129*80.6</f>
        <v>0</v>
      </c>
      <c r="U1129">
        <f t="shared" ref="U1129" si="1370">N1129*O1129</f>
        <v>0</v>
      </c>
      <c r="V1129" s="20">
        <f>N1129*O1129*79.68</f>
        <v>0</v>
      </c>
      <c r="W1129" s="21">
        <f>N1129*79.68</f>
        <v>0</v>
      </c>
    </row>
    <row r="1130" spans="1:23" x14ac:dyDescent="0.25">
      <c r="A1130" s="11"/>
      <c r="B1130" s="10"/>
      <c r="C1130" s="4"/>
      <c r="D1130" s="4"/>
      <c r="E1130" s="10"/>
      <c r="F1130" s="10"/>
      <c r="G1130" s="10"/>
      <c r="H1130" s="10"/>
      <c r="I1130" s="10"/>
      <c r="J1130" s="13"/>
      <c r="K1130" s="13"/>
      <c r="L1130" s="13"/>
      <c r="M1130" s="10"/>
      <c r="N1130" s="9"/>
      <c r="O1130" s="9"/>
      <c r="P1130" s="9"/>
      <c r="Q1130" s="9"/>
      <c r="R1130" s="9"/>
    </row>
    <row r="1131" spans="1:23" x14ac:dyDescent="0.25">
      <c r="A1131" s="11">
        <v>43199</v>
      </c>
      <c r="B1131" s="10" t="s">
        <v>16</v>
      </c>
      <c r="C1131" s="4">
        <v>777</v>
      </c>
      <c r="D1131" s="4">
        <v>18</v>
      </c>
      <c r="E1131" s="10" t="s">
        <v>86</v>
      </c>
      <c r="F1131" s="10">
        <v>1</v>
      </c>
      <c r="G1131" s="10" t="s">
        <v>22</v>
      </c>
      <c r="H1131" s="10"/>
      <c r="I1131" s="10"/>
      <c r="J1131" s="13">
        <v>890</v>
      </c>
      <c r="K1131" s="13"/>
      <c r="L1131" s="23">
        <v>480</v>
      </c>
      <c r="M1131" s="10">
        <v>4.2</v>
      </c>
      <c r="N1131" s="9">
        <v>19</v>
      </c>
      <c r="O1131" s="9">
        <v>2.79</v>
      </c>
      <c r="P1131" s="9" t="s">
        <v>78</v>
      </c>
      <c r="Q1131" s="9" t="s">
        <v>76</v>
      </c>
      <c r="R1131" s="9"/>
      <c r="S1131">
        <f t="shared" ref="S1131:S1132" si="1371">N:N*O:O*80.6</f>
        <v>4272.6059999999998</v>
      </c>
      <c r="T1131">
        <f t="shared" ref="T1131:T1132" si="1372">N1131*80.6</f>
        <v>1531.3999999999999</v>
      </c>
      <c r="U1131">
        <f t="shared" ref="U1131:U1132" si="1373">N1131*O1131</f>
        <v>53.01</v>
      </c>
      <c r="V1131" s="20">
        <f t="shared" ref="V1131:V1132" si="1374">N1131*O1131*79.68</f>
        <v>4223.8368</v>
      </c>
      <c r="W1131" s="21">
        <f t="shared" ref="W1131:W1132" si="1375">N1131*79.68</f>
        <v>1513.92</v>
      </c>
    </row>
    <row r="1132" spans="1:23" x14ac:dyDescent="0.25">
      <c r="A1132" s="11">
        <v>43199</v>
      </c>
      <c r="B1132" s="10" t="s">
        <v>16</v>
      </c>
      <c r="C1132" s="4">
        <v>777</v>
      </c>
      <c r="D1132" s="4">
        <v>18</v>
      </c>
      <c r="E1132" s="10" t="s">
        <v>86</v>
      </c>
      <c r="F1132" s="10">
        <v>1</v>
      </c>
      <c r="G1132" s="10" t="s">
        <v>22</v>
      </c>
      <c r="H1132" s="10"/>
      <c r="I1132" s="10"/>
      <c r="J1132" s="13"/>
      <c r="K1132" s="13"/>
      <c r="L1132" s="13"/>
      <c r="M1132" s="10">
        <v>4.2</v>
      </c>
      <c r="N1132" s="9">
        <v>1</v>
      </c>
      <c r="O1132" s="9">
        <v>3.8</v>
      </c>
      <c r="P1132" s="9" t="s">
        <v>82</v>
      </c>
      <c r="Q1132" s="9" t="s">
        <v>72</v>
      </c>
      <c r="R1132" s="9"/>
      <c r="S1132">
        <f t="shared" si="1371"/>
        <v>306.27999999999997</v>
      </c>
      <c r="T1132">
        <f t="shared" si="1372"/>
        <v>80.599999999999994</v>
      </c>
      <c r="U1132">
        <f t="shared" si="1373"/>
        <v>3.8</v>
      </c>
      <c r="V1132" s="20">
        <f t="shared" si="1374"/>
        <v>302.78399999999999</v>
      </c>
      <c r="W1132" s="21">
        <f t="shared" si="1375"/>
        <v>79.680000000000007</v>
      </c>
    </row>
    <row r="1133" spans="1:23" x14ac:dyDescent="0.25">
      <c r="A1133" s="11"/>
      <c r="B1133" s="4"/>
      <c r="C1133" s="4"/>
      <c r="D1133" s="4"/>
      <c r="E1133" s="10"/>
      <c r="F1133" s="10"/>
      <c r="G1133" s="10"/>
      <c r="H1133" s="10"/>
      <c r="I1133" s="10"/>
      <c r="J1133" s="13"/>
      <c r="K1133" s="13"/>
      <c r="L1133" s="13"/>
      <c r="M1133" s="10"/>
      <c r="N1133" s="9"/>
      <c r="O1133" s="9"/>
      <c r="P1133" s="9"/>
      <c r="Q1133" s="9"/>
      <c r="R1133" s="9"/>
    </row>
    <row r="1134" spans="1:23" x14ac:dyDescent="0.25">
      <c r="A1134" s="11">
        <v>43199</v>
      </c>
      <c r="B1134" s="10" t="s">
        <v>16</v>
      </c>
      <c r="C1134" s="4">
        <v>777</v>
      </c>
      <c r="D1134" s="4">
        <v>19</v>
      </c>
      <c r="E1134" s="10" t="s">
        <v>47</v>
      </c>
      <c r="F1134" s="10">
        <v>1</v>
      </c>
      <c r="G1134" s="10" t="s">
        <v>22</v>
      </c>
      <c r="H1134" s="10"/>
      <c r="I1134" s="10"/>
      <c r="J1134" s="13">
        <v>890</v>
      </c>
      <c r="K1134" s="13"/>
      <c r="L1134" s="23">
        <v>550</v>
      </c>
      <c r="M1134" s="10">
        <v>4.2</v>
      </c>
      <c r="N1134" s="9">
        <v>19</v>
      </c>
      <c r="O1134" s="9">
        <v>2.79</v>
      </c>
      <c r="P1134" s="9" t="s">
        <v>78</v>
      </c>
      <c r="Q1134" s="9" t="s">
        <v>76</v>
      </c>
      <c r="R1134" s="9"/>
      <c r="S1134">
        <f t="shared" ref="S1134:S1135" si="1376">N:N*O:O*80.6</f>
        <v>4272.6059999999998</v>
      </c>
      <c r="T1134">
        <f t="shared" ref="T1134:T1135" si="1377">N1134*80.6</f>
        <v>1531.3999999999999</v>
      </c>
      <c r="U1134">
        <f t="shared" ref="U1134:U1135" si="1378">N1134*O1134</f>
        <v>53.01</v>
      </c>
      <c r="V1134" s="20">
        <f t="shared" ref="V1134:V1135" si="1379">N1134*O1134*79.68</f>
        <v>4223.8368</v>
      </c>
      <c r="W1134" s="21">
        <f t="shared" ref="W1134:W1135" si="1380">N1134*79.68</f>
        <v>1513.92</v>
      </c>
    </row>
    <row r="1135" spans="1:23" x14ac:dyDescent="0.25">
      <c r="A1135" s="11">
        <v>43199</v>
      </c>
      <c r="B1135" s="10" t="s">
        <v>16</v>
      </c>
      <c r="C1135" s="4">
        <v>777</v>
      </c>
      <c r="D1135" s="4">
        <v>19</v>
      </c>
      <c r="E1135" s="10" t="s">
        <v>47</v>
      </c>
      <c r="F1135" s="10">
        <v>1</v>
      </c>
      <c r="G1135" s="10" t="s">
        <v>22</v>
      </c>
      <c r="H1135" s="10"/>
      <c r="I1135" s="10"/>
      <c r="J1135" s="13"/>
      <c r="K1135" s="13"/>
      <c r="L1135" s="13"/>
      <c r="M1135" s="10">
        <v>4.2</v>
      </c>
      <c r="N1135" s="9">
        <v>1</v>
      </c>
      <c r="O1135" s="9">
        <v>3.8</v>
      </c>
      <c r="P1135" s="9" t="s">
        <v>82</v>
      </c>
      <c r="Q1135" s="9" t="s">
        <v>72</v>
      </c>
      <c r="R1135" s="9"/>
      <c r="S1135">
        <f t="shared" si="1376"/>
        <v>306.27999999999997</v>
      </c>
      <c r="T1135">
        <f t="shared" si="1377"/>
        <v>80.599999999999994</v>
      </c>
      <c r="U1135">
        <f t="shared" si="1378"/>
        <v>3.8</v>
      </c>
      <c r="V1135" s="20">
        <f t="shared" si="1379"/>
        <v>302.78399999999999</v>
      </c>
      <c r="W1135" s="21">
        <f t="shared" si="1380"/>
        <v>79.680000000000007</v>
      </c>
    </row>
    <row r="1136" spans="1:23" x14ac:dyDescent="0.25">
      <c r="A1136" s="11"/>
      <c r="B1136" s="10"/>
      <c r="C1136" s="4"/>
      <c r="D1136" s="4"/>
      <c r="E1136" s="10"/>
      <c r="F1136" s="10"/>
      <c r="G1136" s="10"/>
      <c r="H1136" s="10"/>
      <c r="I1136" s="10"/>
      <c r="J1136" s="13"/>
      <c r="K1136" s="13"/>
      <c r="L1136" s="13"/>
      <c r="M1136" s="10"/>
      <c r="N1136" s="9"/>
      <c r="O1136" s="9"/>
      <c r="P1136" s="9"/>
      <c r="Q1136" s="9"/>
      <c r="R1136" s="9"/>
    </row>
    <row r="1137" spans="1:23" x14ac:dyDescent="0.25">
      <c r="A1137" s="11">
        <v>43199</v>
      </c>
      <c r="B1137" s="10" t="s">
        <v>16</v>
      </c>
      <c r="C1137" s="4">
        <v>777</v>
      </c>
      <c r="D1137" s="4">
        <v>20</v>
      </c>
      <c r="E1137" s="10" t="s">
        <v>46</v>
      </c>
      <c r="F1137" s="10">
        <v>1</v>
      </c>
      <c r="G1137" s="10" t="s">
        <v>22</v>
      </c>
      <c r="H1137" s="10"/>
      <c r="I1137" s="10"/>
      <c r="J1137" s="13">
        <v>1010</v>
      </c>
      <c r="K1137" s="13"/>
      <c r="L1137" s="23">
        <v>650</v>
      </c>
      <c r="M1137" s="10">
        <v>4.2</v>
      </c>
      <c r="N1137" s="9">
        <v>19</v>
      </c>
      <c r="O1137" s="9">
        <v>2.79</v>
      </c>
      <c r="P1137" s="9" t="s">
        <v>78</v>
      </c>
      <c r="Q1137" s="9" t="s">
        <v>76</v>
      </c>
      <c r="R1137" s="9"/>
      <c r="S1137">
        <f>N:N*O:O*80.6</f>
        <v>4272.6059999999998</v>
      </c>
      <c r="T1137">
        <f t="shared" ref="T1137" si="1381">N1137*80.6</f>
        <v>1531.3999999999999</v>
      </c>
      <c r="U1137">
        <f t="shared" ref="U1137" si="1382">N1137*O1137</f>
        <v>53.01</v>
      </c>
      <c r="V1137" s="20">
        <f>N1137*O1137*79.68</f>
        <v>4223.8368</v>
      </c>
      <c r="W1137" s="21">
        <f>N1137*79.68</f>
        <v>1513.92</v>
      </c>
    </row>
    <row r="1138" spans="1:23" x14ac:dyDescent="0.25">
      <c r="A1138" s="11"/>
      <c r="B1138" s="10"/>
      <c r="C1138" s="4"/>
      <c r="D1138" s="4"/>
      <c r="E1138" s="10"/>
      <c r="F1138" s="10"/>
      <c r="G1138" s="10"/>
      <c r="H1138" s="10"/>
      <c r="I1138" s="10"/>
      <c r="J1138" s="13"/>
      <c r="K1138" s="13"/>
      <c r="L1138" s="13"/>
      <c r="M1138" s="10"/>
      <c r="N1138" s="9"/>
      <c r="O1138" s="9"/>
      <c r="P1138" s="9"/>
      <c r="Q1138" s="9"/>
      <c r="R1138" s="9"/>
    </row>
    <row r="1139" spans="1:23" x14ac:dyDescent="0.25">
      <c r="A1139" s="11">
        <v>43199</v>
      </c>
      <c r="B1139" s="4" t="s">
        <v>17</v>
      </c>
      <c r="C1139" s="4">
        <v>75131</v>
      </c>
      <c r="D1139" s="4">
        <v>152</v>
      </c>
      <c r="E1139" s="10" t="s">
        <v>49</v>
      </c>
      <c r="F1139" s="10">
        <v>1</v>
      </c>
      <c r="G1139" s="10" t="s">
        <v>22</v>
      </c>
      <c r="H1139" s="10"/>
      <c r="I1139" s="10"/>
      <c r="J1139" s="13">
        <v>1560</v>
      </c>
      <c r="K1139" s="13"/>
      <c r="L1139" s="13">
        <v>670</v>
      </c>
      <c r="M1139" s="10">
        <v>5.81</v>
      </c>
      <c r="N1139" s="9">
        <v>18</v>
      </c>
      <c r="O1139" s="10">
        <v>3.05</v>
      </c>
      <c r="P1139" s="22" t="s">
        <v>91</v>
      </c>
      <c r="Q1139" s="22" t="s">
        <v>72</v>
      </c>
      <c r="R1139" s="9"/>
      <c r="S1139">
        <f t="shared" ref="S1139" si="1383">N1139*O1139*118</f>
        <v>6478.2</v>
      </c>
      <c r="T1139">
        <f t="shared" ref="T1139" si="1384">N1139*118</f>
        <v>2124</v>
      </c>
      <c r="U1139">
        <f t="shared" ref="U1139" si="1385">N1139*O1139</f>
        <v>54.9</v>
      </c>
      <c r="V1139" s="20">
        <f t="shared" ref="V1139" si="1386">N1139*O1139*116.875</f>
        <v>6416.4375</v>
      </c>
      <c r="W1139" s="21">
        <f t="shared" ref="W1139" si="1387">N1139*116.8</f>
        <v>2102.4</v>
      </c>
    </row>
    <row r="1140" spans="1:23" x14ac:dyDescent="0.25">
      <c r="A1140" s="11"/>
      <c r="B1140" s="4"/>
      <c r="C1140" s="4"/>
      <c r="D1140" s="4"/>
      <c r="E1140" s="10"/>
      <c r="F1140" s="10"/>
      <c r="G1140" s="10"/>
      <c r="H1140" s="10"/>
      <c r="I1140" s="10"/>
      <c r="J1140" s="13"/>
      <c r="K1140" s="13"/>
      <c r="L1140" s="13"/>
      <c r="M1140" s="10"/>
      <c r="N1140" s="9"/>
      <c r="O1140" s="9"/>
      <c r="P1140" s="9"/>
      <c r="Q1140" s="9"/>
      <c r="R1140" s="9"/>
    </row>
    <row r="1141" spans="1:23" x14ac:dyDescent="0.25">
      <c r="A1141" s="11">
        <v>43199</v>
      </c>
      <c r="B1141" s="4" t="s">
        <v>17</v>
      </c>
      <c r="C1141" s="4">
        <v>75131</v>
      </c>
      <c r="D1141" s="4">
        <v>153</v>
      </c>
      <c r="E1141" s="10"/>
      <c r="F1141" s="10">
        <v>1</v>
      </c>
      <c r="G1141" s="10" t="s">
        <v>22</v>
      </c>
      <c r="H1141" s="10"/>
      <c r="I1141" s="10"/>
      <c r="J1141" s="17"/>
      <c r="K1141" s="17"/>
      <c r="L1141" s="17"/>
      <c r="M1141" s="10">
        <v>5.81</v>
      </c>
      <c r="N1141" s="9"/>
      <c r="O1141" s="9"/>
      <c r="P1141" s="9"/>
      <c r="Q1141" s="9"/>
      <c r="R1141" s="9"/>
      <c r="S1141">
        <f t="shared" ref="S1141" si="1388">N1141*O1141*118</f>
        <v>0</v>
      </c>
      <c r="T1141">
        <f t="shared" ref="T1141" si="1389">N1141*118</f>
        <v>0</v>
      </c>
      <c r="U1141">
        <f t="shared" ref="U1141" si="1390">N1141*O1141</f>
        <v>0</v>
      </c>
      <c r="V1141" s="20">
        <f t="shared" ref="V1141" si="1391">N1141*O1141*116.875</f>
        <v>0</v>
      </c>
      <c r="W1141" s="21">
        <f t="shared" ref="W1141" si="1392">N1141*116.8</f>
        <v>0</v>
      </c>
    </row>
    <row r="1142" spans="1:23" x14ac:dyDescent="0.25">
      <c r="A1142" s="11"/>
      <c r="B1142" s="4"/>
      <c r="C1142" s="4"/>
      <c r="D1142" s="4"/>
      <c r="E1142" s="10"/>
      <c r="F1142" s="10"/>
      <c r="G1142" s="10"/>
      <c r="H1142" s="10"/>
      <c r="I1142" s="10"/>
      <c r="J1142" s="13"/>
      <c r="K1142" s="13"/>
      <c r="L1142" s="13"/>
      <c r="M1142" s="10"/>
      <c r="N1142" s="9"/>
      <c r="O1142" s="9"/>
      <c r="P1142" s="9"/>
      <c r="Q1142" s="9"/>
      <c r="R1142" s="9"/>
    </row>
    <row r="1143" spans="1:23" x14ac:dyDescent="0.25">
      <c r="A1143" s="11">
        <v>43199</v>
      </c>
      <c r="B1143" s="4" t="s">
        <v>17</v>
      </c>
      <c r="C1143" s="4">
        <v>75131</v>
      </c>
      <c r="D1143" s="4">
        <v>155</v>
      </c>
      <c r="E1143" s="10" t="s">
        <v>50</v>
      </c>
      <c r="F1143" s="10">
        <v>1</v>
      </c>
      <c r="G1143" s="10" t="s">
        <v>22</v>
      </c>
      <c r="H1143" s="10"/>
      <c r="I1143" s="10"/>
      <c r="J1143" s="13">
        <v>1480</v>
      </c>
      <c r="K1143" s="13"/>
      <c r="L1143" s="13">
        <v>570</v>
      </c>
      <c r="M1143" s="10">
        <v>5.81</v>
      </c>
      <c r="N1143" s="9">
        <v>1</v>
      </c>
      <c r="O1143" s="9">
        <v>3.8</v>
      </c>
      <c r="P1143" s="9" t="s">
        <v>82</v>
      </c>
      <c r="Q1143" s="9" t="s">
        <v>72</v>
      </c>
      <c r="R1143" s="9"/>
      <c r="S1143">
        <f t="shared" ref="S1143:S1144" si="1393">N1143*O1143*118</f>
        <v>448.4</v>
      </c>
      <c r="T1143">
        <f t="shared" ref="T1143:T1144" si="1394">N1143*118</f>
        <v>118</v>
      </c>
      <c r="U1143">
        <f t="shared" ref="U1143:U1144" si="1395">N1143*O1143</f>
        <v>3.8</v>
      </c>
      <c r="V1143" s="20">
        <f t="shared" ref="V1143:V1144" si="1396">N1143*O1143*116.875</f>
        <v>444.125</v>
      </c>
      <c r="W1143" s="21">
        <f t="shared" ref="W1143:W1144" si="1397">N1143*116.8</f>
        <v>116.8</v>
      </c>
    </row>
    <row r="1144" spans="1:23" x14ac:dyDescent="0.25">
      <c r="A1144" s="11">
        <v>43199</v>
      </c>
      <c r="B1144" s="4" t="s">
        <v>17</v>
      </c>
      <c r="C1144" s="4">
        <v>75131</v>
      </c>
      <c r="D1144" s="4">
        <v>155</v>
      </c>
      <c r="E1144" s="10" t="s">
        <v>50</v>
      </c>
      <c r="F1144" s="10">
        <v>1</v>
      </c>
      <c r="G1144" s="10" t="s">
        <v>22</v>
      </c>
      <c r="H1144" s="10"/>
      <c r="I1144" s="10"/>
      <c r="J1144" s="13"/>
      <c r="K1144" s="13"/>
      <c r="L1144" s="13"/>
      <c r="M1144" s="10">
        <v>5.81</v>
      </c>
      <c r="N1144" s="9">
        <v>17</v>
      </c>
      <c r="O1144" s="25">
        <v>3.05</v>
      </c>
      <c r="P1144" s="22" t="s">
        <v>91</v>
      </c>
      <c r="Q1144" s="22" t="s">
        <v>72</v>
      </c>
      <c r="R1144" s="9"/>
      <c r="S1144">
        <f t="shared" si="1393"/>
        <v>6118.2999999999993</v>
      </c>
      <c r="T1144">
        <f t="shared" si="1394"/>
        <v>2006</v>
      </c>
      <c r="U1144">
        <f t="shared" si="1395"/>
        <v>51.849999999999994</v>
      </c>
      <c r="V1144" s="20">
        <f t="shared" si="1396"/>
        <v>6059.9687499999991</v>
      </c>
      <c r="W1144" s="21">
        <f t="shared" si="1397"/>
        <v>1985.6</v>
      </c>
    </row>
    <row r="1145" spans="1:23" x14ac:dyDescent="0.25">
      <c r="A1145" s="11"/>
      <c r="B1145" s="4"/>
      <c r="C1145" s="4"/>
      <c r="D1145" s="4"/>
      <c r="E1145" s="10"/>
      <c r="F1145" s="10"/>
      <c r="G1145" s="10"/>
      <c r="H1145" s="10"/>
      <c r="I1145" s="10"/>
      <c r="J1145" s="13"/>
      <c r="K1145" s="13"/>
      <c r="L1145" s="13"/>
      <c r="M1145" s="10"/>
      <c r="N1145" s="9"/>
      <c r="O1145" s="9"/>
      <c r="P1145" s="9"/>
      <c r="Q1145" s="9"/>
      <c r="R1145" s="9"/>
    </row>
    <row r="1146" spans="1:23" x14ac:dyDescent="0.25">
      <c r="A1146" s="11">
        <v>43199</v>
      </c>
      <c r="B1146" s="4" t="s">
        <v>17</v>
      </c>
      <c r="C1146" s="4">
        <v>75131</v>
      </c>
      <c r="D1146" s="4">
        <v>156</v>
      </c>
      <c r="E1146" s="10" t="s">
        <v>51</v>
      </c>
      <c r="F1146" s="10">
        <v>1</v>
      </c>
      <c r="G1146" s="10" t="s">
        <v>22</v>
      </c>
      <c r="H1146" s="10"/>
      <c r="I1146" s="10"/>
      <c r="J1146" s="13">
        <v>1370</v>
      </c>
      <c r="K1146" s="13"/>
      <c r="L1146" s="13">
        <v>470</v>
      </c>
      <c r="M1146" s="10">
        <v>5.81</v>
      </c>
      <c r="N1146" s="9">
        <v>14</v>
      </c>
      <c r="O1146" s="9">
        <v>3.8</v>
      </c>
      <c r="P1146" s="9" t="s">
        <v>82</v>
      </c>
      <c r="Q1146" s="9" t="s">
        <v>72</v>
      </c>
      <c r="R1146" s="9"/>
      <c r="S1146">
        <f t="shared" ref="S1146:S1147" si="1398">N1146*O1146*118</f>
        <v>6277.5999999999995</v>
      </c>
      <c r="T1146">
        <f t="shared" ref="T1146:T1147" si="1399">N1146*118</f>
        <v>1652</v>
      </c>
      <c r="U1146">
        <f t="shared" ref="U1146:U1147" si="1400">N1146*O1146</f>
        <v>53.199999999999996</v>
      </c>
      <c r="V1146" s="20">
        <f t="shared" ref="V1146:V1147" si="1401">N1146*O1146*116.875</f>
        <v>6217.7499999999991</v>
      </c>
      <c r="W1146" s="21">
        <f t="shared" ref="W1146:W1147" si="1402">N1146*116.8</f>
        <v>1635.2</v>
      </c>
    </row>
    <row r="1147" spans="1:23" x14ac:dyDescent="0.25">
      <c r="A1147" s="11">
        <v>43199</v>
      </c>
      <c r="B1147" s="4" t="s">
        <v>17</v>
      </c>
      <c r="C1147" s="4">
        <v>75131</v>
      </c>
      <c r="D1147" s="4">
        <v>156</v>
      </c>
      <c r="E1147" s="10" t="s">
        <v>51</v>
      </c>
      <c r="F1147" s="10">
        <v>1</v>
      </c>
      <c r="G1147" s="10" t="s">
        <v>22</v>
      </c>
      <c r="H1147" s="10"/>
      <c r="I1147" s="10"/>
      <c r="J1147" s="13"/>
      <c r="K1147" s="13"/>
      <c r="L1147" s="13"/>
      <c r="M1147" s="10">
        <v>5.81</v>
      </c>
      <c r="N1147" s="9">
        <v>1</v>
      </c>
      <c r="O1147" s="25">
        <v>3.05</v>
      </c>
      <c r="P1147" s="22" t="s">
        <v>91</v>
      </c>
      <c r="Q1147" s="22" t="s">
        <v>72</v>
      </c>
      <c r="R1147" s="9"/>
      <c r="S1147">
        <f t="shared" si="1398"/>
        <v>359.9</v>
      </c>
      <c r="T1147">
        <f t="shared" si="1399"/>
        <v>118</v>
      </c>
      <c r="U1147">
        <f t="shared" si="1400"/>
        <v>3.05</v>
      </c>
      <c r="V1147" s="20">
        <f t="shared" si="1401"/>
        <v>356.46875</v>
      </c>
      <c r="W1147" s="21">
        <f t="shared" si="1402"/>
        <v>116.8</v>
      </c>
    </row>
    <row r="1148" spans="1:23" x14ac:dyDescent="0.25">
      <c r="A1148" s="11"/>
      <c r="B1148" s="4"/>
      <c r="C1148" s="4"/>
      <c r="D1148" s="4"/>
      <c r="E1148" s="10"/>
      <c r="F1148" s="10"/>
      <c r="G1148" s="10"/>
      <c r="H1148" s="10"/>
      <c r="I1148" s="10"/>
      <c r="J1148" s="13"/>
      <c r="K1148" s="13"/>
      <c r="L1148" s="13"/>
      <c r="M1148" s="10"/>
      <c r="N1148" s="9"/>
      <c r="O1148" s="9"/>
      <c r="P1148" s="9"/>
      <c r="Q1148" s="9"/>
      <c r="R1148" s="9"/>
    </row>
    <row r="1149" spans="1:23" x14ac:dyDescent="0.25">
      <c r="A1149" s="11">
        <v>43199</v>
      </c>
      <c r="B1149" s="4" t="s">
        <v>17</v>
      </c>
      <c r="C1149" s="4">
        <v>75131</v>
      </c>
      <c r="D1149" s="4">
        <v>157</v>
      </c>
      <c r="E1149" s="10" t="s">
        <v>52</v>
      </c>
      <c r="F1149" s="10">
        <v>1</v>
      </c>
      <c r="G1149" s="10" t="s">
        <v>22</v>
      </c>
      <c r="H1149" s="10"/>
      <c r="I1149" s="10"/>
      <c r="J1149" s="13">
        <v>1250</v>
      </c>
      <c r="K1149" s="13"/>
      <c r="L1149" s="13">
        <v>370</v>
      </c>
      <c r="M1149" s="10">
        <v>5.81</v>
      </c>
      <c r="N1149" s="9">
        <v>19</v>
      </c>
      <c r="O1149" s="9">
        <v>3.05</v>
      </c>
      <c r="P1149" s="9" t="s">
        <v>91</v>
      </c>
      <c r="Q1149" s="9" t="s">
        <v>72</v>
      </c>
      <c r="R1149" s="9"/>
      <c r="S1149">
        <f t="shared" ref="S1149" si="1403">N1149*O1149*118</f>
        <v>6838.0999999999995</v>
      </c>
      <c r="T1149">
        <f t="shared" ref="T1149" si="1404">N1149*118</f>
        <v>2242</v>
      </c>
      <c r="U1149">
        <f t="shared" ref="U1149" si="1405">N1149*O1149</f>
        <v>57.949999999999996</v>
      </c>
      <c r="V1149" s="20">
        <f t="shared" ref="V1149" si="1406">N1149*O1149*116.875</f>
        <v>6772.9062499999991</v>
      </c>
      <c r="W1149" s="21">
        <f t="shared" ref="W1149" si="1407">N1149*116.8</f>
        <v>2219.1999999999998</v>
      </c>
    </row>
    <row r="1150" spans="1:23" x14ac:dyDescent="0.25">
      <c r="A1150" s="11"/>
      <c r="B1150" s="4"/>
      <c r="C1150" s="4"/>
      <c r="D1150" s="4"/>
      <c r="E1150" s="10"/>
      <c r="F1150" s="10"/>
      <c r="G1150" s="10"/>
      <c r="H1150" s="10"/>
      <c r="I1150" s="10"/>
      <c r="J1150" s="13"/>
      <c r="K1150" s="13"/>
      <c r="L1150" s="13"/>
      <c r="M1150" s="10"/>
      <c r="N1150" s="9"/>
      <c r="O1150" s="9"/>
      <c r="P1150" s="9"/>
      <c r="Q1150" s="9"/>
      <c r="R1150" s="9"/>
    </row>
    <row r="1151" spans="1:23" x14ac:dyDescent="0.25">
      <c r="A1151" s="11">
        <v>43199</v>
      </c>
      <c r="B1151" s="10" t="s">
        <v>16</v>
      </c>
      <c r="C1151" s="10">
        <v>785</v>
      </c>
      <c r="D1151" s="10">
        <v>167</v>
      </c>
      <c r="E1151" s="10" t="s">
        <v>66</v>
      </c>
      <c r="F1151" s="10">
        <v>1</v>
      </c>
      <c r="G1151" s="10" t="s">
        <v>22</v>
      </c>
      <c r="H1151" s="10"/>
      <c r="I1151" s="10"/>
      <c r="J1151" s="13">
        <v>1800</v>
      </c>
      <c r="K1151" s="13"/>
      <c r="L1151" s="13">
        <v>1100</v>
      </c>
      <c r="M1151" s="10">
        <v>5.38</v>
      </c>
      <c r="N1151" s="9">
        <v>5</v>
      </c>
      <c r="O1151" s="9">
        <v>0.79</v>
      </c>
      <c r="P1151" s="9" t="s">
        <v>71</v>
      </c>
      <c r="Q1151" s="9" t="s">
        <v>81</v>
      </c>
      <c r="R1151" s="9"/>
      <c r="S1151">
        <f t="shared" ref="S1151:S1154" si="1408">N:N*O:O*125</f>
        <v>493.75</v>
      </c>
      <c r="T1151">
        <f t="shared" ref="T1151:T1154" si="1409">N1151*125</f>
        <v>625</v>
      </c>
      <c r="U1151">
        <f t="shared" ref="U1151:U1154" si="1410">N1151*O1151</f>
        <v>3.95</v>
      </c>
      <c r="V1151" s="20">
        <f t="shared" ref="V1151:V1154" si="1411">N1151*O1151*123.78</f>
        <v>488.93100000000004</v>
      </c>
      <c r="W1151" s="21">
        <f t="shared" ref="W1151:W1154" si="1412">N1151*123.7</f>
        <v>618.5</v>
      </c>
    </row>
    <row r="1152" spans="1:23" x14ac:dyDescent="0.25">
      <c r="A1152" s="11">
        <v>43199</v>
      </c>
      <c r="B1152" s="10" t="s">
        <v>16</v>
      </c>
      <c r="C1152" s="10">
        <v>785</v>
      </c>
      <c r="D1152" s="10">
        <v>167</v>
      </c>
      <c r="E1152" s="10" t="s">
        <v>66</v>
      </c>
      <c r="F1152" s="10">
        <v>1</v>
      </c>
      <c r="G1152" s="10" t="s">
        <v>22</v>
      </c>
      <c r="H1152" s="10"/>
      <c r="I1152" s="10"/>
      <c r="J1152" s="13"/>
      <c r="K1152" s="13"/>
      <c r="L1152" s="13"/>
      <c r="M1152" s="10">
        <v>5.38</v>
      </c>
      <c r="N1152" s="9">
        <v>13</v>
      </c>
      <c r="O1152" s="9">
        <v>1.87</v>
      </c>
      <c r="P1152" s="9" t="s">
        <v>71</v>
      </c>
      <c r="Q1152" s="9" t="s">
        <v>79</v>
      </c>
      <c r="R1152" s="9"/>
      <c r="S1152">
        <f t="shared" si="1408"/>
        <v>3038.7500000000005</v>
      </c>
      <c r="T1152">
        <f t="shared" si="1409"/>
        <v>1625</v>
      </c>
      <c r="U1152">
        <f t="shared" si="1410"/>
        <v>24.310000000000002</v>
      </c>
      <c r="V1152" s="20">
        <f t="shared" si="1411"/>
        <v>3009.0918000000001</v>
      </c>
      <c r="W1152" s="21">
        <f t="shared" si="1412"/>
        <v>1608.1000000000001</v>
      </c>
    </row>
    <row r="1153" spans="1:23" x14ac:dyDescent="0.25">
      <c r="A1153" s="11">
        <v>43199</v>
      </c>
      <c r="B1153" s="10" t="s">
        <v>16</v>
      </c>
      <c r="C1153" s="10">
        <v>785</v>
      </c>
      <c r="D1153" s="10">
        <v>167</v>
      </c>
      <c r="E1153" s="10" t="s">
        <v>66</v>
      </c>
      <c r="F1153" s="10">
        <v>1</v>
      </c>
      <c r="G1153" s="10" t="s">
        <v>22</v>
      </c>
      <c r="H1153" s="10"/>
      <c r="I1153" s="10"/>
      <c r="J1153" s="13"/>
      <c r="K1153" s="13"/>
      <c r="L1153" s="13"/>
      <c r="M1153" s="10">
        <v>5.38</v>
      </c>
      <c r="N1153" s="9">
        <v>2</v>
      </c>
      <c r="O1153" s="9">
        <v>3.71</v>
      </c>
      <c r="P1153" s="9" t="s">
        <v>71</v>
      </c>
      <c r="Q1153" s="9" t="s">
        <v>72</v>
      </c>
      <c r="R1153" s="9"/>
      <c r="S1153">
        <f t="shared" si="1408"/>
        <v>927.5</v>
      </c>
      <c r="T1153">
        <f t="shared" si="1409"/>
        <v>250</v>
      </c>
      <c r="U1153">
        <f t="shared" si="1410"/>
        <v>7.42</v>
      </c>
      <c r="V1153" s="20">
        <f t="shared" si="1411"/>
        <v>918.44759999999997</v>
      </c>
      <c r="W1153" s="21">
        <f t="shared" si="1412"/>
        <v>247.4</v>
      </c>
    </row>
    <row r="1154" spans="1:23" x14ac:dyDescent="0.25">
      <c r="A1154" s="11">
        <v>43199</v>
      </c>
      <c r="B1154" s="10" t="s">
        <v>16</v>
      </c>
      <c r="C1154" s="10">
        <v>785</v>
      </c>
      <c r="D1154" s="10">
        <v>167</v>
      </c>
      <c r="E1154" s="10" t="s">
        <v>66</v>
      </c>
      <c r="F1154" s="10">
        <v>1</v>
      </c>
      <c r="G1154" s="10" t="s">
        <v>22</v>
      </c>
      <c r="H1154" s="10"/>
      <c r="I1154" s="10"/>
      <c r="J1154" s="13"/>
      <c r="K1154" s="13"/>
      <c r="L1154" s="13"/>
      <c r="M1154" s="10">
        <v>5.38</v>
      </c>
      <c r="N1154" s="9">
        <v>1</v>
      </c>
      <c r="O1154" s="10">
        <v>3.05</v>
      </c>
      <c r="P1154" s="22" t="s">
        <v>91</v>
      </c>
      <c r="Q1154" s="22" t="s">
        <v>72</v>
      </c>
      <c r="R1154" s="9"/>
      <c r="S1154">
        <f t="shared" si="1408"/>
        <v>381.25</v>
      </c>
      <c r="T1154">
        <f t="shared" si="1409"/>
        <v>125</v>
      </c>
      <c r="U1154">
        <f t="shared" si="1410"/>
        <v>3.05</v>
      </c>
      <c r="V1154" s="20">
        <f t="shared" si="1411"/>
        <v>377.529</v>
      </c>
      <c r="W1154" s="21">
        <f t="shared" si="1412"/>
        <v>123.7</v>
      </c>
    </row>
    <row r="1155" spans="1:23" x14ac:dyDescent="0.25">
      <c r="A1155" s="11"/>
      <c r="B1155" s="10"/>
      <c r="C1155" s="10"/>
      <c r="D1155" s="10"/>
      <c r="E1155" s="10"/>
      <c r="F1155" s="10"/>
      <c r="G1155" s="10"/>
      <c r="H1155" s="10"/>
      <c r="I1155" s="10"/>
      <c r="J1155" s="13"/>
      <c r="K1155" s="13"/>
      <c r="L1155" s="13"/>
      <c r="M1155" s="10"/>
      <c r="N1155" s="9"/>
      <c r="O1155" s="9"/>
      <c r="P1155" s="9"/>
      <c r="Q1155" s="9"/>
      <c r="R1155" s="9"/>
    </row>
    <row r="1156" spans="1:23" x14ac:dyDescent="0.25">
      <c r="A1156" s="11">
        <v>43199</v>
      </c>
      <c r="B1156" s="10" t="s">
        <v>16</v>
      </c>
      <c r="C1156" s="10">
        <v>785</v>
      </c>
      <c r="D1156" s="10">
        <v>168</v>
      </c>
      <c r="E1156" s="10" t="s">
        <v>54</v>
      </c>
      <c r="F1156" s="10">
        <v>1</v>
      </c>
      <c r="G1156" s="10" t="s">
        <v>22</v>
      </c>
      <c r="H1156" s="10"/>
      <c r="I1156" s="10"/>
      <c r="J1156" s="13">
        <v>1600</v>
      </c>
      <c r="K1156" s="13"/>
      <c r="L1156" s="13">
        <v>600</v>
      </c>
      <c r="M1156" s="10">
        <v>5.38</v>
      </c>
      <c r="N1156" s="10">
        <v>14</v>
      </c>
      <c r="O1156" s="10">
        <v>3.8</v>
      </c>
      <c r="P1156" s="9" t="s">
        <v>82</v>
      </c>
      <c r="Q1156" s="9" t="s">
        <v>72</v>
      </c>
      <c r="R1156" s="9"/>
      <c r="S1156">
        <f t="shared" ref="S1156:S1157" si="1413">N:N*O:O*125</f>
        <v>6649.9999999999991</v>
      </c>
      <c r="T1156">
        <f t="shared" ref="T1156:T1157" si="1414">N1156*125</f>
        <v>1750</v>
      </c>
      <c r="U1156">
        <f t="shared" ref="U1156:U1157" si="1415">N1156*O1156</f>
        <v>53.199999999999996</v>
      </c>
      <c r="V1156" s="20">
        <f t="shared" ref="V1156:V1157" si="1416">N1156*O1156*123.78</f>
        <v>6585.0959999999995</v>
      </c>
      <c r="W1156" s="21">
        <f t="shared" ref="W1156:W1157" si="1417">N1156*123.7</f>
        <v>1731.8</v>
      </c>
    </row>
    <row r="1157" spans="1:23" x14ac:dyDescent="0.25">
      <c r="A1157" s="11">
        <v>43199</v>
      </c>
      <c r="B1157" s="10" t="s">
        <v>16</v>
      </c>
      <c r="C1157" s="10">
        <v>785</v>
      </c>
      <c r="D1157" s="10">
        <v>168</v>
      </c>
      <c r="E1157" s="10" t="s">
        <v>54</v>
      </c>
      <c r="F1157" s="10">
        <v>1</v>
      </c>
      <c r="G1157" s="10" t="s">
        <v>22</v>
      </c>
      <c r="H1157" s="10"/>
      <c r="I1157" s="10"/>
      <c r="J1157" s="13"/>
      <c r="K1157" s="13"/>
      <c r="L1157" s="13"/>
      <c r="M1157" s="10">
        <v>5.38</v>
      </c>
      <c r="N1157" s="10">
        <v>2</v>
      </c>
      <c r="O1157" s="10">
        <v>3.05</v>
      </c>
      <c r="P1157" s="22" t="s">
        <v>91</v>
      </c>
      <c r="Q1157" s="22" t="s">
        <v>72</v>
      </c>
      <c r="R1157" s="9"/>
      <c r="S1157">
        <f t="shared" si="1413"/>
        <v>762.5</v>
      </c>
      <c r="T1157">
        <f t="shared" si="1414"/>
        <v>250</v>
      </c>
      <c r="U1157">
        <f t="shared" si="1415"/>
        <v>6.1</v>
      </c>
      <c r="V1157" s="20">
        <f t="shared" si="1416"/>
        <v>755.05799999999999</v>
      </c>
      <c r="W1157" s="21">
        <f t="shared" si="1417"/>
        <v>247.4</v>
      </c>
    </row>
    <row r="1158" spans="1:23" x14ac:dyDescent="0.25">
      <c r="A1158" s="11"/>
      <c r="B1158" s="4"/>
      <c r="C1158" s="4"/>
      <c r="D1158" s="4"/>
      <c r="E1158" s="10"/>
      <c r="F1158" s="10"/>
      <c r="G1158" s="10"/>
      <c r="H1158" s="10"/>
      <c r="I1158" s="10"/>
      <c r="J1158" s="13"/>
      <c r="K1158" s="13"/>
      <c r="L1158" s="13"/>
      <c r="M1158" s="10"/>
      <c r="N1158" s="9"/>
      <c r="O1158" s="9"/>
      <c r="P1158" s="9"/>
      <c r="Q1158" s="9"/>
      <c r="R1158" s="9"/>
    </row>
    <row r="1159" spans="1:23" x14ac:dyDescent="0.25">
      <c r="A1159" s="11">
        <v>43199</v>
      </c>
      <c r="B1159" s="10" t="s">
        <v>16</v>
      </c>
      <c r="C1159" s="10">
        <v>785</v>
      </c>
      <c r="D1159" s="10">
        <v>169</v>
      </c>
      <c r="E1159" s="10" t="s">
        <v>84</v>
      </c>
      <c r="F1159" s="10">
        <v>1</v>
      </c>
      <c r="G1159" s="10" t="s">
        <v>22</v>
      </c>
      <c r="H1159" s="10"/>
      <c r="I1159" s="10"/>
      <c r="J1159" s="13">
        <v>1450</v>
      </c>
      <c r="K1159" s="13"/>
      <c r="L1159" s="13">
        <v>750</v>
      </c>
      <c r="M1159" s="10">
        <v>5.38</v>
      </c>
      <c r="N1159" s="9">
        <v>9</v>
      </c>
      <c r="O1159" s="10">
        <v>1.1499999999999999</v>
      </c>
      <c r="P1159" s="9" t="s">
        <v>98</v>
      </c>
      <c r="Q1159" s="9" t="s">
        <v>72</v>
      </c>
      <c r="R1159" s="9"/>
      <c r="S1159">
        <f t="shared" ref="S1159:S1161" si="1418">N:N*O:O*125</f>
        <v>1293.75</v>
      </c>
      <c r="T1159">
        <f t="shared" ref="T1159:T1161" si="1419">N1159*125</f>
        <v>1125</v>
      </c>
      <c r="U1159">
        <f t="shared" ref="U1159:U1161" si="1420">N1159*O1159</f>
        <v>10.35</v>
      </c>
      <c r="V1159" s="20">
        <f t="shared" ref="V1159:V1161" si="1421">N1159*O1159*123.78</f>
        <v>1281.123</v>
      </c>
      <c r="W1159" s="21">
        <f t="shared" ref="W1159:W1161" si="1422">N1159*123.7</f>
        <v>1113.3</v>
      </c>
    </row>
    <row r="1160" spans="1:23" x14ac:dyDescent="0.25">
      <c r="A1160" s="11">
        <v>43199</v>
      </c>
      <c r="B1160" s="10" t="s">
        <v>16</v>
      </c>
      <c r="C1160" s="10">
        <v>785</v>
      </c>
      <c r="D1160" s="10">
        <v>169</v>
      </c>
      <c r="E1160" s="10" t="s">
        <v>84</v>
      </c>
      <c r="F1160" s="10">
        <v>1</v>
      </c>
      <c r="G1160" s="10" t="s">
        <v>22</v>
      </c>
      <c r="H1160" s="10"/>
      <c r="I1160" s="10"/>
      <c r="J1160" s="13"/>
      <c r="K1160" s="13"/>
      <c r="L1160" s="13"/>
      <c r="M1160" s="10">
        <v>5.38</v>
      </c>
      <c r="N1160" s="9">
        <v>3</v>
      </c>
      <c r="O1160" s="10">
        <v>0.81</v>
      </c>
      <c r="P1160" s="9" t="s">
        <v>90</v>
      </c>
      <c r="Q1160" s="9" t="s">
        <v>81</v>
      </c>
      <c r="R1160" s="9"/>
      <c r="S1160">
        <f t="shared" si="1418"/>
        <v>303.75</v>
      </c>
      <c r="T1160">
        <f t="shared" si="1419"/>
        <v>375</v>
      </c>
      <c r="U1160">
        <f t="shared" si="1420"/>
        <v>2.4300000000000002</v>
      </c>
      <c r="V1160" s="20">
        <f t="shared" si="1421"/>
        <v>300.78540000000004</v>
      </c>
      <c r="W1160" s="21">
        <f t="shared" si="1422"/>
        <v>371.1</v>
      </c>
    </row>
    <row r="1161" spans="1:23" x14ac:dyDescent="0.25">
      <c r="A1161" s="11">
        <v>43199</v>
      </c>
      <c r="B1161" s="10" t="s">
        <v>16</v>
      </c>
      <c r="C1161" s="10">
        <v>785</v>
      </c>
      <c r="D1161" s="10">
        <v>169</v>
      </c>
      <c r="E1161" s="10" t="s">
        <v>84</v>
      </c>
      <c r="F1161" s="10">
        <v>1</v>
      </c>
      <c r="G1161" s="10" t="s">
        <v>22</v>
      </c>
      <c r="H1161" s="9"/>
      <c r="I1161" s="9"/>
      <c r="J1161" s="13"/>
      <c r="K1161" s="13"/>
      <c r="L1161" s="13"/>
      <c r="M1161" s="10">
        <v>5.38</v>
      </c>
      <c r="N1161" s="9">
        <v>7</v>
      </c>
      <c r="O1161" s="10">
        <v>3.8</v>
      </c>
      <c r="P1161" s="9" t="s">
        <v>82</v>
      </c>
      <c r="Q1161" s="9" t="s">
        <v>72</v>
      </c>
      <c r="R1161" s="9"/>
      <c r="S1161">
        <f t="shared" si="1418"/>
        <v>3324.9999999999995</v>
      </c>
      <c r="T1161">
        <f t="shared" si="1419"/>
        <v>875</v>
      </c>
      <c r="U1161">
        <f t="shared" si="1420"/>
        <v>26.599999999999998</v>
      </c>
      <c r="V1161" s="20">
        <f t="shared" si="1421"/>
        <v>3292.5479999999998</v>
      </c>
      <c r="W1161" s="21">
        <f t="shared" si="1422"/>
        <v>865.9</v>
      </c>
    </row>
    <row r="1162" spans="1:23" x14ac:dyDescent="0.25">
      <c r="A1162" s="9"/>
      <c r="B1162" s="9"/>
      <c r="C1162" s="9"/>
      <c r="D1162" s="9"/>
      <c r="E1162" s="9"/>
      <c r="F1162" s="9"/>
      <c r="G1162" s="9"/>
      <c r="H1162" s="9"/>
      <c r="I1162" s="9"/>
      <c r="J1162" s="16"/>
      <c r="K1162" s="16"/>
      <c r="L1162" s="16"/>
      <c r="M1162" s="9"/>
      <c r="N1162" s="9"/>
      <c r="O1162" s="9"/>
      <c r="P1162" s="9"/>
      <c r="Q1162" s="9"/>
      <c r="R1162" s="9"/>
    </row>
    <row r="1163" spans="1:23" x14ac:dyDescent="0.25">
      <c r="A1163" s="11">
        <v>43199</v>
      </c>
      <c r="B1163" s="10" t="s">
        <v>16</v>
      </c>
      <c r="C1163" s="4">
        <v>777</v>
      </c>
      <c r="D1163" s="4">
        <v>17</v>
      </c>
      <c r="E1163" s="10"/>
      <c r="F1163" s="10">
        <v>2</v>
      </c>
      <c r="G1163" s="10" t="s">
        <v>23</v>
      </c>
      <c r="H1163" s="10"/>
      <c r="I1163" s="10"/>
      <c r="J1163" s="17"/>
      <c r="K1163" s="17"/>
      <c r="L1163" s="17"/>
      <c r="M1163" s="10">
        <v>4.2</v>
      </c>
      <c r="N1163" s="9"/>
      <c r="O1163" s="9"/>
      <c r="P1163" s="9"/>
      <c r="Q1163" s="9"/>
      <c r="R1163" s="9"/>
      <c r="S1163">
        <f>N:N*O:O*80.6</f>
        <v>0</v>
      </c>
      <c r="T1163">
        <f t="shared" ref="T1163" si="1423">N1163*80.6</f>
        <v>0</v>
      </c>
      <c r="U1163">
        <f t="shared" ref="U1163" si="1424">N1163*O1163</f>
        <v>0</v>
      </c>
      <c r="V1163" s="20">
        <f>N1163*O1163*79.68</f>
        <v>0</v>
      </c>
      <c r="W1163" s="21">
        <f>N1163*79.68</f>
        <v>0</v>
      </c>
    </row>
    <row r="1164" spans="1:23" x14ac:dyDescent="0.25">
      <c r="A1164" s="11"/>
      <c r="B1164" s="10"/>
      <c r="C1164" s="4"/>
      <c r="D1164" s="4"/>
      <c r="E1164" s="10"/>
      <c r="F1164" s="10"/>
      <c r="G1164" s="10"/>
      <c r="H1164" s="10"/>
      <c r="I1164" s="10"/>
      <c r="J1164" s="13"/>
      <c r="K1164" s="13"/>
      <c r="L1164" s="13"/>
      <c r="M1164" s="10"/>
      <c r="N1164" s="9"/>
      <c r="O1164" s="9"/>
      <c r="P1164" s="9"/>
      <c r="Q1164" s="9"/>
      <c r="R1164" s="9"/>
    </row>
    <row r="1165" spans="1:23" x14ac:dyDescent="0.25">
      <c r="A1165" s="11">
        <v>43199</v>
      </c>
      <c r="B1165" s="10" t="s">
        <v>16</v>
      </c>
      <c r="C1165" s="4">
        <v>777</v>
      </c>
      <c r="D1165" s="4">
        <v>18</v>
      </c>
      <c r="E1165" s="10" t="s">
        <v>26</v>
      </c>
      <c r="F1165" s="10">
        <v>2</v>
      </c>
      <c r="G1165" s="10" t="s">
        <v>23</v>
      </c>
      <c r="H1165" s="10"/>
      <c r="I1165" s="10"/>
      <c r="J1165" s="13">
        <v>480</v>
      </c>
      <c r="K1165" s="13">
        <v>620</v>
      </c>
      <c r="L1165" s="23">
        <v>810</v>
      </c>
      <c r="M1165" s="10">
        <v>4.2</v>
      </c>
      <c r="N1165" s="9">
        <v>2</v>
      </c>
      <c r="O1165" s="25">
        <v>3.05</v>
      </c>
      <c r="P1165" s="22" t="s">
        <v>91</v>
      </c>
      <c r="Q1165" s="22" t="s">
        <v>72</v>
      </c>
      <c r="R1165" s="9"/>
      <c r="S1165">
        <f t="shared" ref="S1165:S1168" si="1425">N:N*O:O*80.6</f>
        <v>491.65999999999991</v>
      </c>
      <c r="T1165">
        <f t="shared" ref="T1165:T1168" si="1426">N1165*80.6</f>
        <v>161.19999999999999</v>
      </c>
      <c r="U1165">
        <f t="shared" ref="U1165:U1168" si="1427">N1165*O1165</f>
        <v>6.1</v>
      </c>
      <c r="V1165" s="20">
        <f t="shared" ref="V1165:V1168" si="1428">N1165*O1165*79.68</f>
        <v>486.048</v>
      </c>
      <c r="W1165" s="21">
        <f t="shared" ref="W1165:W1168" si="1429">N1165*79.68</f>
        <v>159.36000000000001</v>
      </c>
    </row>
    <row r="1166" spans="1:23" x14ac:dyDescent="0.25">
      <c r="A1166" s="11">
        <v>43199</v>
      </c>
      <c r="B1166" s="10" t="s">
        <v>16</v>
      </c>
      <c r="C1166" s="4">
        <v>777</v>
      </c>
      <c r="D1166" s="4">
        <v>18</v>
      </c>
      <c r="E1166" s="10" t="s">
        <v>26</v>
      </c>
      <c r="F1166" s="10">
        <v>2</v>
      </c>
      <c r="G1166" s="10" t="s">
        <v>23</v>
      </c>
      <c r="H1166" s="10"/>
      <c r="I1166" s="10"/>
      <c r="J1166" s="13"/>
      <c r="K1166" s="13"/>
      <c r="L1166" s="13"/>
      <c r="M1166" s="10">
        <v>4.2</v>
      </c>
      <c r="N1166" s="9">
        <v>15</v>
      </c>
      <c r="O1166" s="9">
        <v>1.0900000000000001</v>
      </c>
      <c r="P1166" s="9" t="s">
        <v>77</v>
      </c>
      <c r="Q1166" s="9" t="s">
        <v>81</v>
      </c>
      <c r="R1166" s="9"/>
      <c r="S1166">
        <f t="shared" si="1425"/>
        <v>1317.81</v>
      </c>
      <c r="T1166">
        <f t="shared" si="1426"/>
        <v>1209</v>
      </c>
      <c r="U1166">
        <f t="shared" si="1427"/>
        <v>16.350000000000001</v>
      </c>
      <c r="V1166" s="20">
        <f t="shared" si="1428"/>
        <v>1302.7680000000003</v>
      </c>
      <c r="W1166" s="21">
        <f t="shared" si="1429"/>
        <v>1195.2</v>
      </c>
    </row>
    <row r="1167" spans="1:23" x14ac:dyDescent="0.25">
      <c r="A1167" s="11">
        <v>43199</v>
      </c>
      <c r="B1167" s="10" t="s">
        <v>16</v>
      </c>
      <c r="C1167" s="4">
        <v>777</v>
      </c>
      <c r="D1167" s="4">
        <v>18</v>
      </c>
      <c r="E1167" s="10" t="s">
        <v>26</v>
      </c>
      <c r="F1167" s="10">
        <v>2</v>
      </c>
      <c r="G1167" s="10" t="s">
        <v>23</v>
      </c>
      <c r="H1167" s="10"/>
      <c r="I1167" s="10"/>
      <c r="J1167" s="13"/>
      <c r="K1167" s="13"/>
      <c r="L1167" s="13"/>
      <c r="M1167" s="10">
        <v>4.2</v>
      </c>
      <c r="N1167" s="9">
        <v>1</v>
      </c>
      <c r="O1167" s="9">
        <v>1.99</v>
      </c>
      <c r="P1167" s="9" t="s">
        <v>77</v>
      </c>
      <c r="Q1167" s="9" t="s">
        <v>76</v>
      </c>
      <c r="R1167" s="9"/>
      <c r="S1167">
        <f t="shared" si="1425"/>
        <v>160.39399999999998</v>
      </c>
      <c r="T1167">
        <f t="shared" si="1426"/>
        <v>80.599999999999994</v>
      </c>
      <c r="U1167">
        <f t="shared" si="1427"/>
        <v>1.99</v>
      </c>
      <c r="V1167" s="20">
        <f t="shared" si="1428"/>
        <v>158.56320000000002</v>
      </c>
      <c r="W1167" s="21">
        <f t="shared" si="1429"/>
        <v>79.680000000000007</v>
      </c>
    </row>
    <row r="1168" spans="1:23" x14ac:dyDescent="0.25">
      <c r="A1168" s="11">
        <v>43199</v>
      </c>
      <c r="B1168" s="10" t="s">
        <v>16</v>
      </c>
      <c r="C1168" s="4">
        <v>777</v>
      </c>
      <c r="D1168" s="4">
        <v>18</v>
      </c>
      <c r="E1168" s="10" t="s">
        <v>26</v>
      </c>
      <c r="F1168" s="10">
        <v>2</v>
      </c>
      <c r="G1168" s="10" t="s">
        <v>23</v>
      </c>
      <c r="H1168" s="10"/>
      <c r="I1168" s="10"/>
      <c r="J1168" s="13"/>
      <c r="K1168" s="13"/>
      <c r="L1168" s="13"/>
      <c r="M1168" s="10">
        <v>4.2</v>
      </c>
      <c r="N1168" s="9">
        <v>3</v>
      </c>
      <c r="O1168" s="9">
        <v>1.37</v>
      </c>
      <c r="P1168" s="9" t="s">
        <v>95</v>
      </c>
      <c r="Q1168" s="9" t="s">
        <v>97</v>
      </c>
      <c r="R1168" s="9"/>
      <c r="S1168">
        <f t="shared" si="1425"/>
        <v>331.26600000000002</v>
      </c>
      <c r="T1168">
        <f t="shared" si="1426"/>
        <v>241.79999999999998</v>
      </c>
      <c r="U1168">
        <f t="shared" si="1427"/>
        <v>4.1100000000000003</v>
      </c>
      <c r="V1168" s="20">
        <f t="shared" si="1428"/>
        <v>327.48480000000006</v>
      </c>
      <c r="W1168" s="21">
        <f t="shared" si="1429"/>
        <v>239.04000000000002</v>
      </c>
    </row>
    <row r="1169" spans="1:23" x14ac:dyDescent="0.25">
      <c r="A1169" s="11"/>
      <c r="B1169" s="4"/>
      <c r="C1169" s="4"/>
      <c r="D1169" s="4"/>
      <c r="E1169" s="10"/>
      <c r="F1169" s="10"/>
      <c r="G1169" s="10"/>
      <c r="H1169" s="10"/>
      <c r="I1169" s="10"/>
      <c r="J1169" s="13"/>
      <c r="K1169" s="13"/>
      <c r="L1169" s="13"/>
      <c r="M1169" s="10"/>
      <c r="N1169" s="9"/>
      <c r="O1169" s="9"/>
      <c r="P1169" s="9"/>
      <c r="Q1169" s="9"/>
      <c r="R1169" s="9"/>
    </row>
    <row r="1170" spans="1:23" x14ac:dyDescent="0.25">
      <c r="A1170" s="11">
        <v>43199</v>
      </c>
      <c r="B1170" s="10" t="s">
        <v>16</v>
      </c>
      <c r="C1170" s="4">
        <v>777</v>
      </c>
      <c r="D1170" s="4">
        <v>19</v>
      </c>
      <c r="E1170" s="10" t="s">
        <v>57</v>
      </c>
      <c r="F1170" s="10">
        <v>2</v>
      </c>
      <c r="G1170" s="10" t="s">
        <v>23</v>
      </c>
      <c r="H1170" s="10"/>
      <c r="I1170" s="10"/>
      <c r="J1170" s="13">
        <v>550</v>
      </c>
      <c r="K1170" s="13">
        <v>550</v>
      </c>
      <c r="L1170" s="23">
        <v>600</v>
      </c>
      <c r="M1170" s="25">
        <v>4.2</v>
      </c>
      <c r="N1170" s="25">
        <v>4</v>
      </c>
      <c r="O1170" s="25">
        <v>4</v>
      </c>
      <c r="P1170" s="25" t="s">
        <v>82</v>
      </c>
      <c r="Q1170" s="25" t="s">
        <v>100</v>
      </c>
      <c r="R1170" s="9"/>
      <c r="S1170">
        <f t="shared" ref="S1170:S1174" si="1430">N:N*O:O*80.6</f>
        <v>1289.5999999999999</v>
      </c>
      <c r="T1170">
        <f t="shared" ref="T1170:T1174" si="1431">N1170*80.6</f>
        <v>322.39999999999998</v>
      </c>
      <c r="U1170">
        <f t="shared" ref="U1170:U1174" si="1432">N1170*O1170</f>
        <v>16</v>
      </c>
      <c r="V1170" s="20">
        <f t="shared" ref="V1170:V1174" si="1433">N1170*O1170*79.68</f>
        <v>1274.8800000000001</v>
      </c>
      <c r="W1170" s="21">
        <f t="shared" ref="W1170:W1174" si="1434">N1170*79.68</f>
        <v>318.72000000000003</v>
      </c>
    </row>
    <row r="1171" spans="1:23" x14ac:dyDescent="0.25">
      <c r="A1171" s="24">
        <v>43199</v>
      </c>
      <c r="B1171" s="25" t="s">
        <v>16</v>
      </c>
      <c r="C1171" s="27">
        <v>777</v>
      </c>
      <c r="D1171" s="27">
        <v>19</v>
      </c>
      <c r="E1171" s="25" t="s">
        <v>57</v>
      </c>
      <c r="F1171" s="25">
        <v>2</v>
      </c>
      <c r="G1171" s="25" t="s">
        <v>23</v>
      </c>
      <c r="H1171" s="10"/>
      <c r="I1171" s="10"/>
      <c r="J1171" s="23"/>
      <c r="K1171" s="23"/>
      <c r="L1171" s="23"/>
      <c r="M1171" s="25">
        <v>4.2</v>
      </c>
      <c r="N1171" s="25">
        <v>12</v>
      </c>
      <c r="O1171" s="25">
        <v>0.9</v>
      </c>
      <c r="P1171" s="25" t="s">
        <v>82</v>
      </c>
      <c r="Q1171" s="25" t="s">
        <v>100</v>
      </c>
      <c r="R1171" s="9"/>
      <c r="S1171">
        <f t="shared" si="1430"/>
        <v>870.48</v>
      </c>
      <c r="T1171">
        <f t="shared" si="1431"/>
        <v>967.19999999999993</v>
      </c>
      <c r="U1171">
        <f t="shared" si="1432"/>
        <v>10.8</v>
      </c>
      <c r="V1171" s="20">
        <f t="shared" si="1433"/>
        <v>860.5440000000001</v>
      </c>
      <c r="W1171" s="21">
        <f t="shared" si="1434"/>
        <v>956.16000000000008</v>
      </c>
    </row>
    <row r="1172" spans="1:23" x14ac:dyDescent="0.25">
      <c r="A1172" s="24">
        <v>43199</v>
      </c>
      <c r="B1172" s="25" t="s">
        <v>16</v>
      </c>
      <c r="C1172" s="27">
        <v>777</v>
      </c>
      <c r="D1172" s="27">
        <v>19</v>
      </c>
      <c r="E1172" s="25" t="s">
        <v>57</v>
      </c>
      <c r="F1172" s="25">
        <v>2</v>
      </c>
      <c r="G1172" s="25" t="s">
        <v>23</v>
      </c>
      <c r="H1172" s="10"/>
      <c r="I1172" s="10"/>
      <c r="J1172" s="23"/>
      <c r="K1172" s="23"/>
      <c r="L1172" s="23"/>
      <c r="M1172" s="25">
        <v>4.2</v>
      </c>
      <c r="N1172" s="25">
        <v>7</v>
      </c>
      <c r="O1172" s="25">
        <v>1.6</v>
      </c>
      <c r="P1172" s="25" t="s">
        <v>82</v>
      </c>
      <c r="Q1172" s="25" t="s">
        <v>100</v>
      </c>
      <c r="R1172" s="9"/>
      <c r="S1172">
        <f t="shared" si="1430"/>
        <v>902.72</v>
      </c>
      <c r="T1172">
        <f t="shared" si="1431"/>
        <v>564.19999999999993</v>
      </c>
      <c r="U1172">
        <f t="shared" si="1432"/>
        <v>11.200000000000001</v>
      </c>
      <c r="V1172" s="20">
        <f t="shared" si="1433"/>
        <v>892.41600000000017</v>
      </c>
      <c r="W1172" s="21">
        <f t="shared" si="1434"/>
        <v>557.76</v>
      </c>
    </row>
    <row r="1173" spans="1:23" x14ac:dyDescent="0.25">
      <c r="A1173" s="24">
        <v>43199</v>
      </c>
      <c r="B1173" s="25" t="s">
        <v>16</v>
      </c>
      <c r="C1173" s="27">
        <v>777</v>
      </c>
      <c r="D1173" s="27">
        <v>19</v>
      </c>
      <c r="E1173" s="25" t="s">
        <v>57</v>
      </c>
      <c r="F1173" s="25">
        <v>2</v>
      </c>
      <c r="G1173" s="25" t="s">
        <v>23</v>
      </c>
      <c r="H1173" s="10"/>
      <c r="I1173" s="10"/>
      <c r="J1173" s="23"/>
      <c r="K1173" s="23"/>
      <c r="L1173" s="23"/>
      <c r="M1173" s="25">
        <v>4.2</v>
      </c>
      <c r="N1173" s="25">
        <v>5</v>
      </c>
      <c r="O1173" s="25">
        <v>2.1</v>
      </c>
      <c r="P1173" s="25" t="s">
        <v>82</v>
      </c>
      <c r="Q1173" s="25" t="s">
        <v>100</v>
      </c>
      <c r="R1173" s="9"/>
      <c r="S1173">
        <f t="shared" si="1430"/>
        <v>846.3</v>
      </c>
      <c r="T1173">
        <f t="shared" si="1431"/>
        <v>403</v>
      </c>
      <c r="U1173">
        <f t="shared" si="1432"/>
        <v>10.5</v>
      </c>
      <c r="V1173" s="20">
        <f t="shared" si="1433"/>
        <v>836.6400000000001</v>
      </c>
      <c r="W1173" s="21">
        <f t="shared" si="1434"/>
        <v>398.40000000000003</v>
      </c>
    </row>
    <row r="1174" spans="1:23" x14ac:dyDescent="0.25">
      <c r="A1174" s="24">
        <v>43199</v>
      </c>
      <c r="B1174" s="25" t="s">
        <v>16</v>
      </c>
      <c r="C1174" s="27">
        <v>777</v>
      </c>
      <c r="D1174" s="27">
        <v>19</v>
      </c>
      <c r="E1174" s="25" t="s">
        <v>57</v>
      </c>
      <c r="F1174" s="25">
        <v>2</v>
      </c>
      <c r="G1174" s="25" t="s">
        <v>23</v>
      </c>
      <c r="H1174" s="10"/>
      <c r="I1174" s="10"/>
      <c r="J1174" s="23"/>
      <c r="K1174" s="23"/>
      <c r="L1174" s="23"/>
      <c r="M1174" s="25">
        <v>4.2</v>
      </c>
      <c r="N1174" s="25">
        <v>1</v>
      </c>
      <c r="O1174" s="25">
        <v>3.4</v>
      </c>
      <c r="P1174" s="25" t="s">
        <v>82</v>
      </c>
      <c r="Q1174" s="25" t="s">
        <v>100</v>
      </c>
      <c r="R1174" s="9"/>
      <c r="S1174">
        <f t="shared" si="1430"/>
        <v>274.03999999999996</v>
      </c>
      <c r="T1174">
        <f t="shared" si="1431"/>
        <v>80.599999999999994</v>
      </c>
      <c r="U1174">
        <f t="shared" si="1432"/>
        <v>3.4</v>
      </c>
      <c r="V1174" s="20">
        <f t="shared" si="1433"/>
        <v>270.91200000000003</v>
      </c>
      <c r="W1174" s="21">
        <f t="shared" si="1434"/>
        <v>79.680000000000007</v>
      </c>
    </row>
    <row r="1175" spans="1:23" x14ac:dyDescent="0.25">
      <c r="A1175" s="11"/>
      <c r="B1175" s="10"/>
      <c r="C1175" s="4"/>
      <c r="D1175" s="4"/>
      <c r="E1175" s="10"/>
      <c r="F1175" s="10"/>
      <c r="G1175" s="10"/>
      <c r="H1175" s="10"/>
      <c r="I1175" s="10"/>
      <c r="J1175" s="13"/>
      <c r="K1175" s="13"/>
      <c r="L1175" s="13"/>
      <c r="M1175" s="10"/>
      <c r="N1175" s="9"/>
      <c r="O1175" s="9"/>
      <c r="P1175" s="9"/>
      <c r="Q1175" s="9"/>
      <c r="R1175" s="9"/>
    </row>
    <row r="1176" spans="1:23" x14ac:dyDescent="0.25">
      <c r="A1176" s="11">
        <v>43199</v>
      </c>
      <c r="B1176" s="10" t="s">
        <v>16</v>
      </c>
      <c r="C1176" s="4">
        <v>777</v>
      </c>
      <c r="D1176" s="4">
        <v>20</v>
      </c>
      <c r="E1176" s="10" t="s">
        <v>58</v>
      </c>
      <c r="F1176" s="10">
        <v>2</v>
      </c>
      <c r="G1176" s="10" t="s">
        <v>23</v>
      </c>
      <c r="H1176" s="10"/>
      <c r="I1176" s="10"/>
      <c r="J1176" s="13">
        <v>650</v>
      </c>
      <c r="K1176" s="13">
        <v>450</v>
      </c>
      <c r="L1176" s="23">
        <v>600</v>
      </c>
      <c r="M1176" s="10">
        <v>4.2</v>
      </c>
      <c r="N1176" s="9">
        <v>5</v>
      </c>
      <c r="O1176" s="9">
        <v>3.71</v>
      </c>
      <c r="P1176" s="9" t="s">
        <v>71</v>
      </c>
      <c r="Q1176" s="9" t="s">
        <v>72</v>
      </c>
      <c r="R1176" s="9"/>
      <c r="S1176">
        <f t="shared" ref="S1176:S1177" si="1435">N:N*O:O*80.6</f>
        <v>1495.1299999999999</v>
      </c>
      <c r="T1176">
        <f t="shared" ref="T1176:T1177" si="1436">N1176*80.6</f>
        <v>403</v>
      </c>
      <c r="U1176">
        <f t="shared" ref="U1176:U1177" si="1437">N1176*O1176</f>
        <v>18.55</v>
      </c>
      <c r="V1176" s="20">
        <f t="shared" ref="V1176:V1177" si="1438">N1176*O1176*79.68</f>
        <v>1478.0640000000001</v>
      </c>
      <c r="W1176" s="21">
        <f t="shared" ref="W1176:W1177" si="1439">N1176*79.68</f>
        <v>398.40000000000003</v>
      </c>
    </row>
    <row r="1177" spans="1:23" x14ac:dyDescent="0.25">
      <c r="A1177" s="11">
        <v>43199</v>
      </c>
      <c r="B1177" s="10" t="s">
        <v>16</v>
      </c>
      <c r="C1177" s="4">
        <v>777</v>
      </c>
      <c r="D1177" s="4">
        <v>20</v>
      </c>
      <c r="E1177" s="10" t="s">
        <v>58</v>
      </c>
      <c r="F1177" s="10">
        <v>2</v>
      </c>
      <c r="G1177" s="10" t="s">
        <v>23</v>
      </c>
      <c r="H1177" s="10"/>
      <c r="I1177" s="10"/>
      <c r="J1177" s="13"/>
      <c r="K1177" s="13"/>
      <c r="L1177" s="13"/>
      <c r="M1177" s="10">
        <v>4.2</v>
      </c>
      <c r="N1177" s="9">
        <v>17</v>
      </c>
      <c r="O1177" s="9">
        <v>1.99</v>
      </c>
      <c r="P1177" s="9" t="s">
        <v>77</v>
      </c>
      <c r="Q1177" s="9" t="s">
        <v>76</v>
      </c>
      <c r="R1177" s="9"/>
      <c r="S1177">
        <f t="shared" si="1435"/>
        <v>2726.6979999999999</v>
      </c>
      <c r="T1177">
        <f t="shared" si="1436"/>
        <v>1370.1999999999998</v>
      </c>
      <c r="U1177">
        <f t="shared" si="1437"/>
        <v>33.83</v>
      </c>
      <c r="V1177" s="20">
        <f t="shared" si="1438"/>
        <v>2695.5744</v>
      </c>
      <c r="W1177" s="21">
        <f t="shared" si="1439"/>
        <v>1354.5600000000002</v>
      </c>
    </row>
    <row r="1178" spans="1:23" x14ac:dyDescent="0.25">
      <c r="A1178" s="11"/>
      <c r="B1178" s="10"/>
      <c r="C1178" s="4"/>
      <c r="D1178" s="4"/>
      <c r="E1178" s="10"/>
      <c r="F1178" s="10"/>
      <c r="G1178" s="10"/>
      <c r="H1178" s="10"/>
      <c r="I1178" s="10"/>
      <c r="J1178" s="13"/>
      <c r="K1178" s="13"/>
      <c r="L1178" s="13"/>
      <c r="M1178" s="10"/>
      <c r="N1178" s="9"/>
      <c r="O1178" s="9"/>
      <c r="P1178" s="9"/>
      <c r="Q1178" s="9"/>
      <c r="R1178" s="9"/>
    </row>
    <row r="1179" spans="1:23" x14ac:dyDescent="0.25">
      <c r="A1179" s="11">
        <v>43199</v>
      </c>
      <c r="B1179" s="4" t="s">
        <v>17</v>
      </c>
      <c r="C1179" s="4">
        <v>75131</v>
      </c>
      <c r="D1179" s="4">
        <v>152</v>
      </c>
      <c r="E1179" s="10" t="s">
        <v>28</v>
      </c>
      <c r="F1179" s="10">
        <v>2</v>
      </c>
      <c r="G1179" s="10" t="s">
        <v>23</v>
      </c>
      <c r="H1179" s="10"/>
      <c r="I1179" s="10"/>
      <c r="J1179" s="13">
        <v>670</v>
      </c>
      <c r="K1179" s="13">
        <v>1130</v>
      </c>
      <c r="L1179" s="13">
        <v>970</v>
      </c>
      <c r="M1179" s="10">
        <v>5.81</v>
      </c>
      <c r="N1179" s="9">
        <v>2</v>
      </c>
      <c r="O1179" s="10">
        <v>3.71</v>
      </c>
      <c r="P1179" s="9" t="s">
        <v>71</v>
      </c>
      <c r="Q1179" s="9" t="s">
        <v>72</v>
      </c>
      <c r="R1179" s="9"/>
      <c r="S1179">
        <f t="shared" ref="S1179:S1184" si="1440">N1179*O1179*118</f>
        <v>875.56</v>
      </c>
      <c r="T1179">
        <f t="shared" ref="T1179:T1184" si="1441">N1179*118</f>
        <v>236</v>
      </c>
      <c r="U1179">
        <f t="shared" ref="U1179:U1184" si="1442">N1179*O1179</f>
        <v>7.42</v>
      </c>
      <c r="V1179" s="20">
        <f t="shared" ref="V1179:V1184" si="1443">N1179*O1179*116.875</f>
        <v>867.21249999999998</v>
      </c>
      <c r="W1179" s="21">
        <f t="shared" ref="W1179:W1184" si="1444">N1179*116.8</f>
        <v>233.6</v>
      </c>
    </row>
    <row r="1180" spans="1:23" x14ac:dyDescent="0.25">
      <c r="A1180" s="11">
        <v>43199</v>
      </c>
      <c r="B1180" s="4" t="s">
        <v>17</v>
      </c>
      <c r="C1180" s="4">
        <v>75131</v>
      </c>
      <c r="D1180" s="4">
        <v>152</v>
      </c>
      <c r="E1180" s="10" t="s">
        <v>28</v>
      </c>
      <c r="F1180" s="10">
        <v>2</v>
      </c>
      <c r="G1180" s="10" t="s">
        <v>23</v>
      </c>
      <c r="H1180" s="10"/>
      <c r="I1180" s="10"/>
      <c r="J1180" s="13"/>
      <c r="K1180" s="13"/>
      <c r="L1180" s="13"/>
      <c r="M1180" s="10">
        <v>5.81</v>
      </c>
      <c r="N1180" s="9">
        <v>8</v>
      </c>
      <c r="O1180" s="10">
        <v>1.87</v>
      </c>
      <c r="P1180" s="9" t="s">
        <v>71</v>
      </c>
      <c r="Q1180" s="9" t="s">
        <v>79</v>
      </c>
      <c r="R1180" s="9"/>
      <c r="S1180">
        <f t="shared" si="1440"/>
        <v>1765.2800000000002</v>
      </c>
      <c r="T1180">
        <f t="shared" si="1441"/>
        <v>944</v>
      </c>
      <c r="U1180">
        <f t="shared" si="1442"/>
        <v>14.96</v>
      </c>
      <c r="V1180" s="20">
        <f t="shared" si="1443"/>
        <v>1748.45</v>
      </c>
      <c r="W1180" s="21">
        <f t="shared" si="1444"/>
        <v>934.4</v>
      </c>
    </row>
    <row r="1181" spans="1:23" x14ac:dyDescent="0.25">
      <c r="A1181" s="11">
        <v>43199</v>
      </c>
      <c r="B1181" s="4" t="s">
        <v>17</v>
      </c>
      <c r="C1181" s="4">
        <v>75131</v>
      </c>
      <c r="D1181" s="4">
        <v>152</v>
      </c>
      <c r="E1181" s="10" t="s">
        <v>28</v>
      </c>
      <c r="F1181" s="10">
        <v>2</v>
      </c>
      <c r="G1181" s="10" t="s">
        <v>23</v>
      </c>
      <c r="H1181" s="10"/>
      <c r="I1181" s="10"/>
      <c r="J1181" s="13"/>
      <c r="K1181" s="13"/>
      <c r="L1181" s="13"/>
      <c r="M1181" s="10">
        <v>5.81</v>
      </c>
      <c r="N1181" s="9">
        <v>1</v>
      </c>
      <c r="O1181" s="10">
        <v>1.7</v>
      </c>
      <c r="P1181" s="9" t="s">
        <v>90</v>
      </c>
      <c r="Q1181" s="9" t="s">
        <v>75</v>
      </c>
      <c r="R1181" s="9"/>
      <c r="S1181">
        <f t="shared" si="1440"/>
        <v>200.6</v>
      </c>
      <c r="T1181">
        <f t="shared" si="1441"/>
        <v>118</v>
      </c>
      <c r="U1181">
        <f t="shared" si="1442"/>
        <v>1.7</v>
      </c>
      <c r="V1181" s="20">
        <f t="shared" si="1443"/>
        <v>198.6875</v>
      </c>
      <c r="W1181" s="21">
        <f t="shared" si="1444"/>
        <v>116.8</v>
      </c>
    </row>
    <row r="1182" spans="1:23" x14ac:dyDescent="0.25">
      <c r="A1182" s="11">
        <v>43199</v>
      </c>
      <c r="B1182" s="4" t="s">
        <v>17</v>
      </c>
      <c r="C1182" s="4">
        <v>75131</v>
      </c>
      <c r="D1182" s="4">
        <v>152</v>
      </c>
      <c r="E1182" s="10" t="s">
        <v>28</v>
      </c>
      <c r="F1182" s="10">
        <v>2</v>
      </c>
      <c r="G1182" s="10" t="s">
        <v>23</v>
      </c>
      <c r="H1182" s="10"/>
      <c r="I1182" s="10"/>
      <c r="J1182" s="13"/>
      <c r="K1182" s="13"/>
      <c r="L1182" s="13"/>
      <c r="M1182" s="10">
        <v>5.81</v>
      </c>
      <c r="N1182" s="9">
        <v>11</v>
      </c>
      <c r="O1182" s="10">
        <v>1.56</v>
      </c>
      <c r="P1182" s="9" t="s">
        <v>71</v>
      </c>
      <c r="Q1182" s="9" t="s">
        <v>75</v>
      </c>
      <c r="R1182" s="9"/>
      <c r="S1182">
        <f t="shared" si="1440"/>
        <v>2024.88</v>
      </c>
      <c r="T1182">
        <f t="shared" si="1441"/>
        <v>1298</v>
      </c>
      <c r="U1182">
        <f t="shared" si="1442"/>
        <v>17.16</v>
      </c>
      <c r="V1182" s="20">
        <f t="shared" si="1443"/>
        <v>2005.575</v>
      </c>
      <c r="W1182" s="21">
        <f t="shared" si="1444"/>
        <v>1284.8</v>
      </c>
    </row>
    <row r="1183" spans="1:23" x14ac:dyDescent="0.25">
      <c r="A1183" s="11">
        <v>43199</v>
      </c>
      <c r="B1183" s="4" t="s">
        <v>17</v>
      </c>
      <c r="C1183" s="4">
        <v>75131</v>
      </c>
      <c r="D1183" s="4">
        <v>152</v>
      </c>
      <c r="E1183" s="10" t="s">
        <v>28</v>
      </c>
      <c r="F1183" s="10">
        <v>2</v>
      </c>
      <c r="G1183" s="10" t="s">
        <v>23</v>
      </c>
      <c r="H1183" s="10"/>
      <c r="I1183" s="10"/>
      <c r="J1183" s="13"/>
      <c r="K1183" s="13"/>
      <c r="L1183" s="13"/>
      <c r="M1183" s="10">
        <v>5.81</v>
      </c>
      <c r="N1183" s="9">
        <v>3</v>
      </c>
      <c r="O1183" s="10">
        <v>1.45</v>
      </c>
      <c r="P1183" s="9" t="s">
        <v>90</v>
      </c>
      <c r="Q1183" s="9" t="s">
        <v>74</v>
      </c>
      <c r="R1183" s="9"/>
      <c r="S1183">
        <f t="shared" si="1440"/>
        <v>513.29999999999995</v>
      </c>
      <c r="T1183">
        <f t="shared" si="1441"/>
        <v>354</v>
      </c>
      <c r="U1183">
        <f t="shared" si="1442"/>
        <v>4.3499999999999996</v>
      </c>
      <c r="V1183" s="20">
        <f t="shared" si="1443"/>
        <v>508.40624999999994</v>
      </c>
      <c r="W1183" s="21">
        <f t="shared" si="1444"/>
        <v>350.4</v>
      </c>
    </row>
    <row r="1184" spans="1:23" x14ac:dyDescent="0.25">
      <c r="A1184" s="11">
        <v>43199</v>
      </c>
      <c r="B1184" s="4" t="s">
        <v>17</v>
      </c>
      <c r="C1184" s="4">
        <v>75131</v>
      </c>
      <c r="D1184" s="4">
        <v>152</v>
      </c>
      <c r="E1184" s="10" t="s">
        <v>28</v>
      </c>
      <c r="F1184" s="10">
        <v>2</v>
      </c>
      <c r="G1184" s="10" t="s">
        <v>23</v>
      </c>
      <c r="H1184" s="10"/>
      <c r="I1184" s="10"/>
      <c r="J1184" s="13"/>
      <c r="K1184" s="13"/>
      <c r="L1184" s="13"/>
      <c r="M1184" s="10">
        <v>5.81</v>
      </c>
      <c r="N1184" s="9">
        <v>6</v>
      </c>
      <c r="O1184" s="10">
        <v>1.7</v>
      </c>
      <c r="P1184" s="9" t="s">
        <v>90</v>
      </c>
      <c r="Q1184" s="9" t="s">
        <v>75</v>
      </c>
      <c r="R1184" s="9"/>
      <c r="S1184">
        <f t="shared" si="1440"/>
        <v>1203.5999999999999</v>
      </c>
      <c r="T1184">
        <f t="shared" si="1441"/>
        <v>708</v>
      </c>
      <c r="U1184">
        <f t="shared" si="1442"/>
        <v>10.199999999999999</v>
      </c>
      <c r="V1184" s="20">
        <f t="shared" si="1443"/>
        <v>1192.125</v>
      </c>
      <c r="W1184" s="21">
        <f t="shared" si="1444"/>
        <v>700.8</v>
      </c>
    </row>
    <row r="1185" spans="1:23" x14ac:dyDescent="0.25">
      <c r="A1185" s="11"/>
      <c r="B1185" s="4"/>
      <c r="C1185" s="4"/>
      <c r="D1185" s="4"/>
      <c r="E1185" s="10"/>
      <c r="F1185" s="10"/>
      <c r="G1185" s="10"/>
      <c r="H1185" s="10"/>
      <c r="I1185" s="10"/>
      <c r="J1185" s="13"/>
      <c r="K1185" s="13"/>
      <c r="L1185" s="13"/>
      <c r="M1185" s="10"/>
      <c r="N1185" s="9"/>
      <c r="O1185" s="9"/>
      <c r="P1185" s="9"/>
      <c r="Q1185" s="9"/>
      <c r="R1185" s="9"/>
    </row>
    <row r="1186" spans="1:23" x14ac:dyDescent="0.25">
      <c r="A1186" s="11">
        <v>43199</v>
      </c>
      <c r="B1186" s="4" t="s">
        <v>17</v>
      </c>
      <c r="C1186" s="4">
        <v>75131</v>
      </c>
      <c r="D1186" s="4">
        <v>153</v>
      </c>
      <c r="E1186" s="10"/>
      <c r="F1186" s="10">
        <v>2</v>
      </c>
      <c r="G1186" s="10" t="s">
        <v>23</v>
      </c>
      <c r="H1186" s="10"/>
      <c r="I1186" s="10"/>
      <c r="J1186" s="17"/>
      <c r="K1186" s="17"/>
      <c r="L1186" s="17"/>
      <c r="M1186" s="10">
        <v>5.81</v>
      </c>
      <c r="N1186" s="9"/>
      <c r="O1186" s="9"/>
      <c r="P1186" s="9"/>
      <c r="Q1186" s="9"/>
      <c r="R1186" s="9"/>
      <c r="S1186">
        <f t="shared" ref="S1186" si="1445">N1186*O1186*118</f>
        <v>0</v>
      </c>
      <c r="T1186">
        <f t="shared" ref="T1186" si="1446">N1186*118</f>
        <v>0</v>
      </c>
      <c r="U1186">
        <f t="shared" ref="U1186" si="1447">N1186*O1186</f>
        <v>0</v>
      </c>
      <c r="V1186" s="20">
        <f t="shared" ref="V1186" si="1448">N1186*O1186*116.875</f>
        <v>0</v>
      </c>
      <c r="W1186" s="21">
        <f t="shared" ref="W1186" si="1449">N1186*116.8</f>
        <v>0</v>
      </c>
    </row>
    <row r="1187" spans="1:23" x14ac:dyDescent="0.25">
      <c r="A1187" s="11"/>
      <c r="B1187" s="4"/>
      <c r="C1187" s="4"/>
      <c r="D1187" s="4"/>
      <c r="E1187" s="10"/>
      <c r="F1187" s="10"/>
      <c r="G1187" s="10"/>
      <c r="H1187" s="10"/>
      <c r="I1187" s="10"/>
      <c r="J1187" s="13"/>
      <c r="K1187" s="13"/>
      <c r="L1187" s="13"/>
      <c r="M1187" s="10"/>
      <c r="N1187" s="9"/>
      <c r="O1187" s="9"/>
      <c r="P1187" s="9"/>
      <c r="Q1187" s="9"/>
      <c r="R1187" s="9"/>
    </row>
    <row r="1188" spans="1:23" x14ac:dyDescent="0.25">
      <c r="A1188" s="11">
        <v>43199</v>
      </c>
      <c r="B1188" s="4" t="s">
        <v>17</v>
      </c>
      <c r="C1188" s="4">
        <v>75131</v>
      </c>
      <c r="D1188" s="4">
        <v>155</v>
      </c>
      <c r="E1188" s="10" t="s">
        <v>29</v>
      </c>
      <c r="F1188" s="10">
        <v>2</v>
      </c>
      <c r="G1188" s="10" t="s">
        <v>23</v>
      </c>
      <c r="H1188" s="10"/>
      <c r="I1188" s="10"/>
      <c r="J1188" s="13">
        <v>570</v>
      </c>
      <c r="K1188" s="13">
        <v>1230</v>
      </c>
      <c r="L1188" s="13">
        <v>920</v>
      </c>
      <c r="M1188" s="10">
        <v>5.81</v>
      </c>
      <c r="N1188" s="9">
        <v>3</v>
      </c>
      <c r="O1188" s="9">
        <v>3.71</v>
      </c>
      <c r="P1188" s="9" t="s">
        <v>71</v>
      </c>
      <c r="Q1188" s="9" t="s">
        <v>72</v>
      </c>
      <c r="R1188" s="9"/>
      <c r="S1188">
        <f t="shared" ref="S1188:S1191" si="1450">N1188*O1188*118</f>
        <v>1313.34</v>
      </c>
      <c r="T1188">
        <f t="shared" ref="T1188:T1191" si="1451">N1188*118</f>
        <v>354</v>
      </c>
      <c r="U1188">
        <f t="shared" ref="U1188:U1191" si="1452">N1188*O1188</f>
        <v>11.129999999999999</v>
      </c>
      <c r="V1188" s="20">
        <f t="shared" ref="V1188:V1191" si="1453">N1188*O1188*116.875</f>
        <v>1300.8187499999999</v>
      </c>
      <c r="W1188" s="21">
        <f t="shared" ref="W1188:W1191" si="1454">N1188*116.8</f>
        <v>350.4</v>
      </c>
    </row>
    <row r="1189" spans="1:23" x14ac:dyDescent="0.25">
      <c r="A1189" s="11">
        <v>43199</v>
      </c>
      <c r="B1189" s="4" t="s">
        <v>17</v>
      </c>
      <c r="C1189" s="4">
        <v>75131</v>
      </c>
      <c r="D1189" s="4">
        <v>155</v>
      </c>
      <c r="E1189" s="10" t="s">
        <v>29</v>
      </c>
      <c r="F1189" s="10">
        <v>2</v>
      </c>
      <c r="G1189" s="10" t="s">
        <v>23</v>
      </c>
      <c r="H1189" s="10"/>
      <c r="I1189" s="10"/>
      <c r="J1189" s="13"/>
      <c r="K1189" s="13"/>
      <c r="L1189" s="13"/>
      <c r="M1189" s="10">
        <v>5.81</v>
      </c>
      <c r="N1189" s="9">
        <v>8</v>
      </c>
      <c r="O1189" s="25">
        <v>3.05</v>
      </c>
      <c r="P1189" s="22" t="s">
        <v>91</v>
      </c>
      <c r="Q1189" s="22" t="s">
        <v>72</v>
      </c>
      <c r="R1189" s="9"/>
      <c r="S1189">
        <f t="shared" si="1450"/>
        <v>2879.2</v>
      </c>
      <c r="T1189">
        <f t="shared" si="1451"/>
        <v>944</v>
      </c>
      <c r="U1189">
        <f t="shared" si="1452"/>
        <v>24.4</v>
      </c>
      <c r="V1189" s="20">
        <f t="shared" si="1453"/>
        <v>2851.75</v>
      </c>
      <c r="W1189" s="21">
        <f t="shared" si="1454"/>
        <v>934.4</v>
      </c>
    </row>
    <row r="1190" spans="1:23" x14ac:dyDescent="0.25">
      <c r="A1190" s="11">
        <v>43199</v>
      </c>
      <c r="B1190" s="4" t="s">
        <v>17</v>
      </c>
      <c r="C1190" s="4">
        <v>75131</v>
      </c>
      <c r="D1190" s="4">
        <v>155</v>
      </c>
      <c r="E1190" s="10" t="s">
        <v>29</v>
      </c>
      <c r="F1190" s="10">
        <v>2</v>
      </c>
      <c r="G1190" s="10" t="s">
        <v>23</v>
      </c>
      <c r="H1190" s="10"/>
      <c r="I1190" s="10"/>
      <c r="J1190" s="13"/>
      <c r="K1190" s="13"/>
      <c r="L1190" s="13"/>
      <c r="M1190" s="10">
        <v>5.81</v>
      </c>
      <c r="N1190" s="9">
        <v>8</v>
      </c>
      <c r="O1190" s="25">
        <v>1.37</v>
      </c>
      <c r="P1190" s="22" t="s">
        <v>95</v>
      </c>
      <c r="Q1190" s="22" t="s">
        <v>97</v>
      </c>
      <c r="R1190" s="9"/>
      <c r="S1190">
        <f t="shared" si="1450"/>
        <v>1293.2800000000002</v>
      </c>
      <c r="T1190">
        <f t="shared" si="1451"/>
        <v>944</v>
      </c>
      <c r="U1190">
        <f t="shared" si="1452"/>
        <v>10.96</v>
      </c>
      <c r="V1190" s="20">
        <f t="shared" si="1453"/>
        <v>1280.95</v>
      </c>
      <c r="W1190" s="21">
        <f t="shared" si="1454"/>
        <v>934.4</v>
      </c>
    </row>
    <row r="1191" spans="1:23" x14ac:dyDescent="0.25">
      <c r="A1191" s="24">
        <v>43199</v>
      </c>
      <c r="B1191" s="27" t="s">
        <v>17</v>
      </c>
      <c r="C1191" s="27">
        <v>75131</v>
      </c>
      <c r="D1191" s="27">
        <v>155</v>
      </c>
      <c r="E1191" s="25" t="s">
        <v>29</v>
      </c>
      <c r="F1191" s="25">
        <v>2</v>
      </c>
      <c r="G1191" s="25" t="s">
        <v>23</v>
      </c>
      <c r="H1191" s="25"/>
      <c r="I1191" s="25"/>
      <c r="J1191" s="23"/>
      <c r="K1191" s="23"/>
      <c r="L1191" s="23"/>
      <c r="M1191" s="25">
        <v>5.81</v>
      </c>
      <c r="N1191" s="25">
        <v>1</v>
      </c>
      <c r="O1191" s="25">
        <v>0.3</v>
      </c>
      <c r="P1191" s="25" t="s">
        <v>94</v>
      </c>
      <c r="Q1191" s="25" t="s">
        <v>100</v>
      </c>
      <c r="R1191" s="9"/>
      <c r="S1191">
        <f t="shared" si="1450"/>
        <v>35.4</v>
      </c>
      <c r="T1191">
        <f t="shared" si="1451"/>
        <v>118</v>
      </c>
      <c r="U1191">
        <f t="shared" si="1452"/>
        <v>0.3</v>
      </c>
      <c r="V1191" s="20">
        <f t="shared" si="1453"/>
        <v>35.0625</v>
      </c>
      <c r="W1191" s="21">
        <f t="shared" si="1454"/>
        <v>116.8</v>
      </c>
    </row>
    <row r="1192" spans="1:23" x14ac:dyDescent="0.25">
      <c r="A1192" s="11"/>
      <c r="B1192" s="4"/>
      <c r="C1192" s="4"/>
      <c r="D1192" s="4"/>
      <c r="E1192" s="10"/>
      <c r="F1192" s="10"/>
      <c r="G1192" s="10"/>
      <c r="H1192" s="10"/>
      <c r="I1192" s="10"/>
      <c r="J1192" s="13"/>
      <c r="K1192" s="13"/>
      <c r="L1192" s="13"/>
      <c r="M1192" s="10"/>
      <c r="N1192" s="9"/>
      <c r="O1192" s="9"/>
      <c r="P1192" s="9"/>
      <c r="Q1192" s="9"/>
      <c r="R1192" s="9"/>
    </row>
    <row r="1193" spans="1:23" x14ac:dyDescent="0.25">
      <c r="A1193" s="11">
        <v>43199</v>
      </c>
      <c r="B1193" s="4" t="s">
        <v>17</v>
      </c>
      <c r="C1193" s="4">
        <v>75131</v>
      </c>
      <c r="D1193" s="4">
        <v>156</v>
      </c>
      <c r="E1193" s="10" t="s">
        <v>30</v>
      </c>
      <c r="F1193" s="10">
        <v>2</v>
      </c>
      <c r="G1193" s="10" t="s">
        <v>23</v>
      </c>
      <c r="H1193" s="10"/>
      <c r="I1193" s="10"/>
      <c r="J1193" s="13">
        <v>470</v>
      </c>
      <c r="K1193" s="13">
        <v>1330</v>
      </c>
      <c r="L1193" s="13">
        <v>960</v>
      </c>
      <c r="M1193" s="10">
        <v>5.81</v>
      </c>
      <c r="N1193" s="9">
        <v>3</v>
      </c>
      <c r="O1193" s="9">
        <v>3.71</v>
      </c>
      <c r="P1193" s="9" t="s">
        <v>71</v>
      </c>
      <c r="Q1193" s="9" t="s">
        <v>72</v>
      </c>
      <c r="R1193" s="9"/>
      <c r="S1193">
        <f t="shared" ref="S1193:S1194" si="1455">N1193*O1193*118</f>
        <v>1313.34</v>
      </c>
      <c r="T1193">
        <f t="shared" ref="T1193:T1194" si="1456">N1193*118</f>
        <v>354</v>
      </c>
      <c r="U1193">
        <f t="shared" ref="U1193:U1194" si="1457">N1193*O1193</f>
        <v>11.129999999999999</v>
      </c>
      <c r="V1193" s="20">
        <f t="shared" ref="V1193:V1194" si="1458">N1193*O1193*116.875</f>
        <v>1300.8187499999999</v>
      </c>
      <c r="W1193" s="21">
        <f t="shared" ref="W1193:W1194" si="1459">N1193*116.8</f>
        <v>350.4</v>
      </c>
    </row>
    <row r="1194" spans="1:23" x14ac:dyDescent="0.25">
      <c r="A1194" s="11">
        <v>43199</v>
      </c>
      <c r="B1194" s="4" t="s">
        <v>17</v>
      </c>
      <c r="C1194" s="4">
        <v>75131</v>
      </c>
      <c r="D1194" s="4">
        <v>156</v>
      </c>
      <c r="E1194" s="10" t="s">
        <v>30</v>
      </c>
      <c r="F1194" s="10">
        <v>2</v>
      </c>
      <c r="G1194" s="10" t="s">
        <v>23</v>
      </c>
      <c r="H1194" s="10"/>
      <c r="I1194" s="10"/>
      <c r="J1194" s="13"/>
      <c r="K1194" s="13"/>
      <c r="L1194" s="13"/>
      <c r="M1194" s="10">
        <v>5.81</v>
      </c>
      <c r="N1194" s="9">
        <v>14</v>
      </c>
      <c r="O1194" s="25">
        <v>1.37</v>
      </c>
      <c r="P1194" s="22" t="s">
        <v>95</v>
      </c>
      <c r="Q1194" s="22" t="s">
        <v>97</v>
      </c>
      <c r="R1194" s="9"/>
      <c r="S1194">
        <f t="shared" si="1455"/>
        <v>2263.2399999999998</v>
      </c>
      <c r="T1194">
        <f t="shared" si="1456"/>
        <v>1652</v>
      </c>
      <c r="U1194">
        <f t="shared" si="1457"/>
        <v>19.18</v>
      </c>
      <c r="V1194" s="20">
        <f t="shared" si="1458"/>
        <v>2241.6624999999999</v>
      </c>
      <c r="W1194" s="21">
        <f t="shared" si="1459"/>
        <v>1635.2</v>
      </c>
    </row>
    <row r="1195" spans="1:23" x14ac:dyDescent="0.25">
      <c r="A1195" s="11"/>
      <c r="B1195" s="4"/>
      <c r="C1195" s="4"/>
      <c r="D1195" s="4"/>
      <c r="E1195" s="10"/>
      <c r="F1195" s="10"/>
      <c r="G1195" s="10"/>
      <c r="H1195" s="10"/>
      <c r="I1195" s="10"/>
      <c r="J1195" s="13"/>
      <c r="K1195" s="13"/>
      <c r="L1195" s="13"/>
      <c r="M1195" s="10"/>
      <c r="N1195" s="9"/>
      <c r="O1195" s="9"/>
      <c r="P1195" s="9"/>
      <c r="Q1195" s="9"/>
      <c r="R1195" s="9"/>
    </row>
    <row r="1196" spans="1:23" x14ac:dyDescent="0.25">
      <c r="A1196" s="11">
        <v>43199</v>
      </c>
      <c r="B1196" s="4" t="s">
        <v>17</v>
      </c>
      <c r="C1196" s="4">
        <v>75131</v>
      </c>
      <c r="D1196" s="4">
        <v>157</v>
      </c>
      <c r="E1196" s="10" t="s">
        <v>31</v>
      </c>
      <c r="F1196" s="10">
        <v>2</v>
      </c>
      <c r="G1196" s="10" t="s">
        <v>23</v>
      </c>
      <c r="H1196" s="10"/>
      <c r="I1196" s="10"/>
      <c r="J1196" s="13">
        <v>370</v>
      </c>
      <c r="K1196" s="13">
        <v>1430</v>
      </c>
      <c r="L1196" s="13">
        <v>750</v>
      </c>
      <c r="M1196" s="10">
        <v>5.81</v>
      </c>
      <c r="N1196" s="10">
        <v>10</v>
      </c>
      <c r="O1196" s="10">
        <v>3.71</v>
      </c>
      <c r="P1196" s="9" t="s">
        <v>71</v>
      </c>
      <c r="Q1196" s="9" t="s">
        <v>72</v>
      </c>
      <c r="R1196" s="9"/>
      <c r="S1196">
        <f t="shared" ref="S1196:S1199" si="1460">N1196*O1196*118</f>
        <v>4377.8</v>
      </c>
      <c r="T1196">
        <f t="shared" ref="T1196:T1199" si="1461">N1196*118</f>
        <v>1180</v>
      </c>
      <c r="U1196">
        <f t="shared" ref="U1196:U1199" si="1462">N1196*O1196</f>
        <v>37.1</v>
      </c>
      <c r="V1196" s="20">
        <f t="shared" ref="V1196:V1199" si="1463">N1196*O1196*116.875</f>
        <v>4336.0625</v>
      </c>
      <c r="W1196" s="21">
        <f t="shared" ref="W1196:W1199" si="1464">N1196*116.8</f>
        <v>1168</v>
      </c>
    </row>
    <row r="1197" spans="1:23" x14ac:dyDescent="0.25">
      <c r="A1197" s="11">
        <v>43199</v>
      </c>
      <c r="B1197" s="4" t="s">
        <v>17</v>
      </c>
      <c r="C1197" s="4">
        <v>75131</v>
      </c>
      <c r="D1197" s="4">
        <v>157</v>
      </c>
      <c r="E1197" s="10" t="s">
        <v>31</v>
      </c>
      <c r="F1197" s="10">
        <v>2</v>
      </c>
      <c r="G1197" s="10" t="s">
        <v>23</v>
      </c>
      <c r="H1197" s="10"/>
      <c r="I1197" s="10"/>
      <c r="J1197" s="13"/>
      <c r="K1197" s="13"/>
      <c r="L1197" s="13"/>
      <c r="M1197" s="10">
        <v>5.81</v>
      </c>
      <c r="N1197" s="10">
        <v>2</v>
      </c>
      <c r="O1197" s="10">
        <v>3.05</v>
      </c>
      <c r="P1197" s="22" t="s">
        <v>91</v>
      </c>
      <c r="Q1197" s="22" t="s">
        <v>72</v>
      </c>
      <c r="R1197" s="9"/>
      <c r="S1197">
        <f t="shared" si="1460"/>
        <v>719.8</v>
      </c>
      <c r="T1197">
        <f t="shared" si="1461"/>
        <v>236</v>
      </c>
      <c r="U1197">
        <f t="shared" si="1462"/>
        <v>6.1</v>
      </c>
      <c r="V1197" s="20">
        <f t="shared" si="1463"/>
        <v>712.9375</v>
      </c>
      <c r="W1197" s="21">
        <f t="shared" si="1464"/>
        <v>233.6</v>
      </c>
    </row>
    <row r="1198" spans="1:23" x14ac:dyDescent="0.25">
      <c r="A1198" s="11">
        <v>43199</v>
      </c>
      <c r="B1198" s="4" t="s">
        <v>17</v>
      </c>
      <c r="C1198" s="4">
        <v>75131</v>
      </c>
      <c r="D1198" s="4">
        <v>157</v>
      </c>
      <c r="E1198" s="10" t="s">
        <v>31</v>
      </c>
      <c r="F1198" s="10">
        <v>2</v>
      </c>
      <c r="G1198" s="10" t="s">
        <v>23</v>
      </c>
      <c r="H1198" s="10"/>
      <c r="I1198" s="10"/>
      <c r="J1198" s="13"/>
      <c r="K1198" s="13"/>
      <c r="L1198" s="13"/>
      <c r="M1198" s="10">
        <v>5.81</v>
      </c>
      <c r="N1198" s="10">
        <v>2</v>
      </c>
      <c r="O1198" s="10">
        <v>1.87</v>
      </c>
      <c r="P1198" s="9" t="s">
        <v>71</v>
      </c>
      <c r="Q1198" s="9" t="s">
        <v>79</v>
      </c>
      <c r="R1198" s="9"/>
      <c r="S1198">
        <f t="shared" si="1460"/>
        <v>441.32000000000005</v>
      </c>
      <c r="T1198">
        <f t="shared" si="1461"/>
        <v>236</v>
      </c>
      <c r="U1198">
        <f t="shared" si="1462"/>
        <v>3.74</v>
      </c>
      <c r="V1198" s="20">
        <f t="shared" si="1463"/>
        <v>437.11250000000001</v>
      </c>
      <c r="W1198" s="21">
        <f t="shared" si="1464"/>
        <v>233.6</v>
      </c>
    </row>
    <row r="1199" spans="1:23" x14ac:dyDescent="0.25">
      <c r="A1199" s="11">
        <v>43199</v>
      </c>
      <c r="B1199" s="4" t="s">
        <v>17</v>
      </c>
      <c r="C1199" s="4">
        <v>75131</v>
      </c>
      <c r="D1199" s="4">
        <v>157</v>
      </c>
      <c r="E1199" s="10" t="s">
        <v>31</v>
      </c>
      <c r="F1199" s="10">
        <v>2</v>
      </c>
      <c r="G1199" s="10" t="s">
        <v>23</v>
      </c>
      <c r="H1199" s="10"/>
      <c r="I1199" s="10"/>
      <c r="J1199" s="13"/>
      <c r="K1199" s="13"/>
      <c r="L1199" s="13"/>
      <c r="M1199" s="10">
        <v>5.81</v>
      </c>
      <c r="N1199" s="10">
        <v>4</v>
      </c>
      <c r="O1199" s="10">
        <v>1.56</v>
      </c>
      <c r="P1199" s="9" t="s">
        <v>71</v>
      </c>
      <c r="Q1199" s="9" t="s">
        <v>75</v>
      </c>
      <c r="R1199" s="9"/>
      <c r="S1199">
        <f t="shared" si="1460"/>
        <v>736.32</v>
      </c>
      <c r="T1199">
        <f t="shared" si="1461"/>
        <v>472</v>
      </c>
      <c r="U1199">
        <f t="shared" si="1462"/>
        <v>6.24</v>
      </c>
      <c r="V1199" s="20">
        <f t="shared" si="1463"/>
        <v>729.30000000000007</v>
      </c>
      <c r="W1199" s="21">
        <f t="shared" si="1464"/>
        <v>467.2</v>
      </c>
    </row>
    <row r="1200" spans="1:23" x14ac:dyDescent="0.25">
      <c r="A1200" s="11"/>
      <c r="B1200" s="4"/>
      <c r="C1200" s="4"/>
      <c r="D1200" s="4"/>
      <c r="E1200" s="10"/>
      <c r="F1200" s="10"/>
      <c r="G1200" s="10"/>
      <c r="H1200" s="10"/>
      <c r="I1200" s="10"/>
      <c r="J1200" s="13"/>
      <c r="K1200" s="13"/>
      <c r="L1200" s="13"/>
      <c r="M1200" s="10"/>
      <c r="N1200" s="9"/>
      <c r="O1200" s="9"/>
      <c r="P1200" s="9"/>
      <c r="Q1200" s="9"/>
      <c r="R1200" s="9"/>
    </row>
    <row r="1201" spans="1:23" x14ac:dyDescent="0.25">
      <c r="A1201" s="11">
        <v>43199</v>
      </c>
      <c r="B1201" s="10" t="s">
        <v>16</v>
      </c>
      <c r="C1201" s="10">
        <v>785</v>
      </c>
      <c r="D1201" s="10">
        <v>167</v>
      </c>
      <c r="E1201" s="10" t="s">
        <v>32</v>
      </c>
      <c r="F1201" s="10">
        <v>2</v>
      </c>
      <c r="G1201" s="10" t="s">
        <v>23</v>
      </c>
      <c r="H1201" s="10"/>
      <c r="I1201" s="10"/>
      <c r="J1201" s="13">
        <v>1100</v>
      </c>
      <c r="K1201" s="13">
        <v>1300</v>
      </c>
      <c r="L1201" s="13">
        <v>1500</v>
      </c>
      <c r="M1201" s="10">
        <v>5.38</v>
      </c>
      <c r="N1201" s="9">
        <v>6</v>
      </c>
      <c r="O1201" s="10">
        <v>3.71</v>
      </c>
      <c r="P1201" s="9" t="s">
        <v>71</v>
      </c>
      <c r="Q1201" s="9" t="s">
        <v>72</v>
      </c>
      <c r="R1201" s="9"/>
      <c r="S1201">
        <f t="shared" ref="S1201:S1203" si="1465">N:N*O:O*125</f>
        <v>2782.4999999999995</v>
      </c>
      <c r="T1201">
        <f t="shared" ref="T1201:T1203" si="1466">N1201*125</f>
        <v>750</v>
      </c>
      <c r="U1201">
        <f t="shared" ref="U1201:U1203" si="1467">N1201*O1201</f>
        <v>22.259999999999998</v>
      </c>
      <c r="V1201" s="20">
        <f t="shared" ref="V1201:V1203" si="1468">N1201*O1201*123.78</f>
        <v>2755.3427999999999</v>
      </c>
      <c r="W1201" s="21">
        <f t="shared" ref="W1201:W1203" si="1469">N1201*123.7</f>
        <v>742.2</v>
      </c>
    </row>
    <row r="1202" spans="1:23" x14ac:dyDescent="0.25">
      <c r="A1202" s="11">
        <v>43199</v>
      </c>
      <c r="B1202" s="10" t="s">
        <v>16</v>
      </c>
      <c r="C1202" s="10">
        <v>785</v>
      </c>
      <c r="D1202" s="10">
        <v>167</v>
      </c>
      <c r="E1202" s="10" t="s">
        <v>32</v>
      </c>
      <c r="F1202" s="10">
        <v>2</v>
      </c>
      <c r="G1202" s="10" t="s">
        <v>23</v>
      </c>
      <c r="H1202" s="10"/>
      <c r="I1202" s="10"/>
      <c r="J1202" s="13"/>
      <c r="K1202" s="13"/>
      <c r="L1202" s="13"/>
      <c r="M1202" s="10">
        <v>5.38</v>
      </c>
      <c r="N1202" s="9">
        <v>11</v>
      </c>
      <c r="O1202" s="10">
        <v>3.05</v>
      </c>
      <c r="P1202" s="22" t="s">
        <v>91</v>
      </c>
      <c r="Q1202" s="22" t="s">
        <v>72</v>
      </c>
      <c r="R1202" s="9"/>
      <c r="S1202">
        <f t="shared" si="1465"/>
        <v>4193.75</v>
      </c>
      <c r="T1202">
        <f t="shared" si="1466"/>
        <v>1375</v>
      </c>
      <c r="U1202">
        <f t="shared" si="1467"/>
        <v>33.549999999999997</v>
      </c>
      <c r="V1202" s="20">
        <f t="shared" si="1468"/>
        <v>4152.8189999999995</v>
      </c>
      <c r="W1202" s="21">
        <f t="shared" si="1469"/>
        <v>1360.7</v>
      </c>
    </row>
    <row r="1203" spans="1:23" x14ac:dyDescent="0.25">
      <c r="A1203" s="24">
        <v>43199</v>
      </c>
      <c r="B1203" s="25" t="s">
        <v>16</v>
      </c>
      <c r="C1203" s="25">
        <v>785</v>
      </c>
      <c r="D1203" s="25">
        <v>167</v>
      </c>
      <c r="E1203" s="25" t="s">
        <v>32</v>
      </c>
      <c r="F1203" s="25">
        <v>2</v>
      </c>
      <c r="G1203" s="25" t="s">
        <v>23</v>
      </c>
      <c r="H1203" s="25"/>
      <c r="I1203" s="25"/>
      <c r="J1203" s="23"/>
      <c r="K1203" s="23"/>
      <c r="L1203" s="23"/>
      <c r="M1203" s="25">
        <v>5.38</v>
      </c>
      <c r="N1203" s="10">
        <v>1</v>
      </c>
      <c r="O1203" s="10">
        <v>0.3</v>
      </c>
      <c r="P1203" s="10" t="s">
        <v>94</v>
      </c>
      <c r="Q1203" s="10" t="s">
        <v>100</v>
      </c>
      <c r="R1203" s="9"/>
      <c r="S1203">
        <f t="shared" si="1465"/>
        <v>37.5</v>
      </c>
      <c r="T1203">
        <f t="shared" si="1466"/>
        <v>125</v>
      </c>
      <c r="U1203">
        <f t="shared" si="1467"/>
        <v>0.3</v>
      </c>
      <c r="V1203" s="20">
        <f t="shared" si="1468"/>
        <v>37.134</v>
      </c>
      <c r="W1203" s="21">
        <f t="shared" si="1469"/>
        <v>123.7</v>
      </c>
    </row>
    <row r="1204" spans="1:23" x14ac:dyDescent="0.25">
      <c r="A1204" s="11"/>
      <c r="B1204" s="10"/>
      <c r="C1204" s="10"/>
      <c r="D1204" s="10"/>
      <c r="E1204" s="10"/>
      <c r="F1204" s="10"/>
      <c r="G1204" s="10"/>
      <c r="H1204" s="10"/>
      <c r="I1204" s="10"/>
      <c r="J1204" s="13"/>
      <c r="K1204" s="13"/>
      <c r="L1204" s="13"/>
      <c r="M1204" s="10"/>
      <c r="N1204" s="9"/>
      <c r="O1204" s="9"/>
      <c r="P1204" s="9"/>
      <c r="Q1204" s="9"/>
      <c r="R1204" s="9"/>
    </row>
    <row r="1205" spans="1:23" x14ac:dyDescent="0.25">
      <c r="A1205" s="11">
        <v>43199</v>
      </c>
      <c r="B1205" s="10" t="s">
        <v>16</v>
      </c>
      <c r="C1205" s="10">
        <v>785</v>
      </c>
      <c r="D1205" s="10">
        <v>168</v>
      </c>
      <c r="E1205" s="10" t="s">
        <v>33</v>
      </c>
      <c r="F1205" s="10">
        <v>2</v>
      </c>
      <c r="G1205" s="10" t="s">
        <v>23</v>
      </c>
      <c r="H1205" s="10"/>
      <c r="I1205" s="10"/>
      <c r="J1205" s="13">
        <v>600</v>
      </c>
      <c r="K1205" s="13">
        <v>1800</v>
      </c>
      <c r="L1205" s="13">
        <v>2000</v>
      </c>
      <c r="M1205" s="10">
        <v>5.38</v>
      </c>
      <c r="N1205" s="10">
        <v>12</v>
      </c>
      <c r="O1205" s="10">
        <v>3.05</v>
      </c>
      <c r="P1205" s="22" t="s">
        <v>91</v>
      </c>
      <c r="Q1205" s="22" t="s">
        <v>72</v>
      </c>
      <c r="R1205" s="9"/>
      <c r="S1205">
        <f>N:N*O:O*125</f>
        <v>4574.9999999999991</v>
      </c>
      <c r="T1205">
        <f t="shared" ref="T1205" si="1470">N1205*125</f>
        <v>1500</v>
      </c>
      <c r="U1205">
        <f t="shared" ref="U1205" si="1471">N1205*O1205</f>
        <v>36.599999999999994</v>
      </c>
      <c r="V1205" s="20">
        <f>N1205*O1205*123.78</f>
        <v>4530.347999999999</v>
      </c>
      <c r="W1205" s="21">
        <f>N1205*123.7</f>
        <v>1484.4</v>
      </c>
    </row>
    <row r="1206" spans="1:23" x14ac:dyDescent="0.25">
      <c r="A1206" s="11"/>
      <c r="B1206" s="4"/>
      <c r="C1206" s="4"/>
      <c r="D1206" s="4"/>
      <c r="E1206" s="10"/>
      <c r="F1206" s="10"/>
      <c r="G1206" s="10"/>
      <c r="H1206" s="10"/>
      <c r="I1206" s="10"/>
      <c r="J1206" s="13"/>
      <c r="K1206" s="13"/>
      <c r="L1206" s="13"/>
      <c r="M1206" s="10"/>
      <c r="N1206" s="9"/>
      <c r="O1206" s="9"/>
      <c r="P1206" s="9"/>
      <c r="Q1206" s="9"/>
      <c r="R1206" s="9"/>
    </row>
    <row r="1207" spans="1:23" x14ac:dyDescent="0.25">
      <c r="A1207" s="11">
        <v>43199</v>
      </c>
      <c r="B1207" s="10" t="s">
        <v>16</v>
      </c>
      <c r="C1207" s="10">
        <v>785</v>
      </c>
      <c r="D1207" s="10">
        <v>169</v>
      </c>
      <c r="E1207" s="10" t="s">
        <v>34</v>
      </c>
      <c r="F1207" s="10">
        <v>2</v>
      </c>
      <c r="G1207" s="10" t="s">
        <v>23</v>
      </c>
      <c r="H1207" s="10"/>
      <c r="I1207" s="10"/>
      <c r="J1207" s="13">
        <v>750</v>
      </c>
      <c r="K1207" s="13">
        <v>1650</v>
      </c>
      <c r="L1207" s="13">
        <v>1850</v>
      </c>
      <c r="M1207" s="10">
        <v>5.38</v>
      </c>
      <c r="N1207" s="9">
        <v>2</v>
      </c>
      <c r="O1207" s="10">
        <v>3.71</v>
      </c>
      <c r="P1207" s="9" t="s">
        <v>71</v>
      </c>
      <c r="Q1207" s="9" t="s">
        <v>72</v>
      </c>
      <c r="R1207" s="9"/>
      <c r="S1207">
        <f t="shared" ref="S1207:S1209" si="1472">N:N*O:O*125</f>
        <v>927.5</v>
      </c>
      <c r="T1207">
        <f t="shared" ref="T1207:T1209" si="1473">N1207*125</f>
        <v>250</v>
      </c>
      <c r="U1207">
        <f t="shared" ref="U1207:U1209" si="1474">N1207*O1207</f>
        <v>7.42</v>
      </c>
      <c r="V1207" s="20">
        <f t="shared" ref="V1207:V1209" si="1475">N1207*O1207*123.78</f>
        <v>918.44759999999997</v>
      </c>
      <c r="W1207" s="21">
        <f t="shared" ref="W1207:W1209" si="1476">N1207*123.7</f>
        <v>247.4</v>
      </c>
    </row>
    <row r="1208" spans="1:23" x14ac:dyDescent="0.25">
      <c r="A1208" s="11">
        <v>43199</v>
      </c>
      <c r="B1208" s="10" t="s">
        <v>16</v>
      </c>
      <c r="C1208" s="10">
        <v>785</v>
      </c>
      <c r="D1208" s="10">
        <v>169</v>
      </c>
      <c r="E1208" s="10" t="s">
        <v>34</v>
      </c>
      <c r="F1208" s="10">
        <v>2</v>
      </c>
      <c r="G1208" s="10" t="s">
        <v>23</v>
      </c>
      <c r="H1208" s="10"/>
      <c r="I1208" s="10"/>
      <c r="J1208" s="13"/>
      <c r="K1208" s="13"/>
      <c r="L1208" s="13"/>
      <c r="M1208" s="10">
        <v>5.38</v>
      </c>
      <c r="N1208" s="9">
        <v>15</v>
      </c>
      <c r="O1208" s="10">
        <v>3.05</v>
      </c>
      <c r="P1208" s="22" t="s">
        <v>91</v>
      </c>
      <c r="Q1208" s="22" t="s">
        <v>72</v>
      </c>
      <c r="R1208" s="9"/>
      <c r="S1208">
        <f t="shared" si="1472"/>
        <v>5718.75</v>
      </c>
      <c r="T1208">
        <f t="shared" si="1473"/>
        <v>1875</v>
      </c>
      <c r="U1208">
        <f t="shared" si="1474"/>
        <v>45.75</v>
      </c>
      <c r="V1208" s="20">
        <f t="shared" si="1475"/>
        <v>5662.9350000000004</v>
      </c>
      <c r="W1208" s="21">
        <f t="shared" si="1476"/>
        <v>1855.5</v>
      </c>
    </row>
    <row r="1209" spans="1:23" x14ac:dyDescent="0.25">
      <c r="A1209" s="24">
        <v>43199</v>
      </c>
      <c r="B1209" s="25" t="s">
        <v>16</v>
      </c>
      <c r="C1209" s="25">
        <v>785</v>
      </c>
      <c r="D1209" s="25">
        <v>169</v>
      </c>
      <c r="E1209" s="25" t="s">
        <v>34</v>
      </c>
      <c r="F1209" s="25">
        <v>2</v>
      </c>
      <c r="G1209" s="25" t="s">
        <v>23</v>
      </c>
      <c r="H1209" s="25"/>
      <c r="I1209" s="25"/>
      <c r="J1209" s="23"/>
      <c r="K1209" s="23"/>
      <c r="L1209" s="23"/>
      <c r="M1209" s="25">
        <v>5.38</v>
      </c>
      <c r="N1209" s="25">
        <v>1</v>
      </c>
      <c r="O1209" s="10">
        <v>0.3</v>
      </c>
      <c r="P1209" s="10" t="s">
        <v>94</v>
      </c>
      <c r="Q1209" s="10" t="s">
        <v>100</v>
      </c>
      <c r="R1209" s="9"/>
      <c r="S1209">
        <f t="shared" si="1472"/>
        <v>37.5</v>
      </c>
      <c r="T1209">
        <f t="shared" si="1473"/>
        <v>125</v>
      </c>
      <c r="U1209">
        <f t="shared" si="1474"/>
        <v>0.3</v>
      </c>
      <c r="V1209" s="20">
        <f t="shared" si="1475"/>
        <v>37.134</v>
      </c>
      <c r="W1209" s="21">
        <f t="shared" si="1476"/>
        <v>123.7</v>
      </c>
    </row>
    <row r="1210" spans="1:23" x14ac:dyDescent="0.25">
      <c r="A1210" s="9"/>
      <c r="B1210" s="9"/>
      <c r="C1210" s="9"/>
      <c r="D1210" s="9"/>
      <c r="E1210" s="9"/>
      <c r="F1210" s="9"/>
      <c r="G1210" s="9"/>
      <c r="H1210" s="9"/>
      <c r="I1210" s="9"/>
      <c r="J1210" s="16"/>
      <c r="K1210" s="16"/>
      <c r="L1210" s="16"/>
      <c r="M1210" s="9"/>
      <c r="N1210" s="9"/>
      <c r="O1210" s="9"/>
      <c r="P1210" s="9"/>
      <c r="Q1210" s="9"/>
      <c r="R1210" s="9"/>
    </row>
    <row r="1211" spans="1:23" x14ac:dyDescent="0.25">
      <c r="A1211" s="11">
        <v>43199</v>
      </c>
      <c r="B1211" s="10" t="s">
        <v>16</v>
      </c>
      <c r="C1211" s="4">
        <v>777</v>
      </c>
      <c r="D1211" s="4">
        <v>17</v>
      </c>
      <c r="E1211" s="10" t="s">
        <v>27</v>
      </c>
      <c r="F1211" s="10">
        <v>3</v>
      </c>
      <c r="G1211" s="10" t="s">
        <v>21</v>
      </c>
      <c r="H1211" s="10"/>
      <c r="I1211" s="10"/>
      <c r="J1211" s="13">
        <v>660</v>
      </c>
      <c r="K1211" s="13">
        <v>640</v>
      </c>
      <c r="L1211" s="23">
        <v>850</v>
      </c>
      <c r="M1211" s="10">
        <v>4.2</v>
      </c>
      <c r="N1211" s="9">
        <v>3</v>
      </c>
      <c r="O1211" s="25">
        <v>3.05</v>
      </c>
      <c r="P1211" s="22" t="s">
        <v>91</v>
      </c>
      <c r="Q1211" s="22" t="s">
        <v>72</v>
      </c>
      <c r="R1211" s="9"/>
      <c r="S1211">
        <f t="shared" ref="S1211:S1215" si="1477">N:N*O:O*80.6</f>
        <v>737.48999999999978</v>
      </c>
      <c r="T1211">
        <f t="shared" ref="T1211:T1215" si="1478">N1211*80.6</f>
        <v>241.79999999999998</v>
      </c>
      <c r="U1211">
        <f t="shared" ref="U1211:U1215" si="1479">N1211*O1211</f>
        <v>9.1499999999999986</v>
      </c>
      <c r="V1211" s="20">
        <f t="shared" ref="V1211:V1215" si="1480">N1211*O1211*79.68</f>
        <v>729.072</v>
      </c>
      <c r="W1211" s="21">
        <f t="shared" ref="W1211:W1215" si="1481">N1211*79.68</f>
        <v>239.04000000000002</v>
      </c>
    </row>
    <row r="1212" spans="1:23" x14ac:dyDescent="0.25">
      <c r="A1212" s="11">
        <v>43199</v>
      </c>
      <c r="B1212" s="10" t="s">
        <v>16</v>
      </c>
      <c r="C1212" s="4">
        <v>777</v>
      </c>
      <c r="D1212" s="4">
        <v>17</v>
      </c>
      <c r="E1212" s="10" t="s">
        <v>27</v>
      </c>
      <c r="F1212" s="10">
        <v>3</v>
      </c>
      <c r="G1212" s="10" t="s">
        <v>21</v>
      </c>
      <c r="H1212" s="10"/>
      <c r="I1212" s="10"/>
      <c r="J1212" s="13"/>
      <c r="K1212" s="13"/>
      <c r="L1212" s="13"/>
      <c r="M1212" s="10">
        <v>4.2</v>
      </c>
      <c r="N1212" s="9">
        <v>5</v>
      </c>
      <c r="O1212" s="9">
        <v>1.99</v>
      </c>
      <c r="P1212" s="9" t="s">
        <v>77</v>
      </c>
      <c r="Q1212" s="9" t="s">
        <v>76</v>
      </c>
      <c r="R1212" s="9"/>
      <c r="S1212">
        <f t="shared" si="1477"/>
        <v>801.96999999999991</v>
      </c>
      <c r="T1212">
        <f t="shared" si="1478"/>
        <v>403</v>
      </c>
      <c r="U1212">
        <f t="shared" si="1479"/>
        <v>9.9499999999999993</v>
      </c>
      <c r="V1212" s="20">
        <f t="shared" si="1480"/>
        <v>792.81600000000003</v>
      </c>
      <c r="W1212" s="21">
        <f t="shared" si="1481"/>
        <v>398.40000000000003</v>
      </c>
    </row>
    <row r="1213" spans="1:23" x14ac:dyDescent="0.25">
      <c r="A1213" s="11">
        <v>43199</v>
      </c>
      <c r="B1213" s="10" t="s">
        <v>16</v>
      </c>
      <c r="C1213" s="4">
        <v>777</v>
      </c>
      <c r="D1213" s="4">
        <v>17</v>
      </c>
      <c r="E1213" s="10" t="s">
        <v>27</v>
      </c>
      <c r="F1213" s="10">
        <v>3</v>
      </c>
      <c r="G1213" s="10" t="s">
        <v>21</v>
      </c>
      <c r="H1213" s="10"/>
      <c r="I1213" s="10"/>
      <c r="J1213" s="13"/>
      <c r="K1213" s="13"/>
      <c r="L1213" s="13"/>
      <c r="M1213" s="10">
        <v>4.2</v>
      </c>
      <c r="N1213" s="9">
        <v>12</v>
      </c>
      <c r="O1213" s="9">
        <v>1.78</v>
      </c>
      <c r="P1213" s="9" t="s">
        <v>77</v>
      </c>
      <c r="Q1213" s="9" t="s">
        <v>76</v>
      </c>
      <c r="R1213" s="9"/>
      <c r="S1213">
        <f t="shared" si="1477"/>
        <v>1721.6159999999998</v>
      </c>
      <c r="T1213">
        <f t="shared" si="1478"/>
        <v>967.19999999999993</v>
      </c>
      <c r="U1213">
        <f t="shared" si="1479"/>
        <v>21.36</v>
      </c>
      <c r="V1213" s="20">
        <f t="shared" si="1480"/>
        <v>1701.9648000000002</v>
      </c>
      <c r="W1213" s="21">
        <f t="shared" si="1481"/>
        <v>956.16000000000008</v>
      </c>
    </row>
    <row r="1214" spans="1:23" x14ac:dyDescent="0.25">
      <c r="A1214" s="11">
        <v>43199</v>
      </c>
      <c r="B1214" s="10" t="s">
        <v>16</v>
      </c>
      <c r="C1214" s="4">
        <v>777</v>
      </c>
      <c r="D1214" s="4">
        <v>17</v>
      </c>
      <c r="E1214" s="10" t="s">
        <v>27</v>
      </c>
      <c r="F1214" s="10">
        <v>3</v>
      </c>
      <c r="G1214" s="10" t="s">
        <v>21</v>
      </c>
      <c r="H1214" s="10"/>
      <c r="I1214" s="10"/>
      <c r="J1214" s="13"/>
      <c r="K1214" s="13"/>
      <c r="L1214" s="13"/>
      <c r="M1214" s="10">
        <v>4.2</v>
      </c>
      <c r="N1214" s="9">
        <v>1</v>
      </c>
      <c r="O1214" s="9">
        <v>1.65</v>
      </c>
      <c r="P1214" s="9" t="s">
        <v>77</v>
      </c>
      <c r="Q1214" s="9" t="s">
        <v>75</v>
      </c>
      <c r="R1214" s="9"/>
      <c r="S1214">
        <f t="shared" si="1477"/>
        <v>132.98999999999998</v>
      </c>
      <c r="T1214">
        <f t="shared" si="1478"/>
        <v>80.599999999999994</v>
      </c>
      <c r="U1214">
        <f t="shared" si="1479"/>
        <v>1.65</v>
      </c>
      <c r="V1214" s="20">
        <f t="shared" si="1480"/>
        <v>131.47200000000001</v>
      </c>
      <c r="W1214" s="21">
        <f t="shared" si="1481"/>
        <v>79.680000000000007</v>
      </c>
    </row>
    <row r="1215" spans="1:23" x14ac:dyDescent="0.25">
      <c r="A1215" s="11">
        <v>43199</v>
      </c>
      <c r="B1215" s="10" t="s">
        <v>16</v>
      </c>
      <c r="C1215" s="4">
        <v>777</v>
      </c>
      <c r="D1215" s="4">
        <v>17</v>
      </c>
      <c r="E1215" s="10" t="s">
        <v>27</v>
      </c>
      <c r="F1215" s="10">
        <v>3</v>
      </c>
      <c r="G1215" s="10" t="s">
        <v>21</v>
      </c>
      <c r="H1215" s="10"/>
      <c r="I1215" s="10"/>
      <c r="J1215" s="13"/>
      <c r="K1215" s="13"/>
      <c r="L1215" s="13"/>
      <c r="M1215" s="10">
        <v>4.2</v>
      </c>
      <c r="N1215" s="9">
        <v>3</v>
      </c>
      <c r="O1215" s="25">
        <v>1.37</v>
      </c>
      <c r="P1215" s="22" t="s">
        <v>95</v>
      </c>
      <c r="Q1215" s="22" t="s">
        <v>97</v>
      </c>
      <c r="R1215" s="9"/>
      <c r="S1215">
        <f t="shared" si="1477"/>
        <v>331.26600000000002</v>
      </c>
      <c r="T1215">
        <f t="shared" si="1478"/>
        <v>241.79999999999998</v>
      </c>
      <c r="U1215">
        <f t="shared" si="1479"/>
        <v>4.1100000000000003</v>
      </c>
      <c r="V1215" s="20">
        <f t="shared" si="1480"/>
        <v>327.48480000000006</v>
      </c>
      <c r="W1215" s="21">
        <f t="shared" si="1481"/>
        <v>239.04000000000002</v>
      </c>
    </row>
    <row r="1216" spans="1:23" x14ac:dyDescent="0.25">
      <c r="A1216" s="11"/>
      <c r="B1216" s="10"/>
      <c r="C1216" s="4"/>
      <c r="D1216" s="4"/>
      <c r="E1216" s="10"/>
      <c r="F1216" s="10"/>
      <c r="G1216" s="10"/>
      <c r="H1216" s="10"/>
      <c r="I1216" s="10"/>
      <c r="J1216" s="13"/>
      <c r="K1216" s="13"/>
      <c r="L1216" s="13"/>
      <c r="M1216" s="10"/>
      <c r="N1216" s="9"/>
      <c r="O1216" s="9"/>
      <c r="P1216" s="9"/>
      <c r="Q1216" s="9"/>
      <c r="R1216" s="9"/>
    </row>
    <row r="1217" spans="1:23" x14ac:dyDescent="0.25">
      <c r="A1217" s="11">
        <v>43199</v>
      </c>
      <c r="B1217" s="10" t="s">
        <v>16</v>
      </c>
      <c r="C1217" s="4">
        <v>777</v>
      </c>
      <c r="D1217" s="4">
        <v>18</v>
      </c>
      <c r="E1217" s="10" t="s">
        <v>35</v>
      </c>
      <c r="F1217" s="10">
        <v>3</v>
      </c>
      <c r="G1217" s="10" t="s">
        <v>21</v>
      </c>
      <c r="H1217" s="10"/>
      <c r="I1217" s="10"/>
      <c r="J1217" s="13">
        <v>810</v>
      </c>
      <c r="K1217" s="13">
        <v>550</v>
      </c>
      <c r="L1217" s="23">
        <v>1050</v>
      </c>
      <c r="M1217" s="10">
        <v>4.2</v>
      </c>
      <c r="N1217" s="9">
        <v>1</v>
      </c>
      <c r="O1217" s="9">
        <v>2.2400000000000002</v>
      </c>
      <c r="P1217" s="9" t="s">
        <v>87</v>
      </c>
      <c r="Q1217" s="9" t="s">
        <v>72</v>
      </c>
      <c r="R1217" s="9"/>
      <c r="S1217">
        <f t="shared" ref="S1217:S1223" si="1482">N:N*O:O*80.6</f>
        <v>180.54400000000001</v>
      </c>
      <c r="T1217">
        <f t="shared" ref="T1217:T1223" si="1483">N1217*80.6</f>
        <v>80.599999999999994</v>
      </c>
      <c r="U1217">
        <f t="shared" ref="U1217:U1223" si="1484">N1217*O1217</f>
        <v>2.2400000000000002</v>
      </c>
      <c r="V1217" s="20">
        <f t="shared" ref="V1217:V1223" si="1485">N1217*O1217*79.68</f>
        <v>178.48320000000004</v>
      </c>
      <c r="W1217" s="21">
        <f t="shared" ref="W1217:W1223" si="1486">N1217*79.68</f>
        <v>79.680000000000007</v>
      </c>
    </row>
    <row r="1218" spans="1:23" x14ac:dyDescent="0.25">
      <c r="A1218" s="11">
        <v>43199</v>
      </c>
      <c r="B1218" s="10" t="s">
        <v>16</v>
      </c>
      <c r="C1218" s="4">
        <v>777</v>
      </c>
      <c r="D1218" s="4">
        <v>18</v>
      </c>
      <c r="E1218" s="10" t="s">
        <v>35</v>
      </c>
      <c r="F1218" s="10">
        <v>3</v>
      </c>
      <c r="G1218" s="10" t="s">
        <v>21</v>
      </c>
      <c r="H1218" s="10"/>
      <c r="I1218" s="10"/>
      <c r="J1218" s="13"/>
      <c r="K1218" s="13"/>
      <c r="L1218" s="13"/>
      <c r="M1218" s="10">
        <v>4.2</v>
      </c>
      <c r="N1218" s="9">
        <v>1</v>
      </c>
      <c r="O1218" s="9">
        <v>2.63</v>
      </c>
      <c r="P1218" s="9" t="s">
        <v>78</v>
      </c>
      <c r="Q1218" s="9" t="s">
        <v>79</v>
      </c>
      <c r="R1218" s="9"/>
      <c r="S1218">
        <f t="shared" si="1482"/>
        <v>211.97799999999998</v>
      </c>
      <c r="T1218">
        <f t="shared" si="1483"/>
        <v>80.599999999999994</v>
      </c>
      <c r="U1218">
        <f t="shared" si="1484"/>
        <v>2.63</v>
      </c>
      <c r="V1218" s="20">
        <f t="shared" si="1485"/>
        <v>209.55840000000001</v>
      </c>
      <c r="W1218" s="21">
        <f t="shared" si="1486"/>
        <v>79.680000000000007</v>
      </c>
    </row>
    <row r="1219" spans="1:23" x14ac:dyDescent="0.25">
      <c r="A1219" s="11">
        <v>43199</v>
      </c>
      <c r="B1219" s="10" t="s">
        <v>16</v>
      </c>
      <c r="C1219" s="4">
        <v>777</v>
      </c>
      <c r="D1219" s="4">
        <v>18</v>
      </c>
      <c r="E1219" s="10" t="s">
        <v>35</v>
      </c>
      <c r="F1219" s="10">
        <v>3</v>
      </c>
      <c r="G1219" s="10" t="s">
        <v>21</v>
      </c>
      <c r="H1219" s="10"/>
      <c r="I1219" s="10"/>
      <c r="J1219" s="13"/>
      <c r="K1219" s="13"/>
      <c r="L1219" s="13"/>
      <c r="M1219" s="10">
        <v>4.2</v>
      </c>
      <c r="N1219" s="9">
        <v>4</v>
      </c>
      <c r="O1219" s="9">
        <v>1.7</v>
      </c>
      <c r="P1219" s="9" t="s">
        <v>90</v>
      </c>
      <c r="Q1219" s="9" t="s">
        <v>76</v>
      </c>
      <c r="R1219" s="9"/>
      <c r="S1219">
        <f t="shared" si="1482"/>
        <v>548.07999999999993</v>
      </c>
      <c r="T1219">
        <f t="shared" si="1483"/>
        <v>322.39999999999998</v>
      </c>
      <c r="U1219">
        <f t="shared" si="1484"/>
        <v>6.8</v>
      </c>
      <c r="V1219" s="20">
        <f t="shared" si="1485"/>
        <v>541.82400000000007</v>
      </c>
      <c r="W1219" s="21">
        <f t="shared" si="1486"/>
        <v>318.72000000000003</v>
      </c>
    </row>
    <row r="1220" spans="1:23" x14ac:dyDescent="0.25">
      <c r="A1220" s="11">
        <v>43199</v>
      </c>
      <c r="B1220" s="10" t="s">
        <v>16</v>
      </c>
      <c r="C1220" s="4">
        <v>777</v>
      </c>
      <c r="D1220" s="4">
        <v>18</v>
      </c>
      <c r="E1220" s="10" t="s">
        <v>35</v>
      </c>
      <c r="F1220" s="10">
        <v>3</v>
      </c>
      <c r="G1220" s="10" t="s">
        <v>21</v>
      </c>
      <c r="H1220" s="10"/>
      <c r="I1220" s="10"/>
      <c r="J1220" s="13"/>
      <c r="K1220" s="13"/>
      <c r="L1220" s="13"/>
      <c r="M1220" s="10">
        <v>4.2</v>
      </c>
      <c r="N1220" s="9">
        <v>1</v>
      </c>
      <c r="O1220" s="9">
        <v>1.99</v>
      </c>
      <c r="P1220" s="9" t="s">
        <v>77</v>
      </c>
      <c r="Q1220" s="9" t="s">
        <v>76</v>
      </c>
      <c r="R1220" s="9"/>
      <c r="S1220">
        <f t="shared" si="1482"/>
        <v>160.39399999999998</v>
      </c>
      <c r="T1220">
        <f t="shared" si="1483"/>
        <v>80.599999999999994</v>
      </c>
      <c r="U1220">
        <f t="shared" si="1484"/>
        <v>1.99</v>
      </c>
      <c r="V1220" s="20">
        <f t="shared" si="1485"/>
        <v>158.56320000000002</v>
      </c>
      <c r="W1220" s="21">
        <f t="shared" si="1486"/>
        <v>79.680000000000007</v>
      </c>
    </row>
    <row r="1221" spans="1:23" x14ac:dyDescent="0.25">
      <c r="A1221" s="11">
        <v>43199</v>
      </c>
      <c r="B1221" s="10" t="s">
        <v>16</v>
      </c>
      <c r="C1221" s="4">
        <v>777</v>
      </c>
      <c r="D1221" s="4">
        <v>18</v>
      </c>
      <c r="E1221" s="10" t="s">
        <v>35</v>
      </c>
      <c r="F1221" s="10">
        <v>3</v>
      </c>
      <c r="G1221" s="10" t="s">
        <v>21</v>
      </c>
      <c r="H1221" s="10"/>
      <c r="I1221" s="10"/>
      <c r="J1221" s="13"/>
      <c r="K1221" s="13"/>
      <c r="L1221" s="13"/>
      <c r="M1221" s="10">
        <v>4.2</v>
      </c>
      <c r="N1221" s="9">
        <v>7</v>
      </c>
      <c r="O1221" s="9">
        <v>1.69</v>
      </c>
      <c r="P1221" s="9" t="s">
        <v>71</v>
      </c>
      <c r="Q1221" s="9" t="s">
        <v>76</v>
      </c>
      <c r="R1221" s="9"/>
      <c r="S1221">
        <f t="shared" si="1482"/>
        <v>953.49799999999993</v>
      </c>
      <c r="T1221">
        <f t="shared" si="1483"/>
        <v>564.19999999999993</v>
      </c>
      <c r="U1221">
        <f t="shared" si="1484"/>
        <v>11.83</v>
      </c>
      <c r="V1221" s="20">
        <f t="shared" si="1485"/>
        <v>942.61440000000005</v>
      </c>
      <c r="W1221" s="21">
        <f t="shared" si="1486"/>
        <v>557.76</v>
      </c>
    </row>
    <row r="1222" spans="1:23" x14ac:dyDescent="0.25">
      <c r="A1222" s="11">
        <v>43199</v>
      </c>
      <c r="B1222" s="10" t="s">
        <v>16</v>
      </c>
      <c r="C1222" s="4">
        <v>777</v>
      </c>
      <c r="D1222" s="4">
        <v>18</v>
      </c>
      <c r="E1222" s="10" t="s">
        <v>35</v>
      </c>
      <c r="F1222" s="10">
        <v>3</v>
      </c>
      <c r="G1222" s="10" t="s">
        <v>21</v>
      </c>
      <c r="H1222" s="10"/>
      <c r="I1222" s="10"/>
      <c r="J1222" s="13"/>
      <c r="K1222" s="13"/>
      <c r="L1222" s="13"/>
      <c r="M1222" s="10">
        <v>4.2</v>
      </c>
      <c r="N1222" s="9">
        <v>1</v>
      </c>
      <c r="O1222" s="9">
        <v>0.79</v>
      </c>
      <c r="P1222" s="9" t="s">
        <v>71</v>
      </c>
      <c r="Q1222" s="9" t="s">
        <v>81</v>
      </c>
      <c r="R1222" s="9"/>
      <c r="S1222">
        <f t="shared" si="1482"/>
        <v>63.673999999999999</v>
      </c>
      <c r="T1222">
        <f t="shared" si="1483"/>
        <v>80.599999999999994</v>
      </c>
      <c r="U1222">
        <f t="shared" si="1484"/>
        <v>0.79</v>
      </c>
      <c r="V1222" s="20">
        <f t="shared" si="1485"/>
        <v>62.947200000000009</v>
      </c>
      <c r="W1222" s="21">
        <f t="shared" si="1486"/>
        <v>79.680000000000007</v>
      </c>
    </row>
    <row r="1223" spans="1:23" x14ac:dyDescent="0.25">
      <c r="A1223" s="11">
        <v>43199</v>
      </c>
      <c r="B1223" s="10" t="s">
        <v>16</v>
      </c>
      <c r="C1223" s="4">
        <v>777</v>
      </c>
      <c r="D1223" s="4">
        <v>18</v>
      </c>
      <c r="E1223" s="10" t="s">
        <v>35</v>
      </c>
      <c r="F1223" s="10">
        <v>3</v>
      </c>
      <c r="G1223" s="10" t="s">
        <v>21</v>
      </c>
      <c r="H1223" s="10"/>
      <c r="I1223" s="10"/>
      <c r="J1223" s="13"/>
      <c r="K1223" s="13"/>
      <c r="L1223" s="13"/>
      <c r="M1223" s="10">
        <v>4.2</v>
      </c>
      <c r="N1223" s="9">
        <v>1</v>
      </c>
      <c r="O1223" s="25">
        <v>1.37</v>
      </c>
      <c r="P1223" s="22" t="s">
        <v>95</v>
      </c>
      <c r="Q1223" s="22" t="s">
        <v>97</v>
      </c>
      <c r="R1223" s="9"/>
      <c r="S1223">
        <f t="shared" si="1482"/>
        <v>110.422</v>
      </c>
      <c r="T1223">
        <f t="shared" si="1483"/>
        <v>80.599999999999994</v>
      </c>
      <c r="U1223">
        <f t="shared" si="1484"/>
        <v>1.37</v>
      </c>
      <c r="V1223" s="20">
        <f t="shared" si="1485"/>
        <v>109.16160000000002</v>
      </c>
      <c r="W1223" s="21">
        <f t="shared" si="1486"/>
        <v>79.680000000000007</v>
      </c>
    </row>
    <row r="1224" spans="1:23" x14ac:dyDescent="0.25">
      <c r="A1224" s="11"/>
      <c r="B1224" s="4"/>
      <c r="C1224" s="4"/>
      <c r="D1224" s="4"/>
      <c r="E1224" s="10"/>
      <c r="F1224" s="10"/>
      <c r="G1224" s="10"/>
      <c r="H1224" s="10"/>
      <c r="I1224" s="10"/>
      <c r="J1224" s="13"/>
      <c r="K1224" s="13"/>
      <c r="L1224" s="13"/>
      <c r="M1224" s="10"/>
      <c r="N1224" s="9"/>
      <c r="O1224" s="9"/>
      <c r="P1224" s="9"/>
      <c r="Q1224" s="9"/>
      <c r="R1224" s="9"/>
    </row>
    <row r="1225" spans="1:23" x14ac:dyDescent="0.25">
      <c r="A1225" s="11">
        <v>43199</v>
      </c>
      <c r="B1225" s="10" t="s">
        <v>16</v>
      </c>
      <c r="C1225" s="4">
        <v>777</v>
      </c>
      <c r="D1225" s="4">
        <v>19</v>
      </c>
      <c r="E1225" s="10" t="s">
        <v>36</v>
      </c>
      <c r="F1225" s="10">
        <v>3</v>
      </c>
      <c r="G1225" s="10" t="s">
        <v>21</v>
      </c>
      <c r="H1225" s="10"/>
      <c r="I1225" s="10"/>
      <c r="J1225" s="13">
        <v>600</v>
      </c>
      <c r="K1225" s="13">
        <v>800</v>
      </c>
      <c r="L1225" s="23">
        <v>960</v>
      </c>
      <c r="M1225" s="10">
        <v>4.2</v>
      </c>
      <c r="N1225" s="9">
        <v>4</v>
      </c>
      <c r="O1225" s="9">
        <v>2.2400000000000002</v>
      </c>
      <c r="P1225" s="9" t="s">
        <v>87</v>
      </c>
      <c r="Q1225" s="9" t="s">
        <v>72</v>
      </c>
      <c r="R1225" s="9"/>
      <c r="S1225">
        <f t="shared" ref="S1225:S1229" si="1487">N:N*O:O*80.6</f>
        <v>722.17600000000004</v>
      </c>
      <c r="T1225">
        <f t="shared" ref="T1225:T1229" si="1488">N1225*80.6</f>
        <v>322.39999999999998</v>
      </c>
      <c r="U1225">
        <f t="shared" ref="U1225:U1229" si="1489">N1225*O1225</f>
        <v>8.9600000000000009</v>
      </c>
      <c r="V1225" s="20">
        <f t="shared" ref="V1225:V1229" si="1490">N1225*O1225*79.68</f>
        <v>713.93280000000016</v>
      </c>
      <c r="W1225" s="21">
        <f t="shared" ref="W1225:W1229" si="1491">N1225*79.68</f>
        <v>318.72000000000003</v>
      </c>
    </row>
    <row r="1226" spans="1:23" x14ac:dyDescent="0.25">
      <c r="A1226" s="11">
        <v>43199</v>
      </c>
      <c r="B1226" s="10" t="s">
        <v>16</v>
      </c>
      <c r="C1226" s="4">
        <v>777</v>
      </c>
      <c r="D1226" s="4">
        <v>19</v>
      </c>
      <c r="E1226" s="10" t="s">
        <v>36</v>
      </c>
      <c r="F1226" s="10">
        <v>3</v>
      </c>
      <c r="G1226" s="10" t="s">
        <v>21</v>
      </c>
      <c r="H1226" s="10"/>
      <c r="I1226" s="10"/>
      <c r="J1226" s="13"/>
      <c r="K1226" s="13"/>
      <c r="L1226" s="13"/>
      <c r="M1226" s="10">
        <v>4.2</v>
      </c>
      <c r="N1226" s="9">
        <v>5</v>
      </c>
      <c r="O1226" s="9">
        <v>2.31</v>
      </c>
      <c r="P1226" s="9" t="s">
        <v>78</v>
      </c>
      <c r="Q1226" s="9" t="s">
        <v>80</v>
      </c>
      <c r="R1226" s="9"/>
      <c r="S1226">
        <f t="shared" si="1487"/>
        <v>930.93</v>
      </c>
      <c r="T1226">
        <f t="shared" si="1488"/>
        <v>403</v>
      </c>
      <c r="U1226">
        <f t="shared" si="1489"/>
        <v>11.55</v>
      </c>
      <c r="V1226" s="20">
        <f t="shared" si="1490"/>
        <v>920.30400000000009</v>
      </c>
      <c r="W1226" s="21">
        <f t="shared" si="1491"/>
        <v>398.40000000000003</v>
      </c>
    </row>
    <row r="1227" spans="1:23" x14ac:dyDescent="0.25">
      <c r="A1227" s="11">
        <v>43199</v>
      </c>
      <c r="B1227" s="10" t="s">
        <v>16</v>
      </c>
      <c r="C1227" s="4">
        <v>777</v>
      </c>
      <c r="D1227" s="4">
        <v>19</v>
      </c>
      <c r="E1227" s="10" t="s">
        <v>36</v>
      </c>
      <c r="F1227" s="10">
        <v>3</v>
      </c>
      <c r="G1227" s="10" t="s">
        <v>21</v>
      </c>
      <c r="H1227" s="10"/>
      <c r="I1227" s="10"/>
      <c r="J1227" s="13"/>
      <c r="K1227" s="13"/>
      <c r="L1227" s="13"/>
      <c r="M1227" s="10">
        <v>4.2</v>
      </c>
      <c r="N1227" s="9">
        <v>3</v>
      </c>
      <c r="O1227" s="9">
        <v>2.63</v>
      </c>
      <c r="P1227" s="9" t="s">
        <v>78</v>
      </c>
      <c r="Q1227" s="9" t="s">
        <v>79</v>
      </c>
      <c r="R1227" s="9"/>
      <c r="S1227">
        <f t="shared" si="1487"/>
        <v>635.93399999999997</v>
      </c>
      <c r="T1227">
        <f t="shared" si="1488"/>
        <v>241.79999999999998</v>
      </c>
      <c r="U1227">
        <f t="shared" si="1489"/>
        <v>7.89</v>
      </c>
      <c r="V1227" s="20">
        <f t="shared" si="1490"/>
        <v>628.67520000000002</v>
      </c>
      <c r="W1227" s="21">
        <f t="shared" si="1491"/>
        <v>239.04000000000002</v>
      </c>
    </row>
    <row r="1228" spans="1:23" x14ac:dyDescent="0.25">
      <c r="A1228" s="11">
        <v>43199</v>
      </c>
      <c r="B1228" s="10" t="s">
        <v>16</v>
      </c>
      <c r="C1228" s="4">
        <v>777</v>
      </c>
      <c r="D1228" s="4">
        <v>19</v>
      </c>
      <c r="E1228" s="10" t="s">
        <v>36</v>
      </c>
      <c r="F1228" s="10">
        <v>3</v>
      </c>
      <c r="G1228" s="10" t="s">
        <v>21</v>
      </c>
      <c r="H1228" s="10"/>
      <c r="I1228" s="10"/>
      <c r="J1228" s="13"/>
      <c r="K1228" s="13"/>
      <c r="L1228" s="13"/>
      <c r="M1228" s="10">
        <v>4.2</v>
      </c>
      <c r="N1228" s="9">
        <v>5</v>
      </c>
      <c r="O1228" s="9">
        <v>2.31</v>
      </c>
      <c r="P1228" s="9" t="s">
        <v>78</v>
      </c>
      <c r="Q1228" s="9" t="s">
        <v>80</v>
      </c>
      <c r="R1228" s="9"/>
      <c r="S1228">
        <f t="shared" si="1487"/>
        <v>930.93</v>
      </c>
      <c r="T1228">
        <f t="shared" si="1488"/>
        <v>403</v>
      </c>
      <c r="U1228">
        <f t="shared" si="1489"/>
        <v>11.55</v>
      </c>
      <c r="V1228" s="20">
        <f t="shared" si="1490"/>
        <v>920.30400000000009</v>
      </c>
      <c r="W1228" s="21">
        <f t="shared" si="1491"/>
        <v>398.40000000000003</v>
      </c>
    </row>
    <row r="1229" spans="1:23" x14ac:dyDescent="0.25">
      <c r="A1229" s="24">
        <v>43199</v>
      </c>
      <c r="B1229" s="25" t="s">
        <v>16</v>
      </c>
      <c r="C1229" s="27">
        <v>777</v>
      </c>
      <c r="D1229" s="27">
        <v>19</v>
      </c>
      <c r="E1229" s="25" t="s">
        <v>36</v>
      </c>
      <c r="F1229" s="25">
        <v>3</v>
      </c>
      <c r="G1229" s="25" t="s">
        <v>21</v>
      </c>
      <c r="H1229" s="25"/>
      <c r="I1229" s="25"/>
      <c r="J1229" s="23"/>
      <c r="K1229" s="23"/>
      <c r="L1229" s="23"/>
      <c r="M1229" s="25">
        <v>4.2</v>
      </c>
      <c r="N1229" s="25">
        <v>2</v>
      </c>
      <c r="O1229" s="25">
        <v>3</v>
      </c>
      <c r="P1229" s="25" t="s">
        <v>78</v>
      </c>
      <c r="Q1229" s="25" t="s">
        <v>100</v>
      </c>
      <c r="R1229" s="9"/>
      <c r="S1229">
        <f t="shared" si="1487"/>
        <v>483.59999999999997</v>
      </c>
      <c r="T1229">
        <f t="shared" si="1488"/>
        <v>161.19999999999999</v>
      </c>
      <c r="U1229">
        <f t="shared" si="1489"/>
        <v>6</v>
      </c>
      <c r="V1229" s="20">
        <f t="shared" si="1490"/>
        <v>478.08000000000004</v>
      </c>
      <c r="W1229" s="21">
        <f t="shared" si="1491"/>
        <v>159.36000000000001</v>
      </c>
    </row>
    <row r="1230" spans="1:23" x14ac:dyDescent="0.25">
      <c r="A1230" s="11"/>
      <c r="B1230" s="10"/>
      <c r="C1230" s="4"/>
      <c r="D1230" s="4"/>
      <c r="E1230" s="10"/>
      <c r="F1230" s="10"/>
      <c r="G1230" s="9"/>
      <c r="H1230" s="10"/>
      <c r="I1230" s="10"/>
      <c r="J1230" s="13"/>
      <c r="K1230" s="13"/>
      <c r="L1230" s="13"/>
      <c r="M1230" s="10"/>
      <c r="N1230" s="9"/>
      <c r="O1230" s="9"/>
      <c r="P1230" s="9"/>
      <c r="Q1230" s="9"/>
      <c r="R1230" s="9"/>
    </row>
    <row r="1231" spans="1:23" x14ac:dyDescent="0.25">
      <c r="A1231" s="11">
        <v>43199</v>
      </c>
      <c r="B1231" s="10" t="s">
        <v>16</v>
      </c>
      <c r="C1231" s="4">
        <v>777</v>
      </c>
      <c r="D1231" s="4">
        <v>20</v>
      </c>
      <c r="E1231" s="10" t="s">
        <v>37</v>
      </c>
      <c r="F1231" s="10">
        <v>3</v>
      </c>
      <c r="G1231" s="10" t="s">
        <v>21</v>
      </c>
      <c r="H1231" s="10"/>
      <c r="I1231" s="10"/>
      <c r="J1231" s="13">
        <v>600</v>
      </c>
      <c r="K1231" s="13">
        <v>800</v>
      </c>
      <c r="L1231" s="23">
        <v>1010</v>
      </c>
      <c r="M1231" s="10">
        <v>4.2</v>
      </c>
      <c r="N1231" s="9">
        <v>1</v>
      </c>
      <c r="O1231" s="25">
        <v>3.05</v>
      </c>
      <c r="P1231" s="22" t="s">
        <v>91</v>
      </c>
      <c r="Q1231" s="22" t="s">
        <v>72</v>
      </c>
      <c r="R1231" s="9"/>
      <c r="S1231">
        <f t="shared" ref="S1231:S1237" si="1492">N:N*O:O*80.6</f>
        <v>245.82999999999996</v>
      </c>
      <c r="T1231">
        <f t="shared" ref="T1231:T1237" si="1493">N1231*80.6</f>
        <v>80.599999999999994</v>
      </c>
      <c r="U1231">
        <f t="shared" ref="U1231:U1237" si="1494">N1231*O1231</f>
        <v>3.05</v>
      </c>
      <c r="V1231" s="20">
        <f t="shared" ref="V1231:V1237" si="1495">N1231*O1231*79.68</f>
        <v>243.024</v>
      </c>
      <c r="W1231" s="21">
        <f t="shared" ref="W1231:W1237" si="1496">N1231*79.68</f>
        <v>79.680000000000007</v>
      </c>
    </row>
    <row r="1232" spans="1:23" x14ac:dyDescent="0.25">
      <c r="A1232" s="11">
        <v>43199</v>
      </c>
      <c r="B1232" s="10" t="s">
        <v>16</v>
      </c>
      <c r="C1232" s="4">
        <v>777</v>
      </c>
      <c r="D1232" s="4">
        <v>20</v>
      </c>
      <c r="E1232" s="10" t="s">
        <v>37</v>
      </c>
      <c r="F1232" s="10">
        <v>3</v>
      </c>
      <c r="G1232" s="10" t="s">
        <v>21</v>
      </c>
      <c r="H1232" s="10"/>
      <c r="I1232" s="10"/>
      <c r="J1232" s="13"/>
      <c r="K1232" s="13"/>
      <c r="L1232" s="13"/>
      <c r="M1232" s="10">
        <v>4.2</v>
      </c>
      <c r="N1232" s="9">
        <v>7</v>
      </c>
      <c r="O1232" s="9">
        <v>2.31</v>
      </c>
      <c r="P1232" s="9" t="s">
        <v>78</v>
      </c>
      <c r="Q1232" s="9" t="s">
        <v>80</v>
      </c>
      <c r="R1232" s="9"/>
      <c r="S1232">
        <f t="shared" si="1492"/>
        <v>1303.3020000000001</v>
      </c>
      <c r="T1232">
        <f t="shared" si="1493"/>
        <v>564.19999999999993</v>
      </c>
      <c r="U1232">
        <f t="shared" si="1494"/>
        <v>16.170000000000002</v>
      </c>
      <c r="V1232" s="20">
        <f t="shared" si="1495"/>
        <v>1288.4256000000003</v>
      </c>
      <c r="W1232" s="21">
        <f t="shared" si="1496"/>
        <v>557.76</v>
      </c>
    </row>
    <row r="1233" spans="1:23" x14ac:dyDescent="0.25">
      <c r="A1233" s="11">
        <v>43199</v>
      </c>
      <c r="B1233" s="10" t="s">
        <v>16</v>
      </c>
      <c r="C1233" s="4">
        <v>777</v>
      </c>
      <c r="D1233" s="4">
        <v>20</v>
      </c>
      <c r="E1233" s="10" t="s">
        <v>37</v>
      </c>
      <c r="F1233" s="10">
        <v>3</v>
      </c>
      <c r="G1233" s="10" t="s">
        <v>21</v>
      </c>
      <c r="H1233" s="10"/>
      <c r="I1233" s="10"/>
      <c r="J1233" s="13"/>
      <c r="K1233" s="13"/>
      <c r="L1233" s="13"/>
      <c r="M1233" s="10">
        <v>4.2</v>
      </c>
      <c r="N1233" s="9">
        <v>1</v>
      </c>
      <c r="O1233" s="9">
        <v>2.63</v>
      </c>
      <c r="P1233" s="9" t="s">
        <v>78</v>
      </c>
      <c r="Q1233" s="9" t="s">
        <v>79</v>
      </c>
      <c r="R1233" s="9"/>
      <c r="S1233">
        <f t="shared" si="1492"/>
        <v>211.97799999999998</v>
      </c>
      <c r="T1233">
        <f t="shared" si="1493"/>
        <v>80.599999999999994</v>
      </c>
      <c r="U1233">
        <f t="shared" si="1494"/>
        <v>2.63</v>
      </c>
      <c r="V1233" s="20">
        <f t="shared" si="1495"/>
        <v>209.55840000000001</v>
      </c>
      <c r="W1233" s="21">
        <f t="shared" si="1496"/>
        <v>79.680000000000007</v>
      </c>
    </row>
    <row r="1234" spans="1:23" x14ac:dyDescent="0.25">
      <c r="A1234" s="11">
        <v>43199</v>
      </c>
      <c r="B1234" s="10" t="s">
        <v>16</v>
      </c>
      <c r="C1234" s="4">
        <v>777</v>
      </c>
      <c r="D1234" s="4">
        <v>20</v>
      </c>
      <c r="E1234" s="10" t="s">
        <v>37</v>
      </c>
      <c r="F1234" s="10">
        <v>3</v>
      </c>
      <c r="G1234" s="10" t="s">
        <v>21</v>
      </c>
      <c r="H1234" s="10"/>
      <c r="I1234" s="10"/>
      <c r="J1234" s="13"/>
      <c r="K1234" s="13"/>
      <c r="L1234" s="13"/>
      <c r="M1234" s="10">
        <v>4.2</v>
      </c>
      <c r="N1234" s="9">
        <v>6</v>
      </c>
      <c r="O1234" s="9">
        <v>1.99</v>
      </c>
      <c r="P1234" s="9" t="s">
        <v>77</v>
      </c>
      <c r="Q1234" s="9" t="s">
        <v>76</v>
      </c>
      <c r="R1234" s="9"/>
      <c r="S1234">
        <f t="shared" si="1492"/>
        <v>962.36399999999992</v>
      </c>
      <c r="T1234">
        <f t="shared" si="1493"/>
        <v>483.59999999999997</v>
      </c>
      <c r="U1234">
        <f t="shared" si="1494"/>
        <v>11.94</v>
      </c>
      <c r="V1234" s="20">
        <f t="shared" si="1495"/>
        <v>951.37920000000008</v>
      </c>
      <c r="W1234" s="21">
        <f t="shared" si="1496"/>
        <v>478.08000000000004</v>
      </c>
    </row>
    <row r="1235" spans="1:23" x14ac:dyDescent="0.25">
      <c r="A1235" s="11">
        <v>43199</v>
      </c>
      <c r="B1235" s="10" t="s">
        <v>16</v>
      </c>
      <c r="C1235" s="4">
        <v>777</v>
      </c>
      <c r="D1235" s="4">
        <v>20</v>
      </c>
      <c r="E1235" s="10" t="s">
        <v>37</v>
      </c>
      <c r="F1235" s="10">
        <v>3</v>
      </c>
      <c r="G1235" s="10" t="s">
        <v>21</v>
      </c>
      <c r="H1235" s="10"/>
      <c r="I1235" s="10"/>
      <c r="J1235" s="13"/>
      <c r="K1235" s="13"/>
      <c r="L1235" s="13"/>
      <c r="M1235" s="10">
        <v>4.2</v>
      </c>
      <c r="N1235" s="9">
        <v>3</v>
      </c>
      <c r="O1235" s="9">
        <v>1.86</v>
      </c>
      <c r="P1235" s="9" t="s">
        <v>77</v>
      </c>
      <c r="Q1235" s="9" t="s">
        <v>75</v>
      </c>
      <c r="R1235" s="9"/>
      <c r="S1235">
        <f t="shared" si="1492"/>
        <v>449.74799999999999</v>
      </c>
      <c r="T1235">
        <f t="shared" si="1493"/>
        <v>241.79999999999998</v>
      </c>
      <c r="U1235">
        <f t="shared" si="1494"/>
        <v>5.58</v>
      </c>
      <c r="V1235" s="20">
        <f t="shared" si="1495"/>
        <v>444.61440000000005</v>
      </c>
      <c r="W1235" s="21">
        <f t="shared" si="1496"/>
        <v>239.04000000000002</v>
      </c>
    </row>
    <row r="1236" spans="1:23" x14ac:dyDescent="0.25">
      <c r="A1236" s="11">
        <v>43199</v>
      </c>
      <c r="B1236" s="10" t="s">
        <v>16</v>
      </c>
      <c r="C1236" s="4">
        <v>777</v>
      </c>
      <c r="D1236" s="4">
        <v>20</v>
      </c>
      <c r="E1236" s="10" t="s">
        <v>37</v>
      </c>
      <c r="F1236" s="10">
        <v>3</v>
      </c>
      <c r="G1236" s="10" t="s">
        <v>21</v>
      </c>
      <c r="H1236" s="10"/>
      <c r="I1236" s="10"/>
      <c r="J1236" s="13"/>
      <c r="K1236" s="13"/>
      <c r="L1236" s="13"/>
      <c r="M1236" s="10">
        <v>4.2</v>
      </c>
      <c r="N1236" s="9">
        <v>1</v>
      </c>
      <c r="O1236" s="25">
        <v>1.37</v>
      </c>
      <c r="P1236" s="22" t="s">
        <v>95</v>
      </c>
      <c r="Q1236" s="22" t="s">
        <v>97</v>
      </c>
      <c r="R1236" s="9"/>
      <c r="S1236">
        <f t="shared" si="1492"/>
        <v>110.422</v>
      </c>
      <c r="T1236">
        <f t="shared" si="1493"/>
        <v>80.599999999999994</v>
      </c>
      <c r="U1236">
        <f t="shared" si="1494"/>
        <v>1.37</v>
      </c>
      <c r="V1236" s="20">
        <f t="shared" si="1495"/>
        <v>109.16160000000002</v>
      </c>
      <c r="W1236" s="21">
        <f t="shared" si="1496"/>
        <v>79.680000000000007</v>
      </c>
    </row>
    <row r="1237" spans="1:23" x14ac:dyDescent="0.25">
      <c r="A1237" s="11">
        <v>43199</v>
      </c>
      <c r="B1237" s="10" t="s">
        <v>16</v>
      </c>
      <c r="C1237" s="4">
        <v>777</v>
      </c>
      <c r="D1237" s="4">
        <v>20</v>
      </c>
      <c r="E1237" s="10" t="s">
        <v>37</v>
      </c>
      <c r="F1237" s="10">
        <v>3</v>
      </c>
      <c r="G1237" s="10" t="s">
        <v>21</v>
      </c>
      <c r="H1237" s="10"/>
      <c r="I1237" s="10"/>
      <c r="J1237" s="13"/>
      <c r="K1237" s="13"/>
      <c r="L1237" s="13"/>
      <c r="M1237" s="10">
        <v>4.2</v>
      </c>
      <c r="N1237" s="9">
        <v>1</v>
      </c>
      <c r="O1237" s="25">
        <v>1.37</v>
      </c>
      <c r="P1237" s="22" t="s">
        <v>95</v>
      </c>
      <c r="Q1237" s="22" t="s">
        <v>97</v>
      </c>
      <c r="R1237" s="9"/>
      <c r="S1237">
        <f t="shared" si="1492"/>
        <v>110.422</v>
      </c>
      <c r="T1237">
        <f t="shared" si="1493"/>
        <v>80.599999999999994</v>
      </c>
      <c r="U1237">
        <f t="shared" si="1494"/>
        <v>1.37</v>
      </c>
      <c r="V1237" s="20">
        <f t="shared" si="1495"/>
        <v>109.16160000000002</v>
      </c>
      <c r="W1237" s="21">
        <f t="shared" si="1496"/>
        <v>79.680000000000007</v>
      </c>
    </row>
    <row r="1238" spans="1:23" x14ac:dyDescent="0.25">
      <c r="A1238" s="11"/>
      <c r="B1238" s="10"/>
      <c r="C1238" s="4"/>
      <c r="D1238" s="4"/>
      <c r="E1238" s="10"/>
      <c r="F1238" s="10"/>
      <c r="G1238" s="10"/>
      <c r="H1238" s="10"/>
      <c r="I1238" s="10"/>
      <c r="J1238" s="13"/>
      <c r="K1238" s="13"/>
      <c r="L1238" s="13"/>
      <c r="M1238" s="10"/>
      <c r="N1238" s="9"/>
      <c r="O1238" s="9"/>
      <c r="P1238" s="9"/>
      <c r="Q1238" s="9"/>
      <c r="R1238" s="9"/>
    </row>
    <row r="1239" spans="1:23" x14ac:dyDescent="0.25">
      <c r="A1239" s="11">
        <v>43199</v>
      </c>
      <c r="B1239" s="4" t="s">
        <v>17</v>
      </c>
      <c r="C1239" s="4">
        <v>75131</v>
      </c>
      <c r="D1239" s="4">
        <v>152</v>
      </c>
      <c r="E1239" s="10" t="s">
        <v>38</v>
      </c>
      <c r="F1239" s="10">
        <v>3</v>
      </c>
      <c r="G1239" s="10" t="s">
        <v>21</v>
      </c>
      <c r="H1239" s="10"/>
      <c r="I1239" s="10"/>
      <c r="J1239" s="13">
        <v>970</v>
      </c>
      <c r="K1239" s="13">
        <v>1280</v>
      </c>
      <c r="L1239" s="13">
        <v>1540</v>
      </c>
      <c r="M1239" s="10">
        <v>5.81</v>
      </c>
      <c r="N1239" s="9">
        <v>8</v>
      </c>
      <c r="O1239" s="10">
        <v>2.2400000000000002</v>
      </c>
      <c r="P1239" s="9" t="s">
        <v>87</v>
      </c>
      <c r="Q1239" s="9" t="s">
        <v>72</v>
      </c>
      <c r="R1239" s="9"/>
      <c r="S1239">
        <f t="shared" ref="S1239:S1242" si="1497">N1239*O1239*118</f>
        <v>2114.5600000000004</v>
      </c>
      <c r="T1239">
        <f t="shared" ref="T1239:T1242" si="1498">N1239*118</f>
        <v>944</v>
      </c>
      <c r="U1239">
        <f t="shared" ref="U1239:U1242" si="1499">N1239*O1239</f>
        <v>17.920000000000002</v>
      </c>
      <c r="V1239" s="20">
        <f t="shared" ref="V1239:V1242" si="1500">N1239*O1239*116.875</f>
        <v>2094.4</v>
      </c>
      <c r="W1239" s="21">
        <f t="shared" ref="W1239:W1242" si="1501">N1239*116.8</f>
        <v>934.4</v>
      </c>
    </row>
    <row r="1240" spans="1:23" x14ac:dyDescent="0.25">
      <c r="A1240" s="11">
        <v>43199</v>
      </c>
      <c r="B1240" s="4" t="s">
        <v>17</v>
      </c>
      <c r="C1240" s="4">
        <v>75131</v>
      </c>
      <c r="D1240" s="4">
        <v>152</v>
      </c>
      <c r="E1240" s="10" t="s">
        <v>38</v>
      </c>
      <c r="F1240" s="10">
        <v>3</v>
      </c>
      <c r="G1240" s="10" t="s">
        <v>21</v>
      </c>
      <c r="H1240" s="10"/>
      <c r="I1240" s="10"/>
      <c r="J1240" s="13"/>
      <c r="K1240" s="13"/>
      <c r="L1240" s="13"/>
      <c r="M1240" s="10">
        <v>5.81</v>
      </c>
      <c r="N1240" s="9">
        <v>1</v>
      </c>
      <c r="O1240" s="10">
        <v>3.05</v>
      </c>
      <c r="P1240" s="22" t="s">
        <v>91</v>
      </c>
      <c r="Q1240" s="22" t="s">
        <v>72</v>
      </c>
      <c r="R1240" s="9"/>
      <c r="S1240">
        <f t="shared" si="1497"/>
        <v>359.9</v>
      </c>
      <c r="T1240">
        <f t="shared" si="1498"/>
        <v>118</v>
      </c>
      <c r="U1240">
        <f t="shared" si="1499"/>
        <v>3.05</v>
      </c>
      <c r="V1240" s="20">
        <f t="shared" si="1500"/>
        <v>356.46875</v>
      </c>
      <c r="W1240" s="21">
        <f t="shared" si="1501"/>
        <v>116.8</v>
      </c>
    </row>
    <row r="1241" spans="1:23" x14ac:dyDescent="0.25">
      <c r="A1241" s="11">
        <v>43199</v>
      </c>
      <c r="B1241" s="4" t="s">
        <v>17</v>
      </c>
      <c r="C1241" s="4">
        <v>75131</v>
      </c>
      <c r="D1241" s="4">
        <v>152</v>
      </c>
      <c r="E1241" s="10" t="s">
        <v>38</v>
      </c>
      <c r="F1241" s="10">
        <v>3</v>
      </c>
      <c r="G1241" s="10" t="s">
        <v>21</v>
      </c>
      <c r="H1241" s="10"/>
      <c r="I1241" s="10"/>
      <c r="J1241" s="13"/>
      <c r="K1241" s="13"/>
      <c r="L1241" s="13"/>
      <c r="M1241" s="10">
        <v>5.81</v>
      </c>
      <c r="N1241" s="9">
        <v>10</v>
      </c>
      <c r="O1241" s="10">
        <v>2.31</v>
      </c>
      <c r="P1241" s="9" t="s">
        <v>78</v>
      </c>
      <c r="Q1241" s="9" t="s">
        <v>80</v>
      </c>
      <c r="R1241" s="9"/>
      <c r="S1241">
        <f t="shared" si="1497"/>
        <v>2725.8</v>
      </c>
      <c r="T1241">
        <f t="shared" si="1498"/>
        <v>1180</v>
      </c>
      <c r="U1241">
        <f t="shared" si="1499"/>
        <v>23.1</v>
      </c>
      <c r="V1241" s="20">
        <f t="shared" si="1500"/>
        <v>2699.8125</v>
      </c>
      <c r="W1241" s="21">
        <f t="shared" si="1501"/>
        <v>1168</v>
      </c>
    </row>
    <row r="1242" spans="1:23" x14ac:dyDescent="0.25">
      <c r="A1242" s="11">
        <v>43199</v>
      </c>
      <c r="B1242" s="4" t="s">
        <v>17</v>
      </c>
      <c r="C1242" s="4">
        <v>75131</v>
      </c>
      <c r="D1242" s="4">
        <v>152</v>
      </c>
      <c r="E1242" s="10" t="s">
        <v>38</v>
      </c>
      <c r="F1242" s="10">
        <v>3</v>
      </c>
      <c r="G1242" s="10" t="s">
        <v>21</v>
      </c>
      <c r="H1242" s="10"/>
      <c r="I1242" s="10"/>
      <c r="J1242" s="13"/>
      <c r="K1242" s="13"/>
      <c r="L1242" s="13"/>
      <c r="M1242" s="10">
        <v>5.81</v>
      </c>
      <c r="N1242" s="9">
        <v>1</v>
      </c>
      <c r="O1242" s="10">
        <v>2.63</v>
      </c>
      <c r="P1242" s="9" t="s">
        <v>78</v>
      </c>
      <c r="Q1242" s="9" t="s">
        <v>79</v>
      </c>
      <c r="R1242" s="9"/>
      <c r="S1242">
        <f t="shared" si="1497"/>
        <v>310.33999999999997</v>
      </c>
      <c r="T1242">
        <f t="shared" si="1498"/>
        <v>118</v>
      </c>
      <c r="U1242">
        <f t="shared" si="1499"/>
        <v>2.63</v>
      </c>
      <c r="V1242" s="20">
        <f t="shared" si="1500"/>
        <v>307.38124999999997</v>
      </c>
      <c r="W1242" s="21">
        <f t="shared" si="1501"/>
        <v>116.8</v>
      </c>
    </row>
    <row r="1243" spans="1:23" x14ac:dyDescent="0.25">
      <c r="A1243" s="11"/>
      <c r="B1243" s="4"/>
      <c r="C1243" s="4"/>
      <c r="D1243" s="4"/>
      <c r="E1243" s="10"/>
      <c r="F1243" s="10"/>
      <c r="G1243" s="10"/>
      <c r="H1243" s="10"/>
      <c r="I1243" s="10"/>
      <c r="J1243" s="13"/>
      <c r="K1243" s="13"/>
      <c r="L1243" s="13"/>
      <c r="M1243" s="10"/>
      <c r="N1243" s="9"/>
      <c r="O1243" s="9"/>
      <c r="P1243" s="9"/>
      <c r="Q1243" s="9"/>
      <c r="R1243" s="9"/>
    </row>
    <row r="1244" spans="1:23" x14ac:dyDescent="0.25">
      <c r="A1244" s="11">
        <v>43199</v>
      </c>
      <c r="B1244" s="4" t="s">
        <v>17</v>
      </c>
      <c r="C1244" s="4">
        <v>75131</v>
      </c>
      <c r="D1244" s="4">
        <v>153</v>
      </c>
      <c r="E1244" s="10"/>
      <c r="F1244" s="10">
        <v>3</v>
      </c>
      <c r="G1244" s="10" t="s">
        <v>21</v>
      </c>
      <c r="H1244" s="10"/>
      <c r="I1244" s="10"/>
      <c r="J1244" s="17"/>
      <c r="K1244" s="17"/>
      <c r="L1244" s="17"/>
      <c r="M1244" s="10">
        <v>5.81</v>
      </c>
      <c r="N1244" s="9"/>
      <c r="O1244" s="9"/>
      <c r="P1244" s="9"/>
      <c r="Q1244" s="9"/>
      <c r="R1244" s="9"/>
      <c r="S1244">
        <f t="shared" ref="S1244" si="1502">N1244*O1244*118</f>
        <v>0</v>
      </c>
      <c r="T1244">
        <f t="shared" ref="T1244" si="1503">N1244*118</f>
        <v>0</v>
      </c>
      <c r="U1244">
        <f t="shared" ref="U1244" si="1504">N1244*O1244</f>
        <v>0</v>
      </c>
      <c r="V1244" s="20">
        <f t="shared" ref="V1244" si="1505">N1244*O1244*116.875</f>
        <v>0</v>
      </c>
      <c r="W1244" s="21">
        <f t="shared" ref="W1244" si="1506">N1244*116.8</f>
        <v>0</v>
      </c>
    </row>
    <row r="1245" spans="1:23" x14ac:dyDescent="0.25">
      <c r="A1245" s="11"/>
      <c r="B1245" s="4"/>
      <c r="C1245" s="4"/>
      <c r="D1245" s="4"/>
      <c r="E1245" s="10"/>
      <c r="F1245" s="10"/>
      <c r="G1245" s="10"/>
      <c r="H1245" s="10"/>
      <c r="I1245" s="10"/>
      <c r="J1245" s="13"/>
      <c r="K1245" s="13"/>
      <c r="L1245" s="13"/>
      <c r="M1245" s="10"/>
      <c r="N1245" s="9"/>
      <c r="O1245" s="9"/>
      <c r="P1245" s="9"/>
      <c r="Q1245" s="9"/>
      <c r="R1245" s="9"/>
    </row>
    <row r="1246" spans="1:23" x14ac:dyDescent="0.25">
      <c r="A1246" s="11">
        <v>43199</v>
      </c>
      <c r="B1246" s="4" t="s">
        <v>17</v>
      </c>
      <c r="C1246" s="4">
        <v>75131</v>
      </c>
      <c r="D1246" s="4">
        <v>155</v>
      </c>
      <c r="E1246" s="10" t="s">
        <v>39</v>
      </c>
      <c r="F1246" s="10">
        <v>3</v>
      </c>
      <c r="G1246" s="10" t="s">
        <v>21</v>
      </c>
      <c r="H1246" s="10"/>
      <c r="I1246" s="10"/>
      <c r="J1246" s="13">
        <v>920</v>
      </c>
      <c r="K1246" s="13">
        <v>1300</v>
      </c>
      <c r="L1246" s="13">
        <v>1370</v>
      </c>
      <c r="M1246" s="10">
        <v>5.81</v>
      </c>
      <c r="N1246" s="9">
        <v>16</v>
      </c>
      <c r="O1246" s="25">
        <v>3.05</v>
      </c>
      <c r="P1246" s="22" t="s">
        <v>91</v>
      </c>
      <c r="Q1246" s="22" t="s">
        <v>72</v>
      </c>
      <c r="R1246" s="9"/>
      <c r="S1246">
        <f t="shared" ref="S1246" si="1507">N1246*O1246*118</f>
        <v>5758.4</v>
      </c>
      <c r="T1246">
        <f t="shared" ref="T1246" si="1508">N1246*118</f>
        <v>1888</v>
      </c>
      <c r="U1246">
        <f t="shared" ref="U1246" si="1509">N1246*O1246</f>
        <v>48.8</v>
      </c>
      <c r="V1246" s="20">
        <f t="shared" ref="V1246" si="1510">N1246*O1246*116.875</f>
        <v>5703.5</v>
      </c>
      <c r="W1246" s="21">
        <f t="shared" ref="W1246" si="1511">N1246*116.8</f>
        <v>1868.8</v>
      </c>
    </row>
    <row r="1247" spans="1:23" x14ac:dyDescent="0.25">
      <c r="A1247" s="11"/>
      <c r="B1247" s="4"/>
      <c r="C1247" s="4"/>
      <c r="D1247" s="4"/>
      <c r="E1247" s="10"/>
      <c r="F1247" s="10"/>
      <c r="G1247" s="10"/>
      <c r="H1247" s="10"/>
      <c r="I1247" s="10"/>
      <c r="J1247" s="13"/>
      <c r="K1247" s="13"/>
      <c r="L1247" s="13"/>
      <c r="M1247" s="10"/>
      <c r="N1247" s="9"/>
      <c r="O1247" s="9"/>
      <c r="P1247" s="9"/>
      <c r="Q1247" s="9"/>
      <c r="R1247" s="9"/>
    </row>
    <row r="1248" spans="1:23" x14ac:dyDescent="0.25">
      <c r="A1248" s="11">
        <v>43199</v>
      </c>
      <c r="B1248" s="4" t="s">
        <v>17</v>
      </c>
      <c r="C1248" s="4">
        <v>75131</v>
      </c>
      <c r="D1248" s="4">
        <v>156</v>
      </c>
      <c r="E1248" s="10" t="s">
        <v>40</v>
      </c>
      <c r="F1248" s="10">
        <v>3</v>
      </c>
      <c r="G1248" s="10" t="s">
        <v>21</v>
      </c>
      <c r="H1248" s="10"/>
      <c r="I1248" s="10"/>
      <c r="J1248" s="13">
        <v>960</v>
      </c>
      <c r="K1248" s="13">
        <v>1340</v>
      </c>
      <c r="L1248" s="13">
        <v>1550</v>
      </c>
      <c r="M1248" s="10">
        <v>5.81</v>
      </c>
      <c r="N1248" s="9">
        <v>17</v>
      </c>
      <c r="O1248" s="25">
        <v>3.05</v>
      </c>
      <c r="P1248" s="22" t="s">
        <v>91</v>
      </c>
      <c r="Q1248" s="22" t="s">
        <v>72</v>
      </c>
      <c r="R1248" s="9"/>
      <c r="S1248">
        <f t="shared" ref="S1248:S1250" si="1512">N1248*O1248*118</f>
        <v>6118.2999999999993</v>
      </c>
      <c r="T1248">
        <f t="shared" ref="T1248:T1250" si="1513">N1248*118</f>
        <v>2006</v>
      </c>
      <c r="U1248">
        <f t="shared" ref="U1248:U1250" si="1514">N1248*O1248</f>
        <v>51.849999999999994</v>
      </c>
      <c r="V1248" s="20">
        <f t="shared" ref="V1248:V1250" si="1515">N1248*O1248*116.875</f>
        <v>6059.9687499999991</v>
      </c>
      <c r="W1248" s="21">
        <f t="shared" ref="W1248:W1250" si="1516">N1248*116.8</f>
        <v>1985.6</v>
      </c>
    </row>
    <row r="1249" spans="1:23" x14ac:dyDescent="0.25">
      <c r="A1249" s="11">
        <v>43199</v>
      </c>
      <c r="B1249" s="4" t="s">
        <v>17</v>
      </c>
      <c r="C1249" s="4">
        <v>75131</v>
      </c>
      <c r="D1249" s="4">
        <v>156</v>
      </c>
      <c r="E1249" s="10" t="s">
        <v>40</v>
      </c>
      <c r="F1249" s="10">
        <v>3</v>
      </c>
      <c r="G1249" s="10" t="s">
        <v>21</v>
      </c>
      <c r="H1249" s="10"/>
      <c r="I1249" s="10"/>
      <c r="J1249" s="13"/>
      <c r="K1249" s="13"/>
      <c r="L1249" s="13"/>
      <c r="M1249" s="10">
        <v>5.81</v>
      </c>
      <c r="N1249" s="9">
        <v>1</v>
      </c>
      <c r="O1249" s="9">
        <v>2.31</v>
      </c>
      <c r="P1249" s="9" t="s">
        <v>78</v>
      </c>
      <c r="Q1249" s="9" t="s">
        <v>80</v>
      </c>
      <c r="R1249" s="9"/>
      <c r="S1249">
        <f t="shared" si="1512"/>
        <v>272.58</v>
      </c>
      <c r="T1249">
        <f t="shared" si="1513"/>
        <v>118</v>
      </c>
      <c r="U1249">
        <f t="shared" si="1514"/>
        <v>2.31</v>
      </c>
      <c r="V1249" s="20">
        <f t="shared" si="1515"/>
        <v>269.98124999999999</v>
      </c>
      <c r="W1249" s="21">
        <f t="shared" si="1516"/>
        <v>116.8</v>
      </c>
    </row>
    <row r="1250" spans="1:23" x14ac:dyDescent="0.25">
      <c r="A1250" s="11">
        <v>43199</v>
      </c>
      <c r="B1250" s="4" t="s">
        <v>17</v>
      </c>
      <c r="C1250" s="4">
        <v>75131</v>
      </c>
      <c r="D1250" s="4">
        <v>156</v>
      </c>
      <c r="E1250" s="10" t="s">
        <v>40</v>
      </c>
      <c r="F1250" s="10">
        <v>3</v>
      </c>
      <c r="G1250" s="10" t="s">
        <v>21</v>
      </c>
      <c r="H1250" s="10"/>
      <c r="I1250" s="10"/>
      <c r="J1250" s="13"/>
      <c r="K1250" s="13"/>
      <c r="L1250" s="13"/>
      <c r="M1250" s="10">
        <v>5.81</v>
      </c>
      <c r="N1250" s="9">
        <v>1</v>
      </c>
      <c r="O1250" s="9">
        <v>2.31</v>
      </c>
      <c r="P1250" s="9" t="s">
        <v>78</v>
      </c>
      <c r="Q1250" s="9" t="s">
        <v>80</v>
      </c>
      <c r="R1250" s="9"/>
      <c r="S1250">
        <f t="shared" si="1512"/>
        <v>272.58</v>
      </c>
      <c r="T1250">
        <f t="shared" si="1513"/>
        <v>118</v>
      </c>
      <c r="U1250">
        <f t="shared" si="1514"/>
        <v>2.31</v>
      </c>
      <c r="V1250" s="20">
        <f t="shared" si="1515"/>
        <v>269.98124999999999</v>
      </c>
      <c r="W1250" s="21">
        <f t="shared" si="1516"/>
        <v>116.8</v>
      </c>
    </row>
    <row r="1251" spans="1:23" x14ac:dyDescent="0.25">
      <c r="A1251" s="11"/>
      <c r="B1251" s="4"/>
      <c r="C1251" s="4"/>
      <c r="D1251" s="4"/>
      <c r="E1251" s="10"/>
      <c r="F1251" s="10"/>
      <c r="G1251" s="10"/>
      <c r="H1251" s="10"/>
      <c r="I1251" s="10"/>
      <c r="J1251" s="13"/>
      <c r="K1251" s="13"/>
      <c r="L1251" s="13"/>
      <c r="M1251" s="10"/>
      <c r="N1251" s="9"/>
      <c r="O1251" s="9"/>
      <c r="P1251" s="9"/>
      <c r="Q1251" s="9"/>
      <c r="R1251" s="9"/>
    </row>
    <row r="1252" spans="1:23" x14ac:dyDescent="0.25">
      <c r="A1252" s="11">
        <v>43199</v>
      </c>
      <c r="B1252" s="4" t="s">
        <v>17</v>
      </c>
      <c r="C1252" s="4">
        <v>75131</v>
      </c>
      <c r="D1252" s="4">
        <v>157</v>
      </c>
      <c r="E1252" s="10" t="s">
        <v>41</v>
      </c>
      <c r="F1252" s="10">
        <v>3</v>
      </c>
      <c r="G1252" s="10" t="s">
        <v>21</v>
      </c>
      <c r="H1252" s="10"/>
      <c r="I1252" s="10"/>
      <c r="J1252" s="13">
        <v>750</v>
      </c>
      <c r="K1252" s="13">
        <v>1450</v>
      </c>
      <c r="L1252" s="13">
        <v>1500</v>
      </c>
      <c r="M1252" s="10">
        <v>5.81</v>
      </c>
      <c r="N1252" s="10">
        <v>2</v>
      </c>
      <c r="O1252" s="10">
        <v>3.05</v>
      </c>
      <c r="P1252" s="22" t="s">
        <v>91</v>
      </c>
      <c r="Q1252" s="22" t="s">
        <v>72</v>
      </c>
      <c r="R1252" s="9"/>
      <c r="S1252">
        <f t="shared" ref="S1252:S1256" si="1517">N1252*O1252*118</f>
        <v>719.8</v>
      </c>
      <c r="T1252">
        <f t="shared" ref="T1252:T1256" si="1518">N1252*118</f>
        <v>236</v>
      </c>
      <c r="U1252">
        <f t="shared" ref="U1252:U1256" si="1519">N1252*O1252</f>
        <v>6.1</v>
      </c>
      <c r="V1252" s="20">
        <f t="shared" ref="V1252:V1256" si="1520">N1252*O1252*116.875</f>
        <v>712.9375</v>
      </c>
      <c r="W1252" s="21">
        <f t="shared" ref="W1252:W1256" si="1521">N1252*116.8</f>
        <v>233.6</v>
      </c>
    </row>
    <row r="1253" spans="1:23" x14ac:dyDescent="0.25">
      <c r="A1253" s="11">
        <v>43199</v>
      </c>
      <c r="B1253" s="4" t="s">
        <v>17</v>
      </c>
      <c r="C1253" s="4">
        <v>75131</v>
      </c>
      <c r="D1253" s="4">
        <v>157</v>
      </c>
      <c r="E1253" s="10" t="s">
        <v>41</v>
      </c>
      <c r="F1253" s="10">
        <v>3</v>
      </c>
      <c r="G1253" s="10" t="s">
        <v>21</v>
      </c>
      <c r="H1253" s="10"/>
      <c r="I1253" s="10"/>
      <c r="J1253" s="13"/>
      <c r="K1253" s="13"/>
      <c r="L1253" s="13"/>
      <c r="M1253" s="10">
        <v>5.81</v>
      </c>
      <c r="N1253" s="10">
        <v>3</v>
      </c>
      <c r="O1253" s="10">
        <v>0.81</v>
      </c>
      <c r="P1253" s="9" t="s">
        <v>90</v>
      </c>
      <c r="Q1253" s="9" t="s">
        <v>81</v>
      </c>
      <c r="R1253" s="9"/>
      <c r="S1253">
        <f t="shared" si="1517"/>
        <v>286.74</v>
      </c>
      <c r="T1253">
        <f t="shared" si="1518"/>
        <v>354</v>
      </c>
      <c r="U1253">
        <f t="shared" si="1519"/>
        <v>2.4300000000000002</v>
      </c>
      <c r="V1253" s="20">
        <f t="shared" si="1520"/>
        <v>284.00625000000002</v>
      </c>
      <c r="W1253" s="21">
        <f t="shared" si="1521"/>
        <v>350.4</v>
      </c>
    </row>
    <row r="1254" spans="1:23" x14ac:dyDescent="0.25">
      <c r="A1254" s="11">
        <v>43199</v>
      </c>
      <c r="B1254" s="4" t="s">
        <v>17</v>
      </c>
      <c r="C1254" s="4">
        <v>75131</v>
      </c>
      <c r="D1254" s="4">
        <v>157</v>
      </c>
      <c r="E1254" s="10" t="s">
        <v>41</v>
      </c>
      <c r="F1254" s="10">
        <v>3</v>
      </c>
      <c r="G1254" s="10" t="s">
        <v>21</v>
      </c>
      <c r="H1254" s="10"/>
      <c r="I1254" s="10"/>
      <c r="J1254" s="13"/>
      <c r="K1254" s="13"/>
      <c r="L1254" s="13"/>
      <c r="M1254" s="10">
        <v>5.81</v>
      </c>
      <c r="N1254" s="10">
        <v>18</v>
      </c>
      <c r="O1254" s="10">
        <v>1.5</v>
      </c>
      <c r="P1254" s="9" t="s">
        <v>90</v>
      </c>
      <c r="Q1254" s="9" t="s">
        <v>75</v>
      </c>
      <c r="R1254" s="9"/>
      <c r="S1254">
        <f t="shared" si="1517"/>
        <v>3186</v>
      </c>
      <c r="T1254">
        <f t="shared" si="1518"/>
        <v>2124</v>
      </c>
      <c r="U1254">
        <f t="shared" si="1519"/>
        <v>27</v>
      </c>
      <c r="V1254" s="20">
        <f t="shared" si="1520"/>
        <v>3155.625</v>
      </c>
      <c r="W1254" s="21">
        <f t="shared" si="1521"/>
        <v>2102.4</v>
      </c>
    </row>
    <row r="1255" spans="1:23" x14ac:dyDescent="0.25">
      <c r="A1255" s="11">
        <v>43199</v>
      </c>
      <c r="B1255" s="4" t="s">
        <v>17</v>
      </c>
      <c r="C1255" s="4">
        <v>75131</v>
      </c>
      <c r="D1255" s="4">
        <v>157</v>
      </c>
      <c r="E1255" s="10" t="s">
        <v>41</v>
      </c>
      <c r="F1255" s="10">
        <v>3</v>
      </c>
      <c r="G1255" s="10" t="s">
        <v>21</v>
      </c>
      <c r="H1255" s="10"/>
      <c r="I1255" s="10"/>
      <c r="J1255" s="13"/>
      <c r="K1255" s="13"/>
      <c r="L1255" s="13"/>
      <c r="M1255" s="10">
        <v>5.81</v>
      </c>
      <c r="N1255" s="10">
        <v>3</v>
      </c>
      <c r="O1255" s="10">
        <v>1.65</v>
      </c>
      <c r="P1255" s="9" t="s">
        <v>77</v>
      </c>
      <c r="Q1255" s="9" t="s">
        <v>75</v>
      </c>
      <c r="R1255" s="9"/>
      <c r="S1255">
        <f t="shared" si="1517"/>
        <v>584.09999999999991</v>
      </c>
      <c r="T1255">
        <f t="shared" si="1518"/>
        <v>354</v>
      </c>
      <c r="U1255">
        <f t="shared" si="1519"/>
        <v>4.9499999999999993</v>
      </c>
      <c r="V1255" s="20">
        <f t="shared" si="1520"/>
        <v>578.53124999999989</v>
      </c>
      <c r="W1255" s="21">
        <f t="shared" si="1521"/>
        <v>350.4</v>
      </c>
    </row>
    <row r="1256" spans="1:23" x14ac:dyDescent="0.25">
      <c r="A1256" s="11">
        <v>43199</v>
      </c>
      <c r="B1256" s="4" t="s">
        <v>17</v>
      </c>
      <c r="C1256" s="4">
        <v>75131</v>
      </c>
      <c r="D1256" s="4">
        <v>157</v>
      </c>
      <c r="E1256" s="10" t="s">
        <v>41</v>
      </c>
      <c r="F1256" s="10">
        <v>3</v>
      </c>
      <c r="G1256" s="10" t="s">
        <v>21</v>
      </c>
      <c r="H1256" s="10"/>
      <c r="I1256" s="10"/>
      <c r="J1256" s="13"/>
      <c r="K1256" s="13"/>
      <c r="L1256" s="13"/>
      <c r="M1256" s="10">
        <v>5.81</v>
      </c>
      <c r="N1256" s="10">
        <v>1</v>
      </c>
      <c r="O1256" s="10">
        <v>0.79</v>
      </c>
      <c r="P1256" s="9" t="s">
        <v>71</v>
      </c>
      <c r="Q1256" s="9" t="s">
        <v>81</v>
      </c>
      <c r="R1256" s="9"/>
      <c r="S1256">
        <f t="shared" si="1517"/>
        <v>93.22</v>
      </c>
      <c r="T1256">
        <f t="shared" si="1518"/>
        <v>118</v>
      </c>
      <c r="U1256">
        <f t="shared" si="1519"/>
        <v>0.79</v>
      </c>
      <c r="V1256" s="20">
        <f t="shared" si="1520"/>
        <v>92.331249999999997</v>
      </c>
      <c r="W1256" s="21">
        <f t="shared" si="1521"/>
        <v>116.8</v>
      </c>
    </row>
    <row r="1257" spans="1:23" x14ac:dyDescent="0.25">
      <c r="A1257" s="11"/>
      <c r="B1257" s="4"/>
      <c r="C1257" s="4"/>
      <c r="D1257" s="4"/>
      <c r="E1257" s="10"/>
      <c r="F1257" s="10"/>
      <c r="G1257" s="10"/>
      <c r="H1257" s="10"/>
      <c r="I1257" s="10"/>
      <c r="J1257" s="13"/>
      <c r="K1257" s="13"/>
      <c r="L1257" s="13"/>
      <c r="M1257" s="10"/>
      <c r="N1257" s="9"/>
      <c r="O1257" s="9"/>
      <c r="P1257" s="9"/>
      <c r="Q1257" s="9"/>
      <c r="R1257" s="9"/>
    </row>
    <row r="1258" spans="1:23" x14ac:dyDescent="0.25">
      <c r="A1258" s="11">
        <v>43199</v>
      </c>
      <c r="B1258" s="10" t="s">
        <v>16</v>
      </c>
      <c r="C1258" s="10">
        <v>785</v>
      </c>
      <c r="D1258" s="10">
        <v>167</v>
      </c>
      <c r="E1258" s="10" t="s">
        <v>42</v>
      </c>
      <c r="F1258" s="10">
        <v>3</v>
      </c>
      <c r="G1258" s="10" t="s">
        <v>21</v>
      </c>
      <c r="H1258" s="10"/>
      <c r="I1258" s="10"/>
      <c r="J1258" s="13">
        <v>1500</v>
      </c>
      <c r="K1258" s="13">
        <v>900</v>
      </c>
      <c r="L1258" s="13">
        <v>1800</v>
      </c>
      <c r="M1258" s="10">
        <v>5.38</v>
      </c>
      <c r="N1258" s="9">
        <v>1</v>
      </c>
      <c r="O1258" s="10">
        <v>3.05</v>
      </c>
      <c r="P1258" s="22" t="s">
        <v>91</v>
      </c>
      <c r="Q1258" s="22" t="s">
        <v>72</v>
      </c>
      <c r="R1258" s="9"/>
      <c r="S1258">
        <f t="shared" ref="S1258:S1259" si="1522">N:N*O:O*125</f>
        <v>381.25</v>
      </c>
      <c r="T1258">
        <f t="shared" ref="T1258:T1259" si="1523">N1258*125</f>
        <v>125</v>
      </c>
      <c r="U1258">
        <f t="shared" ref="U1258:U1259" si="1524">N1258*O1258</f>
        <v>3.05</v>
      </c>
      <c r="V1258" s="20">
        <f t="shared" ref="V1258:V1259" si="1525">N1258*O1258*123.78</f>
        <v>377.529</v>
      </c>
      <c r="W1258" s="21">
        <f t="shared" ref="W1258:W1259" si="1526">N1258*123.7</f>
        <v>123.7</v>
      </c>
    </row>
    <row r="1259" spans="1:23" x14ac:dyDescent="0.25">
      <c r="A1259" s="11">
        <v>43199</v>
      </c>
      <c r="B1259" s="10" t="s">
        <v>16</v>
      </c>
      <c r="C1259" s="10">
        <v>785</v>
      </c>
      <c r="D1259" s="10">
        <v>167</v>
      </c>
      <c r="E1259" s="10" t="s">
        <v>42</v>
      </c>
      <c r="F1259" s="10">
        <v>3</v>
      </c>
      <c r="G1259" s="10" t="s">
        <v>21</v>
      </c>
      <c r="H1259" s="10"/>
      <c r="I1259" s="10"/>
      <c r="J1259" s="13"/>
      <c r="K1259" s="13"/>
      <c r="L1259" s="13"/>
      <c r="M1259" s="10">
        <v>5.38</v>
      </c>
      <c r="N1259" s="9">
        <v>18</v>
      </c>
      <c r="O1259" s="9">
        <v>2.63</v>
      </c>
      <c r="P1259" s="9" t="s">
        <v>78</v>
      </c>
      <c r="Q1259" s="9" t="s">
        <v>79</v>
      </c>
      <c r="R1259" s="9"/>
      <c r="S1259">
        <f t="shared" si="1522"/>
        <v>5917.4999999999991</v>
      </c>
      <c r="T1259">
        <f t="shared" si="1523"/>
        <v>2250</v>
      </c>
      <c r="U1259">
        <f t="shared" si="1524"/>
        <v>47.339999999999996</v>
      </c>
      <c r="V1259" s="20">
        <f t="shared" si="1525"/>
        <v>5859.7451999999994</v>
      </c>
      <c r="W1259" s="21">
        <f t="shared" si="1526"/>
        <v>2226.6</v>
      </c>
    </row>
    <row r="1260" spans="1:23" x14ac:dyDescent="0.25">
      <c r="A1260" s="11"/>
      <c r="B1260" s="10"/>
      <c r="C1260" s="10"/>
      <c r="D1260" s="10"/>
      <c r="E1260" s="10"/>
      <c r="F1260" s="10"/>
      <c r="G1260" s="10"/>
      <c r="H1260" s="10"/>
      <c r="I1260" s="10"/>
      <c r="J1260" s="13"/>
      <c r="K1260" s="13"/>
      <c r="L1260" s="13"/>
      <c r="M1260" s="10"/>
      <c r="N1260" s="9"/>
      <c r="O1260" s="9"/>
      <c r="P1260" s="9"/>
      <c r="Q1260" s="9"/>
      <c r="R1260" s="9"/>
    </row>
    <row r="1261" spans="1:23" x14ac:dyDescent="0.25">
      <c r="A1261" s="11">
        <v>43199</v>
      </c>
      <c r="B1261" s="10" t="s">
        <v>16</v>
      </c>
      <c r="C1261" s="10">
        <v>785</v>
      </c>
      <c r="D1261" s="10">
        <v>168</v>
      </c>
      <c r="E1261" s="10" t="s">
        <v>43</v>
      </c>
      <c r="F1261" s="10">
        <v>3</v>
      </c>
      <c r="G1261" s="10" t="s">
        <v>21</v>
      </c>
      <c r="H1261" s="10"/>
      <c r="I1261" s="10"/>
      <c r="J1261" s="13">
        <v>2000</v>
      </c>
      <c r="K1261" s="13">
        <v>400</v>
      </c>
      <c r="L1261" s="13">
        <v>1750</v>
      </c>
      <c r="M1261" s="10">
        <v>5.38</v>
      </c>
      <c r="N1261" s="10">
        <v>1</v>
      </c>
      <c r="O1261" s="10">
        <v>3.05</v>
      </c>
      <c r="P1261" s="22" t="s">
        <v>91</v>
      </c>
      <c r="Q1261" s="22" t="s">
        <v>72</v>
      </c>
      <c r="R1261" s="9"/>
      <c r="S1261">
        <f t="shared" ref="S1261:S1262" si="1527">N:N*O:O*125</f>
        <v>381.25</v>
      </c>
      <c r="T1261">
        <f t="shared" ref="T1261:T1262" si="1528">N1261*125</f>
        <v>125</v>
      </c>
      <c r="U1261">
        <f t="shared" ref="U1261:U1262" si="1529">N1261*O1261</f>
        <v>3.05</v>
      </c>
      <c r="V1261" s="20">
        <f t="shared" ref="V1261:V1262" si="1530">N1261*O1261*123.78</f>
        <v>377.529</v>
      </c>
      <c r="W1261" s="21">
        <f t="shared" ref="W1261:W1262" si="1531">N1261*123.7</f>
        <v>123.7</v>
      </c>
    </row>
    <row r="1262" spans="1:23" x14ac:dyDescent="0.25">
      <c r="A1262" s="11">
        <v>43199</v>
      </c>
      <c r="B1262" s="10" t="s">
        <v>16</v>
      </c>
      <c r="C1262" s="10">
        <v>785</v>
      </c>
      <c r="D1262" s="10">
        <v>168</v>
      </c>
      <c r="E1262" s="10" t="s">
        <v>43</v>
      </c>
      <c r="F1262" s="10">
        <v>3</v>
      </c>
      <c r="G1262" s="10" t="s">
        <v>21</v>
      </c>
      <c r="H1262" s="10"/>
      <c r="I1262" s="10"/>
      <c r="J1262" s="13"/>
      <c r="K1262" s="13"/>
      <c r="L1262" s="13"/>
      <c r="M1262" s="10">
        <v>5.38</v>
      </c>
      <c r="N1262" s="10">
        <v>18</v>
      </c>
      <c r="O1262" s="10">
        <v>2.63</v>
      </c>
      <c r="P1262" s="9" t="s">
        <v>78</v>
      </c>
      <c r="Q1262" s="9" t="s">
        <v>79</v>
      </c>
      <c r="R1262" s="9"/>
      <c r="S1262">
        <f t="shared" si="1527"/>
        <v>5917.4999999999991</v>
      </c>
      <c r="T1262">
        <f t="shared" si="1528"/>
        <v>2250</v>
      </c>
      <c r="U1262">
        <f t="shared" si="1529"/>
        <v>47.339999999999996</v>
      </c>
      <c r="V1262" s="20">
        <f t="shared" si="1530"/>
        <v>5859.7451999999994</v>
      </c>
      <c r="W1262" s="21">
        <f t="shared" si="1531"/>
        <v>2226.6</v>
      </c>
    </row>
    <row r="1263" spans="1:23" x14ac:dyDescent="0.25">
      <c r="A1263" s="11"/>
      <c r="B1263" s="4"/>
      <c r="C1263" s="4"/>
      <c r="D1263" s="4"/>
      <c r="E1263" s="10"/>
      <c r="F1263" s="10"/>
      <c r="G1263" s="9"/>
      <c r="H1263" s="10"/>
      <c r="I1263" s="10"/>
      <c r="J1263" s="13"/>
      <c r="K1263" s="13"/>
      <c r="L1263" s="13"/>
      <c r="M1263" s="10"/>
      <c r="N1263" s="9"/>
      <c r="O1263" s="9"/>
      <c r="P1263" s="9"/>
      <c r="Q1263" s="9"/>
      <c r="R1263" s="9"/>
    </row>
    <row r="1264" spans="1:23" x14ac:dyDescent="0.25">
      <c r="A1264" s="11">
        <v>43199</v>
      </c>
      <c r="B1264" s="10" t="s">
        <v>16</v>
      </c>
      <c r="C1264" s="10">
        <v>785</v>
      </c>
      <c r="D1264" s="10">
        <v>169</v>
      </c>
      <c r="E1264" s="10" t="s">
        <v>44</v>
      </c>
      <c r="F1264" s="10">
        <v>3</v>
      </c>
      <c r="G1264" s="10" t="s">
        <v>21</v>
      </c>
      <c r="H1264" s="10"/>
      <c r="I1264" s="10"/>
      <c r="J1264" s="13">
        <v>1850</v>
      </c>
      <c r="K1264" s="13">
        <v>550</v>
      </c>
      <c r="L1264" s="13">
        <v>1400</v>
      </c>
      <c r="M1264" s="10">
        <v>5.38</v>
      </c>
      <c r="N1264" s="9">
        <v>17</v>
      </c>
      <c r="O1264" s="10">
        <v>3.05</v>
      </c>
      <c r="P1264" s="22" t="s">
        <v>91</v>
      </c>
      <c r="Q1264" s="22" t="s">
        <v>72</v>
      </c>
      <c r="R1264" s="9"/>
      <c r="S1264">
        <f t="shared" ref="S1264:S1265" si="1532">N:N*O:O*125</f>
        <v>6481.2499999999991</v>
      </c>
      <c r="T1264">
        <f t="shared" ref="T1264:T1265" si="1533">N1264*125</f>
        <v>2125</v>
      </c>
      <c r="U1264">
        <f t="shared" ref="U1264:U1265" si="1534">N1264*O1264</f>
        <v>51.849999999999994</v>
      </c>
      <c r="V1264" s="20">
        <f t="shared" ref="V1264:V1265" si="1535">N1264*O1264*123.78</f>
        <v>6417.9929999999995</v>
      </c>
      <c r="W1264" s="21">
        <f t="shared" ref="W1264:W1265" si="1536">N1264*123.7</f>
        <v>2102.9</v>
      </c>
    </row>
    <row r="1265" spans="1:23" x14ac:dyDescent="0.25">
      <c r="A1265" s="24">
        <v>43199</v>
      </c>
      <c r="B1265" s="25" t="s">
        <v>16</v>
      </c>
      <c r="C1265" s="25">
        <v>785</v>
      </c>
      <c r="D1265" s="25">
        <v>169</v>
      </c>
      <c r="E1265" s="25" t="s">
        <v>44</v>
      </c>
      <c r="F1265" s="25">
        <v>3</v>
      </c>
      <c r="G1265" s="25" t="s">
        <v>21</v>
      </c>
      <c r="H1265" s="25"/>
      <c r="I1265" s="25"/>
      <c r="J1265" s="23"/>
      <c r="K1265" s="23"/>
      <c r="L1265" s="23"/>
      <c r="M1265" s="25">
        <v>5.38</v>
      </c>
      <c r="N1265" s="25">
        <v>2</v>
      </c>
      <c r="O1265" s="10">
        <v>0.5</v>
      </c>
      <c r="P1265" s="10" t="s">
        <v>94</v>
      </c>
      <c r="Q1265" s="10" t="s">
        <v>100</v>
      </c>
      <c r="R1265" s="9"/>
      <c r="S1265">
        <f t="shared" si="1532"/>
        <v>125</v>
      </c>
      <c r="T1265">
        <f t="shared" si="1533"/>
        <v>250</v>
      </c>
      <c r="U1265">
        <f t="shared" si="1534"/>
        <v>1</v>
      </c>
      <c r="V1265" s="20">
        <f t="shared" si="1535"/>
        <v>123.78</v>
      </c>
      <c r="W1265" s="21">
        <f t="shared" si="1536"/>
        <v>247.4</v>
      </c>
    </row>
    <row r="1266" spans="1:23" x14ac:dyDescent="0.25">
      <c r="A1266" s="11"/>
      <c r="B1266" s="10"/>
      <c r="C1266" s="10"/>
      <c r="D1266" s="10"/>
      <c r="E1266" s="10"/>
      <c r="F1266" s="10"/>
      <c r="G1266" s="10"/>
      <c r="H1266" s="10"/>
      <c r="I1266" s="10"/>
      <c r="J1266" s="13"/>
      <c r="K1266" s="13"/>
      <c r="L1266" s="13"/>
      <c r="M1266" s="10"/>
      <c r="N1266" s="9"/>
      <c r="O1266" s="9"/>
      <c r="P1266" s="9"/>
      <c r="Q1266" s="9"/>
      <c r="R1266" s="9"/>
    </row>
    <row r="1267" spans="1:23" x14ac:dyDescent="0.25">
      <c r="A1267" s="11">
        <v>43200</v>
      </c>
      <c r="B1267" s="10" t="s">
        <v>16</v>
      </c>
      <c r="C1267" s="4">
        <v>777</v>
      </c>
      <c r="D1267" s="4">
        <v>17</v>
      </c>
      <c r="E1267" s="10" t="s">
        <v>69</v>
      </c>
      <c r="F1267" s="10">
        <v>1</v>
      </c>
      <c r="G1267" s="10" t="s">
        <v>70</v>
      </c>
      <c r="H1267" s="10"/>
      <c r="I1267" s="10"/>
      <c r="J1267" s="13">
        <v>850</v>
      </c>
      <c r="K1267" s="13"/>
      <c r="L1267" s="23">
        <v>640</v>
      </c>
      <c r="M1267" s="10">
        <v>4.2</v>
      </c>
      <c r="N1267" s="9">
        <v>5</v>
      </c>
      <c r="O1267" s="9">
        <v>3.8</v>
      </c>
      <c r="P1267" s="9" t="s">
        <v>82</v>
      </c>
      <c r="Q1267" s="9" t="s">
        <v>72</v>
      </c>
      <c r="R1267" s="9"/>
      <c r="S1267">
        <f t="shared" ref="S1267:S1272" si="1537">N:N*O:O*80.6</f>
        <v>1531.3999999999999</v>
      </c>
      <c r="T1267">
        <f t="shared" ref="T1267:T1272" si="1538">N1267*80.6</f>
        <v>403</v>
      </c>
      <c r="U1267">
        <f t="shared" ref="U1267:U1272" si="1539">N1267*O1267</f>
        <v>19</v>
      </c>
      <c r="V1267" s="20">
        <f t="shared" ref="V1267:V1272" si="1540">N1267*O1267*79.68</f>
        <v>1513.92</v>
      </c>
      <c r="W1267" s="21">
        <f t="shared" ref="W1267:W1272" si="1541">N1267*79.68</f>
        <v>398.40000000000003</v>
      </c>
    </row>
    <row r="1268" spans="1:23" x14ac:dyDescent="0.25">
      <c r="A1268" s="11">
        <v>43200</v>
      </c>
      <c r="B1268" s="10" t="s">
        <v>16</v>
      </c>
      <c r="C1268" s="4">
        <v>777</v>
      </c>
      <c r="D1268" s="4">
        <v>17</v>
      </c>
      <c r="E1268" s="10" t="s">
        <v>69</v>
      </c>
      <c r="F1268" s="10">
        <v>1</v>
      </c>
      <c r="G1268" s="10" t="s">
        <v>70</v>
      </c>
      <c r="H1268" s="10"/>
      <c r="I1268" s="10"/>
      <c r="J1268" s="13"/>
      <c r="K1268" s="13"/>
      <c r="L1268" s="13"/>
      <c r="M1268" s="10">
        <v>4.2</v>
      </c>
      <c r="N1268" s="9">
        <v>3</v>
      </c>
      <c r="O1268" s="9">
        <v>1.51</v>
      </c>
      <c r="P1268" s="9" t="s">
        <v>82</v>
      </c>
      <c r="Q1268" s="9" t="s">
        <v>76</v>
      </c>
      <c r="R1268" s="9"/>
      <c r="S1268">
        <f t="shared" si="1537"/>
        <v>365.11799999999999</v>
      </c>
      <c r="T1268">
        <f t="shared" si="1538"/>
        <v>241.79999999999998</v>
      </c>
      <c r="U1268">
        <f t="shared" si="1539"/>
        <v>4.53</v>
      </c>
      <c r="V1268" s="20">
        <f t="shared" si="1540"/>
        <v>360.95040000000006</v>
      </c>
      <c r="W1268" s="21">
        <f t="shared" si="1541"/>
        <v>239.04000000000002</v>
      </c>
    </row>
    <row r="1269" spans="1:23" x14ac:dyDescent="0.25">
      <c r="A1269" s="11">
        <v>43200</v>
      </c>
      <c r="B1269" s="10" t="s">
        <v>16</v>
      </c>
      <c r="C1269" s="4">
        <v>777</v>
      </c>
      <c r="D1269" s="4">
        <v>17</v>
      </c>
      <c r="E1269" s="10" t="s">
        <v>69</v>
      </c>
      <c r="F1269" s="10">
        <v>1</v>
      </c>
      <c r="G1269" s="10" t="s">
        <v>70</v>
      </c>
      <c r="H1269" s="10"/>
      <c r="I1269" s="10"/>
      <c r="J1269" s="13"/>
      <c r="K1269" s="13"/>
      <c r="L1269" s="13"/>
      <c r="M1269" s="10">
        <v>4.2</v>
      </c>
      <c r="N1269" s="9">
        <v>1</v>
      </c>
      <c r="O1269" s="9">
        <v>0.82</v>
      </c>
      <c r="P1269" s="9" t="s">
        <v>82</v>
      </c>
      <c r="Q1269" s="9" t="s">
        <v>81</v>
      </c>
      <c r="R1269" s="9"/>
      <c r="S1269">
        <f t="shared" si="1537"/>
        <v>66.091999999999985</v>
      </c>
      <c r="T1269">
        <f t="shared" si="1538"/>
        <v>80.599999999999994</v>
      </c>
      <c r="U1269">
        <f t="shared" si="1539"/>
        <v>0.82</v>
      </c>
      <c r="V1269" s="20">
        <f t="shared" si="1540"/>
        <v>65.337599999999995</v>
      </c>
      <c r="W1269" s="21">
        <f t="shared" si="1541"/>
        <v>79.680000000000007</v>
      </c>
    </row>
    <row r="1270" spans="1:23" x14ac:dyDescent="0.25">
      <c r="A1270" s="11">
        <v>43200</v>
      </c>
      <c r="B1270" s="10" t="s">
        <v>16</v>
      </c>
      <c r="C1270" s="4">
        <v>777</v>
      </c>
      <c r="D1270" s="4">
        <v>17</v>
      </c>
      <c r="E1270" s="10" t="s">
        <v>69</v>
      </c>
      <c r="F1270" s="10">
        <v>1</v>
      </c>
      <c r="G1270" s="10" t="s">
        <v>70</v>
      </c>
      <c r="H1270" s="10"/>
      <c r="I1270" s="10"/>
      <c r="J1270" s="13"/>
      <c r="K1270" s="13"/>
      <c r="L1270" s="13"/>
      <c r="M1270" s="10">
        <v>4.2</v>
      </c>
      <c r="N1270" s="9">
        <v>1</v>
      </c>
      <c r="O1270" s="9">
        <v>2.2400000000000002</v>
      </c>
      <c r="P1270" s="9" t="s">
        <v>87</v>
      </c>
      <c r="Q1270" s="9" t="s">
        <v>72</v>
      </c>
      <c r="R1270" s="9"/>
      <c r="S1270">
        <f t="shared" si="1537"/>
        <v>180.54400000000001</v>
      </c>
      <c r="T1270">
        <f t="shared" si="1538"/>
        <v>80.599999999999994</v>
      </c>
      <c r="U1270">
        <f t="shared" si="1539"/>
        <v>2.2400000000000002</v>
      </c>
      <c r="V1270" s="20">
        <f t="shared" si="1540"/>
        <v>178.48320000000004</v>
      </c>
      <c r="W1270" s="21">
        <f t="shared" si="1541"/>
        <v>79.680000000000007</v>
      </c>
    </row>
    <row r="1271" spans="1:23" x14ac:dyDescent="0.25">
      <c r="A1271" s="24">
        <v>43200</v>
      </c>
      <c r="B1271" s="25" t="s">
        <v>16</v>
      </c>
      <c r="C1271" s="27">
        <v>777</v>
      </c>
      <c r="D1271" s="27">
        <v>17</v>
      </c>
      <c r="E1271" s="25" t="s">
        <v>69</v>
      </c>
      <c r="F1271" s="25">
        <v>1</v>
      </c>
      <c r="G1271" s="25" t="s">
        <v>70</v>
      </c>
      <c r="H1271" s="25"/>
      <c r="I1271" s="25"/>
      <c r="J1271" s="23"/>
      <c r="K1271" s="23"/>
      <c r="L1271" s="23"/>
      <c r="M1271" s="25">
        <v>4.2</v>
      </c>
      <c r="N1271" s="25">
        <v>6</v>
      </c>
      <c r="O1271" s="25">
        <v>2.1</v>
      </c>
      <c r="P1271" s="25" t="s">
        <v>82</v>
      </c>
      <c r="Q1271" s="25" t="s">
        <v>100</v>
      </c>
      <c r="R1271" s="9"/>
      <c r="S1271">
        <f t="shared" si="1537"/>
        <v>1015.5600000000001</v>
      </c>
      <c r="T1271">
        <f t="shared" si="1538"/>
        <v>483.59999999999997</v>
      </c>
      <c r="U1271">
        <f t="shared" si="1539"/>
        <v>12.600000000000001</v>
      </c>
      <c r="V1271" s="20">
        <f t="shared" si="1540"/>
        <v>1003.9680000000002</v>
      </c>
      <c r="W1271" s="21">
        <f t="shared" si="1541"/>
        <v>478.08000000000004</v>
      </c>
    </row>
    <row r="1272" spans="1:23" x14ac:dyDescent="0.25">
      <c r="A1272" s="24">
        <v>43200</v>
      </c>
      <c r="B1272" s="25" t="s">
        <v>16</v>
      </c>
      <c r="C1272" s="27">
        <v>777</v>
      </c>
      <c r="D1272" s="27">
        <v>17</v>
      </c>
      <c r="E1272" s="25" t="s">
        <v>69</v>
      </c>
      <c r="F1272" s="25">
        <v>1</v>
      </c>
      <c r="G1272" s="25" t="s">
        <v>70</v>
      </c>
      <c r="H1272" s="25"/>
      <c r="I1272" s="25"/>
      <c r="J1272" s="23"/>
      <c r="K1272" s="23"/>
      <c r="L1272" s="23"/>
      <c r="M1272" s="25">
        <v>4.2</v>
      </c>
      <c r="N1272" s="25">
        <v>1</v>
      </c>
      <c r="O1272" s="25">
        <v>4.3</v>
      </c>
      <c r="P1272" s="25" t="s">
        <v>82</v>
      </c>
      <c r="Q1272" s="25" t="s">
        <v>100</v>
      </c>
      <c r="R1272" s="9"/>
      <c r="S1272">
        <f t="shared" si="1537"/>
        <v>346.58</v>
      </c>
      <c r="T1272">
        <f t="shared" si="1538"/>
        <v>80.599999999999994</v>
      </c>
      <c r="U1272">
        <f t="shared" si="1539"/>
        <v>4.3</v>
      </c>
      <c r="V1272" s="20">
        <f t="shared" si="1540"/>
        <v>342.62400000000002</v>
      </c>
      <c r="W1272" s="21">
        <f t="shared" si="1541"/>
        <v>79.680000000000007</v>
      </c>
    </row>
    <row r="1273" spans="1:23" x14ac:dyDescent="0.25">
      <c r="A1273" s="11"/>
      <c r="B1273" s="10"/>
      <c r="C1273" s="4"/>
      <c r="D1273" s="4"/>
      <c r="E1273" s="10"/>
      <c r="F1273" s="10"/>
      <c r="G1273" s="10"/>
      <c r="H1273" s="10"/>
      <c r="I1273" s="10"/>
      <c r="J1273" s="13"/>
      <c r="K1273" s="13"/>
      <c r="L1273" s="13"/>
      <c r="M1273" s="10"/>
      <c r="N1273" s="9"/>
      <c r="O1273" s="9"/>
      <c r="P1273" s="9"/>
      <c r="Q1273" s="9"/>
      <c r="R1273" s="9"/>
    </row>
    <row r="1274" spans="1:23" x14ac:dyDescent="0.25">
      <c r="A1274" s="11">
        <v>43200</v>
      </c>
      <c r="B1274" s="10" t="s">
        <v>16</v>
      </c>
      <c r="C1274" s="4">
        <v>777</v>
      </c>
      <c r="D1274" s="4">
        <v>18</v>
      </c>
      <c r="E1274" s="10" t="s">
        <v>59</v>
      </c>
      <c r="F1274" s="10">
        <v>1</v>
      </c>
      <c r="G1274" s="10" t="s">
        <v>70</v>
      </c>
      <c r="H1274" s="10"/>
      <c r="I1274" s="10"/>
      <c r="J1274" s="23">
        <v>1050</v>
      </c>
      <c r="K1274" s="13"/>
      <c r="L1274" s="23">
        <v>580</v>
      </c>
      <c r="M1274" s="10">
        <v>4.2</v>
      </c>
      <c r="N1274" s="9">
        <v>6</v>
      </c>
      <c r="O1274" s="9">
        <v>3.8</v>
      </c>
      <c r="P1274" s="9" t="s">
        <v>82</v>
      </c>
      <c r="Q1274" s="9" t="s">
        <v>72</v>
      </c>
      <c r="R1274" s="9"/>
      <c r="S1274">
        <f t="shared" ref="S1274:S1278" si="1542">N:N*O:O*80.6</f>
        <v>1837.6799999999996</v>
      </c>
      <c r="T1274">
        <f t="shared" ref="T1274:T1278" si="1543">N1274*80.6</f>
        <v>483.59999999999997</v>
      </c>
      <c r="U1274">
        <f t="shared" ref="U1274:U1278" si="1544">N1274*O1274</f>
        <v>22.799999999999997</v>
      </c>
      <c r="V1274" s="20">
        <f t="shared" ref="V1274:V1278" si="1545">N1274*O1274*79.68</f>
        <v>1816.704</v>
      </c>
      <c r="W1274" s="21">
        <f t="shared" ref="W1274:W1278" si="1546">N1274*79.68</f>
        <v>478.08000000000004</v>
      </c>
    </row>
    <row r="1275" spans="1:23" x14ac:dyDescent="0.25">
      <c r="A1275" s="11">
        <v>43200</v>
      </c>
      <c r="B1275" s="10" t="s">
        <v>16</v>
      </c>
      <c r="C1275" s="4">
        <v>777</v>
      </c>
      <c r="D1275" s="4">
        <v>18</v>
      </c>
      <c r="E1275" s="10" t="s">
        <v>59</v>
      </c>
      <c r="F1275" s="10">
        <v>1</v>
      </c>
      <c r="G1275" s="10" t="s">
        <v>70</v>
      </c>
      <c r="H1275" s="10"/>
      <c r="I1275" s="10"/>
      <c r="J1275" s="13"/>
      <c r="K1275" s="13"/>
      <c r="L1275" s="13"/>
      <c r="M1275" s="10">
        <v>4.2</v>
      </c>
      <c r="N1275" s="9">
        <v>4</v>
      </c>
      <c r="O1275" s="9">
        <v>1.51</v>
      </c>
      <c r="P1275" s="9" t="s">
        <v>82</v>
      </c>
      <c r="Q1275" s="9" t="s">
        <v>76</v>
      </c>
      <c r="R1275" s="9"/>
      <c r="S1275">
        <f t="shared" si="1542"/>
        <v>486.82399999999996</v>
      </c>
      <c r="T1275">
        <f t="shared" si="1543"/>
        <v>322.39999999999998</v>
      </c>
      <c r="U1275">
        <f t="shared" si="1544"/>
        <v>6.04</v>
      </c>
      <c r="V1275" s="20">
        <f t="shared" si="1545"/>
        <v>481.26720000000006</v>
      </c>
      <c r="W1275" s="21">
        <f t="shared" si="1546"/>
        <v>318.72000000000003</v>
      </c>
    </row>
    <row r="1276" spans="1:23" x14ac:dyDescent="0.25">
      <c r="A1276" s="11">
        <v>43200</v>
      </c>
      <c r="B1276" s="10" t="s">
        <v>16</v>
      </c>
      <c r="C1276" s="4">
        <v>777</v>
      </c>
      <c r="D1276" s="4">
        <v>18</v>
      </c>
      <c r="E1276" s="10" t="s">
        <v>59</v>
      </c>
      <c r="F1276" s="10">
        <v>1</v>
      </c>
      <c r="G1276" s="10" t="s">
        <v>70</v>
      </c>
      <c r="H1276" s="10"/>
      <c r="I1276" s="10"/>
      <c r="J1276" s="13"/>
      <c r="K1276" s="13"/>
      <c r="L1276" s="13"/>
      <c r="M1276" s="10">
        <v>4.2</v>
      </c>
      <c r="N1276" s="9">
        <v>6</v>
      </c>
      <c r="O1276" s="9">
        <v>0.82</v>
      </c>
      <c r="P1276" s="9" t="s">
        <v>82</v>
      </c>
      <c r="Q1276" s="9" t="s">
        <v>81</v>
      </c>
      <c r="R1276" s="9"/>
      <c r="S1276">
        <f t="shared" si="1542"/>
        <v>396.55199999999996</v>
      </c>
      <c r="T1276">
        <f t="shared" si="1543"/>
        <v>483.59999999999997</v>
      </c>
      <c r="U1276">
        <f t="shared" si="1544"/>
        <v>4.92</v>
      </c>
      <c r="V1276" s="20">
        <f t="shared" si="1545"/>
        <v>392.02560000000005</v>
      </c>
      <c r="W1276" s="21">
        <f t="shared" si="1546"/>
        <v>478.08000000000004</v>
      </c>
    </row>
    <row r="1277" spans="1:23" x14ac:dyDescent="0.25">
      <c r="A1277" s="11">
        <v>43200</v>
      </c>
      <c r="B1277" s="10" t="s">
        <v>16</v>
      </c>
      <c r="C1277" s="4">
        <v>777</v>
      </c>
      <c r="D1277" s="4">
        <v>18</v>
      </c>
      <c r="E1277" s="10" t="s">
        <v>59</v>
      </c>
      <c r="F1277" s="10">
        <v>1</v>
      </c>
      <c r="G1277" s="10" t="s">
        <v>70</v>
      </c>
      <c r="H1277" s="10"/>
      <c r="I1277" s="10"/>
      <c r="J1277" s="13"/>
      <c r="K1277" s="13"/>
      <c r="L1277" s="13"/>
      <c r="M1277" s="10">
        <v>4.2</v>
      </c>
      <c r="N1277" s="9">
        <v>1</v>
      </c>
      <c r="O1277" s="9">
        <v>5.07</v>
      </c>
      <c r="P1277" s="9" t="s">
        <v>94</v>
      </c>
      <c r="Q1277" s="9" t="s">
        <v>72</v>
      </c>
      <c r="R1277" s="9"/>
      <c r="S1277">
        <f t="shared" si="1542"/>
        <v>408.642</v>
      </c>
      <c r="T1277">
        <f t="shared" si="1543"/>
        <v>80.599999999999994</v>
      </c>
      <c r="U1277">
        <f t="shared" si="1544"/>
        <v>5.07</v>
      </c>
      <c r="V1277" s="20">
        <f t="shared" si="1545"/>
        <v>403.97760000000005</v>
      </c>
      <c r="W1277" s="21">
        <f t="shared" si="1546"/>
        <v>79.680000000000007</v>
      </c>
    </row>
    <row r="1278" spans="1:23" x14ac:dyDescent="0.25">
      <c r="A1278" s="24">
        <v>43200</v>
      </c>
      <c r="B1278" s="25" t="s">
        <v>16</v>
      </c>
      <c r="C1278" s="27">
        <v>777</v>
      </c>
      <c r="D1278" s="27">
        <v>18</v>
      </c>
      <c r="E1278" s="25" t="s">
        <v>59</v>
      </c>
      <c r="F1278" s="25">
        <v>1</v>
      </c>
      <c r="G1278" s="25" t="s">
        <v>70</v>
      </c>
      <c r="H1278" s="25"/>
      <c r="I1278" s="25"/>
      <c r="J1278" s="23"/>
      <c r="K1278" s="23"/>
      <c r="L1278" s="23"/>
      <c r="M1278" s="25">
        <v>4.2</v>
      </c>
      <c r="N1278" s="25">
        <v>6</v>
      </c>
      <c r="O1278" s="25">
        <v>2.1</v>
      </c>
      <c r="P1278" s="25" t="s">
        <v>82</v>
      </c>
      <c r="Q1278" s="25" t="s">
        <v>100</v>
      </c>
      <c r="R1278" s="9"/>
      <c r="S1278">
        <f t="shared" si="1542"/>
        <v>1015.5600000000001</v>
      </c>
      <c r="T1278">
        <f t="shared" si="1543"/>
        <v>483.59999999999997</v>
      </c>
      <c r="U1278">
        <f t="shared" si="1544"/>
        <v>12.600000000000001</v>
      </c>
      <c r="V1278" s="20">
        <f t="shared" si="1545"/>
        <v>1003.9680000000002</v>
      </c>
      <c r="W1278" s="21">
        <f t="shared" si="1546"/>
        <v>478.08000000000004</v>
      </c>
    </row>
    <row r="1279" spans="1:23" x14ac:dyDescent="0.25">
      <c r="A1279" s="11"/>
      <c r="B1279" s="4"/>
      <c r="C1279" s="4"/>
      <c r="D1279" s="4"/>
      <c r="E1279" s="10"/>
      <c r="F1279" s="10"/>
      <c r="G1279" s="10"/>
      <c r="H1279" s="10"/>
      <c r="I1279" s="10"/>
      <c r="J1279" s="13"/>
      <c r="K1279" s="13"/>
      <c r="L1279" s="13"/>
      <c r="M1279" s="10"/>
      <c r="N1279" s="9"/>
      <c r="O1279" s="9"/>
      <c r="P1279" s="9"/>
      <c r="Q1279" s="9"/>
      <c r="R1279" s="9"/>
    </row>
    <row r="1280" spans="1:23" x14ac:dyDescent="0.25">
      <c r="A1280" s="11">
        <v>43200</v>
      </c>
      <c r="B1280" s="10" t="s">
        <v>16</v>
      </c>
      <c r="C1280" s="4">
        <v>777</v>
      </c>
      <c r="D1280" s="4">
        <v>19</v>
      </c>
      <c r="E1280" s="10" t="s">
        <v>60</v>
      </c>
      <c r="F1280" s="10">
        <v>1</v>
      </c>
      <c r="G1280" s="10" t="s">
        <v>70</v>
      </c>
      <c r="H1280" s="10"/>
      <c r="I1280" s="10"/>
      <c r="J1280" s="13">
        <v>960</v>
      </c>
      <c r="K1280" s="13"/>
      <c r="L1280" s="23">
        <v>500</v>
      </c>
      <c r="M1280" s="10">
        <v>4.2</v>
      </c>
      <c r="N1280" s="9">
        <v>6</v>
      </c>
      <c r="O1280" s="9">
        <v>3.8</v>
      </c>
      <c r="P1280" s="9" t="s">
        <v>82</v>
      </c>
      <c r="Q1280" s="9" t="s">
        <v>72</v>
      </c>
      <c r="R1280" s="9"/>
      <c r="S1280">
        <f t="shared" ref="S1280:S1285" si="1547">N:N*O:O*80.6</f>
        <v>1837.6799999999996</v>
      </c>
      <c r="T1280">
        <f t="shared" ref="T1280:T1285" si="1548">N1280*80.6</f>
        <v>483.59999999999997</v>
      </c>
      <c r="U1280">
        <f t="shared" ref="U1280:U1285" si="1549">N1280*O1280</f>
        <v>22.799999999999997</v>
      </c>
      <c r="V1280" s="20">
        <f t="shared" ref="V1280:V1285" si="1550">N1280*O1280*79.68</f>
        <v>1816.704</v>
      </c>
      <c r="W1280" s="21">
        <f t="shared" ref="W1280:W1285" si="1551">N1280*79.68</f>
        <v>478.08000000000004</v>
      </c>
    </row>
    <row r="1281" spans="1:23" x14ac:dyDescent="0.25">
      <c r="A1281" s="11">
        <v>43200</v>
      </c>
      <c r="B1281" s="10" t="s">
        <v>16</v>
      </c>
      <c r="C1281" s="4">
        <v>777</v>
      </c>
      <c r="D1281" s="4">
        <v>19</v>
      </c>
      <c r="E1281" s="10" t="s">
        <v>60</v>
      </c>
      <c r="F1281" s="10">
        <v>1</v>
      </c>
      <c r="G1281" s="10" t="s">
        <v>70</v>
      </c>
      <c r="H1281" s="10"/>
      <c r="I1281" s="10"/>
      <c r="J1281" s="13"/>
      <c r="K1281" s="13"/>
      <c r="L1281" s="13"/>
      <c r="M1281" s="10">
        <v>4.2</v>
      </c>
      <c r="N1281" s="9">
        <v>5</v>
      </c>
      <c r="O1281" s="9">
        <v>1.51</v>
      </c>
      <c r="P1281" s="9" t="s">
        <v>82</v>
      </c>
      <c r="Q1281" s="9" t="s">
        <v>76</v>
      </c>
      <c r="R1281" s="9"/>
      <c r="S1281">
        <f t="shared" si="1547"/>
        <v>608.53</v>
      </c>
      <c r="T1281">
        <f t="shared" si="1548"/>
        <v>403</v>
      </c>
      <c r="U1281">
        <f t="shared" si="1549"/>
        <v>7.55</v>
      </c>
      <c r="V1281" s="20">
        <f t="shared" si="1550"/>
        <v>601.58400000000006</v>
      </c>
      <c r="W1281" s="21">
        <f t="shared" si="1551"/>
        <v>398.40000000000003</v>
      </c>
    </row>
    <row r="1282" spans="1:23" x14ac:dyDescent="0.25">
      <c r="A1282" s="11">
        <v>43200</v>
      </c>
      <c r="B1282" s="10" t="s">
        <v>16</v>
      </c>
      <c r="C1282" s="4">
        <v>777</v>
      </c>
      <c r="D1282" s="4">
        <v>19</v>
      </c>
      <c r="E1282" s="10" t="s">
        <v>60</v>
      </c>
      <c r="F1282" s="10">
        <v>1</v>
      </c>
      <c r="G1282" s="10" t="s">
        <v>70</v>
      </c>
      <c r="H1282" s="10"/>
      <c r="I1282" s="10"/>
      <c r="J1282" s="13"/>
      <c r="K1282" s="13"/>
      <c r="L1282" s="13"/>
      <c r="M1282" s="10">
        <v>4.2</v>
      </c>
      <c r="N1282" s="9">
        <v>6</v>
      </c>
      <c r="O1282" s="9">
        <v>0.82</v>
      </c>
      <c r="P1282" s="9" t="s">
        <v>82</v>
      </c>
      <c r="Q1282" s="9" t="s">
        <v>81</v>
      </c>
      <c r="R1282" s="9"/>
      <c r="S1282">
        <f t="shared" si="1547"/>
        <v>396.55199999999996</v>
      </c>
      <c r="T1282">
        <f t="shared" si="1548"/>
        <v>483.59999999999997</v>
      </c>
      <c r="U1282">
        <f t="shared" si="1549"/>
        <v>4.92</v>
      </c>
      <c r="V1282" s="20">
        <f t="shared" si="1550"/>
        <v>392.02560000000005</v>
      </c>
      <c r="W1282" s="21">
        <f t="shared" si="1551"/>
        <v>478.08000000000004</v>
      </c>
    </row>
    <row r="1283" spans="1:23" x14ac:dyDescent="0.25">
      <c r="A1283" s="11">
        <v>43200</v>
      </c>
      <c r="B1283" s="10" t="s">
        <v>16</v>
      </c>
      <c r="C1283" s="4">
        <v>777</v>
      </c>
      <c r="D1283" s="4">
        <v>19</v>
      </c>
      <c r="E1283" s="10" t="s">
        <v>60</v>
      </c>
      <c r="F1283" s="10">
        <v>1</v>
      </c>
      <c r="G1283" s="10" t="s">
        <v>70</v>
      </c>
      <c r="H1283" s="10"/>
      <c r="I1283" s="10"/>
      <c r="J1283" s="13"/>
      <c r="K1283" s="13"/>
      <c r="L1283" s="13"/>
      <c r="M1283" s="10">
        <v>4.2</v>
      </c>
      <c r="N1283" s="9">
        <v>1</v>
      </c>
      <c r="O1283" s="9">
        <v>5.07</v>
      </c>
      <c r="P1283" s="9" t="s">
        <v>94</v>
      </c>
      <c r="Q1283" s="9" t="s">
        <v>72</v>
      </c>
      <c r="R1283" s="9"/>
      <c r="S1283">
        <f t="shared" si="1547"/>
        <v>408.642</v>
      </c>
      <c r="T1283">
        <f t="shared" si="1548"/>
        <v>80.599999999999994</v>
      </c>
      <c r="U1283">
        <f t="shared" si="1549"/>
        <v>5.07</v>
      </c>
      <c r="V1283" s="20">
        <f t="shared" si="1550"/>
        <v>403.97760000000005</v>
      </c>
      <c r="W1283" s="21">
        <f t="shared" si="1551"/>
        <v>79.680000000000007</v>
      </c>
    </row>
    <row r="1284" spans="1:23" x14ac:dyDescent="0.25">
      <c r="A1284" s="11">
        <v>43200</v>
      </c>
      <c r="B1284" s="10" t="s">
        <v>16</v>
      </c>
      <c r="C1284" s="4">
        <v>777</v>
      </c>
      <c r="D1284" s="4">
        <v>19</v>
      </c>
      <c r="E1284" s="10" t="s">
        <v>60</v>
      </c>
      <c r="F1284" s="10">
        <v>1</v>
      </c>
      <c r="G1284" s="10" t="s">
        <v>70</v>
      </c>
      <c r="H1284" s="10"/>
      <c r="I1284" s="10"/>
      <c r="J1284" s="13"/>
      <c r="K1284" s="13"/>
      <c r="L1284" s="13"/>
      <c r="M1284" s="10">
        <v>4.2</v>
      </c>
      <c r="N1284" s="9">
        <v>1</v>
      </c>
      <c r="O1284" s="9">
        <v>2.2400000000000002</v>
      </c>
      <c r="P1284" s="9" t="s">
        <v>87</v>
      </c>
      <c r="Q1284" s="9" t="s">
        <v>72</v>
      </c>
      <c r="R1284" s="9"/>
      <c r="S1284">
        <f t="shared" si="1547"/>
        <v>180.54400000000001</v>
      </c>
      <c r="T1284">
        <f t="shared" si="1548"/>
        <v>80.599999999999994</v>
      </c>
      <c r="U1284">
        <f t="shared" si="1549"/>
        <v>2.2400000000000002</v>
      </c>
      <c r="V1284" s="20">
        <f t="shared" si="1550"/>
        <v>178.48320000000004</v>
      </c>
      <c r="W1284" s="21">
        <f t="shared" si="1551"/>
        <v>79.680000000000007</v>
      </c>
    </row>
    <row r="1285" spans="1:23" x14ac:dyDescent="0.25">
      <c r="A1285" s="24">
        <v>43200</v>
      </c>
      <c r="B1285" s="25" t="s">
        <v>16</v>
      </c>
      <c r="C1285" s="27">
        <v>777</v>
      </c>
      <c r="D1285" s="27">
        <v>19</v>
      </c>
      <c r="E1285" s="25" t="s">
        <v>60</v>
      </c>
      <c r="F1285" s="25">
        <v>1</v>
      </c>
      <c r="G1285" s="25" t="s">
        <v>70</v>
      </c>
      <c r="H1285" s="25"/>
      <c r="I1285" s="25"/>
      <c r="J1285" s="23"/>
      <c r="K1285" s="23"/>
      <c r="L1285" s="23"/>
      <c r="M1285" s="25">
        <v>4.2</v>
      </c>
      <c r="N1285" s="25">
        <v>6</v>
      </c>
      <c r="O1285" s="25">
        <v>2.1</v>
      </c>
      <c r="P1285" s="25" t="s">
        <v>82</v>
      </c>
      <c r="Q1285" s="25" t="s">
        <v>100</v>
      </c>
      <c r="R1285" s="9"/>
      <c r="S1285">
        <f t="shared" si="1547"/>
        <v>1015.5600000000001</v>
      </c>
      <c r="T1285">
        <f t="shared" si="1548"/>
        <v>483.59999999999997</v>
      </c>
      <c r="U1285">
        <f t="shared" si="1549"/>
        <v>12.600000000000001</v>
      </c>
      <c r="V1285" s="20">
        <f t="shared" si="1550"/>
        <v>1003.9680000000002</v>
      </c>
      <c r="W1285" s="21">
        <f t="shared" si="1551"/>
        <v>478.08000000000004</v>
      </c>
    </row>
    <row r="1286" spans="1:23" x14ac:dyDescent="0.25">
      <c r="A1286" s="11"/>
      <c r="B1286" s="10"/>
      <c r="C1286" s="4"/>
      <c r="D1286" s="4"/>
      <c r="E1286" s="10"/>
      <c r="F1286" s="10"/>
      <c r="G1286" s="10"/>
      <c r="H1286" s="10"/>
      <c r="I1286" s="10"/>
      <c r="J1286" s="13"/>
      <c r="K1286" s="13"/>
      <c r="L1286" s="13"/>
      <c r="M1286" s="10"/>
      <c r="N1286" s="9"/>
      <c r="O1286" s="9"/>
      <c r="P1286" s="9"/>
      <c r="Q1286" s="9"/>
      <c r="R1286" s="9"/>
    </row>
    <row r="1287" spans="1:23" x14ac:dyDescent="0.25">
      <c r="A1287" s="11">
        <v>43200</v>
      </c>
      <c r="B1287" s="10" t="s">
        <v>16</v>
      </c>
      <c r="C1287" s="4">
        <v>777</v>
      </c>
      <c r="D1287" s="4">
        <v>20</v>
      </c>
      <c r="E1287" s="10" t="s">
        <v>61</v>
      </c>
      <c r="F1287" s="10">
        <v>1</v>
      </c>
      <c r="G1287" s="10" t="s">
        <v>70</v>
      </c>
      <c r="H1287" s="10"/>
      <c r="I1287" s="10"/>
      <c r="J1287" s="13">
        <v>1010</v>
      </c>
      <c r="K1287" s="13"/>
      <c r="L1287" s="23">
        <v>470</v>
      </c>
      <c r="M1287" s="10">
        <v>4.2</v>
      </c>
      <c r="N1287" s="9">
        <v>1</v>
      </c>
      <c r="O1287" s="25">
        <v>3.05</v>
      </c>
      <c r="P1287" s="22" t="s">
        <v>91</v>
      </c>
      <c r="Q1287" s="22" t="s">
        <v>72</v>
      </c>
      <c r="R1287" s="9"/>
      <c r="S1287">
        <f t="shared" ref="S1287:S1292" si="1552">N:N*O:O*80.6</f>
        <v>245.82999999999996</v>
      </c>
      <c r="T1287">
        <f t="shared" ref="T1287:T1292" si="1553">N1287*80.6</f>
        <v>80.599999999999994</v>
      </c>
      <c r="U1287">
        <f t="shared" ref="U1287:U1292" si="1554">N1287*O1287</f>
        <v>3.05</v>
      </c>
      <c r="V1287" s="20">
        <f t="shared" ref="V1287:V1292" si="1555">N1287*O1287*79.68</f>
        <v>243.024</v>
      </c>
      <c r="W1287" s="21">
        <f t="shared" ref="W1287:W1292" si="1556">N1287*79.68</f>
        <v>79.680000000000007</v>
      </c>
    </row>
    <row r="1288" spans="1:23" x14ac:dyDescent="0.25">
      <c r="A1288" s="11">
        <v>43200</v>
      </c>
      <c r="B1288" s="10" t="s">
        <v>16</v>
      </c>
      <c r="C1288" s="4">
        <v>777</v>
      </c>
      <c r="D1288" s="4">
        <v>20</v>
      </c>
      <c r="E1288" s="10" t="s">
        <v>61</v>
      </c>
      <c r="F1288" s="10">
        <v>1</v>
      </c>
      <c r="G1288" s="10" t="s">
        <v>70</v>
      </c>
      <c r="H1288" s="10"/>
      <c r="I1288" s="10"/>
      <c r="J1288" s="13"/>
      <c r="K1288" s="13"/>
      <c r="L1288" s="13"/>
      <c r="M1288" s="10">
        <v>4.2</v>
      </c>
      <c r="N1288" s="9">
        <v>8</v>
      </c>
      <c r="O1288" s="9">
        <v>3.8</v>
      </c>
      <c r="P1288" s="9" t="s">
        <v>82</v>
      </c>
      <c r="Q1288" s="9" t="s">
        <v>72</v>
      </c>
      <c r="R1288" s="9"/>
      <c r="S1288">
        <f t="shared" si="1552"/>
        <v>2450.2399999999998</v>
      </c>
      <c r="T1288">
        <f t="shared" si="1553"/>
        <v>644.79999999999995</v>
      </c>
      <c r="U1288">
        <f t="shared" si="1554"/>
        <v>30.4</v>
      </c>
      <c r="V1288" s="20">
        <f t="shared" si="1555"/>
        <v>2422.2719999999999</v>
      </c>
      <c r="W1288" s="21">
        <f t="shared" si="1556"/>
        <v>637.44000000000005</v>
      </c>
    </row>
    <row r="1289" spans="1:23" x14ac:dyDescent="0.25">
      <c r="A1289" s="11">
        <v>43200</v>
      </c>
      <c r="B1289" s="10" t="s">
        <v>16</v>
      </c>
      <c r="C1289" s="4">
        <v>777</v>
      </c>
      <c r="D1289" s="4">
        <v>20</v>
      </c>
      <c r="E1289" s="10" t="s">
        <v>61</v>
      </c>
      <c r="F1289" s="10">
        <v>1</v>
      </c>
      <c r="G1289" s="10" t="s">
        <v>70</v>
      </c>
      <c r="H1289" s="10"/>
      <c r="I1289" s="10"/>
      <c r="J1289" s="13"/>
      <c r="K1289" s="13"/>
      <c r="L1289" s="13"/>
      <c r="M1289" s="10">
        <v>4.2</v>
      </c>
      <c r="N1289" s="9">
        <v>1</v>
      </c>
      <c r="O1289" s="9">
        <v>1.51</v>
      </c>
      <c r="P1289" s="9" t="s">
        <v>82</v>
      </c>
      <c r="Q1289" s="9" t="s">
        <v>76</v>
      </c>
      <c r="R1289" s="9"/>
      <c r="S1289">
        <f t="shared" si="1552"/>
        <v>121.70599999999999</v>
      </c>
      <c r="T1289">
        <f t="shared" si="1553"/>
        <v>80.599999999999994</v>
      </c>
      <c r="U1289">
        <f t="shared" si="1554"/>
        <v>1.51</v>
      </c>
      <c r="V1289" s="20">
        <f t="shared" si="1555"/>
        <v>120.31680000000001</v>
      </c>
      <c r="W1289" s="21">
        <f t="shared" si="1556"/>
        <v>79.680000000000007</v>
      </c>
    </row>
    <row r="1290" spans="1:23" x14ac:dyDescent="0.25">
      <c r="A1290" s="11">
        <v>43200</v>
      </c>
      <c r="B1290" s="10" t="s">
        <v>16</v>
      </c>
      <c r="C1290" s="4">
        <v>777</v>
      </c>
      <c r="D1290" s="4">
        <v>20</v>
      </c>
      <c r="E1290" s="10" t="s">
        <v>61</v>
      </c>
      <c r="F1290" s="10">
        <v>1</v>
      </c>
      <c r="G1290" s="10" t="s">
        <v>70</v>
      </c>
      <c r="H1290" s="10"/>
      <c r="I1290" s="10"/>
      <c r="J1290" s="13"/>
      <c r="K1290" s="13"/>
      <c r="L1290" s="13"/>
      <c r="M1290" s="10">
        <v>4.2</v>
      </c>
      <c r="N1290" s="9">
        <v>6</v>
      </c>
      <c r="O1290" s="9">
        <v>0.82</v>
      </c>
      <c r="P1290" s="9" t="s">
        <v>82</v>
      </c>
      <c r="Q1290" s="9" t="s">
        <v>81</v>
      </c>
      <c r="R1290" s="9"/>
      <c r="S1290">
        <f t="shared" si="1552"/>
        <v>396.55199999999996</v>
      </c>
      <c r="T1290">
        <f t="shared" si="1553"/>
        <v>483.59999999999997</v>
      </c>
      <c r="U1290">
        <f t="shared" si="1554"/>
        <v>4.92</v>
      </c>
      <c r="V1290" s="20">
        <f t="shared" si="1555"/>
        <v>392.02560000000005</v>
      </c>
      <c r="W1290" s="21">
        <f t="shared" si="1556"/>
        <v>478.08000000000004</v>
      </c>
    </row>
    <row r="1291" spans="1:23" x14ac:dyDescent="0.25">
      <c r="A1291" s="11">
        <v>43200</v>
      </c>
      <c r="B1291" s="10" t="s">
        <v>16</v>
      </c>
      <c r="C1291" s="4">
        <v>777</v>
      </c>
      <c r="D1291" s="4">
        <v>20</v>
      </c>
      <c r="E1291" s="10" t="s">
        <v>61</v>
      </c>
      <c r="F1291" s="10">
        <v>1</v>
      </c>
      <c r="G1291" s="10" t="s">
        <v>70</v>
      </c>
      <c r="H1291" s="10"/>
      <c r="I1291" s="10"/>
      <c r="J1291" s="13"/>
      <c r="K1291" s="13"/>
      <c r="L1291" s="13"/>
      <c r="M1291" s="10">
        <v>4.2</v>
      </c>
      <c r="N1291" s="9">
        <v>1</v>
      </c>
      <c r="O1291" s="9">
        <v>2.2400000000000002</v>
      </c>
      <c r="P1291" s="9" t="s">
        <v>87</v>
      </c>
      <c r="Q1291" s="9" t="s">
        <v>72</v>
      </c>
      <c r="R1291" s="9"/>
      <c r="S1291">
        <f t="shared" si="1552"/>
        <v>180.54400000000001</v>
      </c>
      <c r="T1291">
        <f t="shared" si="1553"/>
        <v>80.599999999999994</v>
      </c>
      <c r="U1291">
        <f t="shared" si="1554"/>
        <v>2.2400000000000002</v>
      </c>
      <c r="V1291" s="20">
        <f t="shared" si="1555"/>
        <v>178.48320000000004</v>
      </c>
      <c r="W1291" s="21">
        <f t="shared" si="1556"/>
        <v>79.680000000000007</v>
      </c>
    </row>
    <row r="1292" spans="1:23" x14ac:dyDescent="0.25">
      <c r="A1292" s="24">
        <v>43200</v>
      </c>
      <c r="B1292" s="25" t="s">
        <v>16</v>
      </c>
      <c r="C1292" s="27">
        <v>777</v>
      </c>
      <c r="D1292" s="27">
        <v>20</v>
      </c>
      <c r="E1292" s="25" t="s">
        <v>61</v>
      </c>
      <c r="F1292" s="25">
        <v>1</v>
      </c>
      <c r="G1292" s="25" t="s">
        <v>70</v>
      </c>
      <c r="H1292" s="25"/>
      <c r="I1292" s="25"/>
      <c r="J1292" s="23"/>
      <c r="K1292" s="23"/>
      <c r="L1292" s="23"/>
      <c r="M1292" s="25">
        <v>4.2</v>
      </c>
      <c r="N1292" s="25">
        <v>6</v>
      </c>
      <c r="O1292" s="25">
        <v>2.1</v>
      </c>
      <c r="P1292" s="25" t="s">
        <v>82</v>
      </c>
      <c r="Q1292" s="25" t="s">
        <v>100</v>
      </c>
      <c r="R1292" s="9"/>
      <c r="S1292">
        <f t="shared" si="1552"/>
        <v>1015.5600000000001</v>
      </c>
      <c r="T1292">
        <f t="shared" si="1553"/>
        <v>483.59999999999997</v>
      </c>
      <c r="U1292">
        <f t="shared" si="1554"/>
        <v>12.600000000000001</v>
      </c>
      <c r="V1292" s="20">
        <f t="shared" si="1555"/>
        <v>1003.9680000000002</v>
      </c>
      <c r="W1292" s="21">
        <f t="shared" si="1556"/>
        <v>478.08000000000004</v>
      </c>
    </row>
    <row r="1293" spans="1:23" x14ac:dyDescent="0.25">
      <c r="A1293" s="11"/>
      <c r="B1293" s="10"/>
      <c r="C1293" s="4"/>
      <c r="D1293" s="4"/>
      <c r="E1293" s="10"/>
      <c r="F1293" s="10"/>
      <c r="G1293" s="10"/>
      <c r="H1293" s="10"/>
      <c r="I1293" s="10"/>
      <c r="J1293" s="13"/>
      <c r="K1293" s="13"/>
      <c r="L1293" s="13"/>
      <c r="M1293" s="10"/>
      <c r="N1293" s="9"/>
      <c r="O1293" s="9"/>
      <c r="P1293" s="9"/>
      <c r="Q1293" s="9"/>
      <c r="R1293" s="9"/>
    </row>
    <row r="1294" spans="1:23" x14ac:dyDescent="0.25">
      <c r="A1294" s="11">
        <v>43200</v>
      </c>
      <c r="B1294" s="4" t="s">
        <v>17</v>
      </c>
      <c r="C1294" s="4">
        <v>75131</v>
      </c>
      <c r="D1294" s="4">
        <v>152</v>
      </c>
      <c r="E1294" s="10" t="s">
        <v>62</v>
      </c>
      <c r="F1294" s="10">
        <v>1</v>
      </c>
      <c r="G1294" s="10" t="s">
        <v>70</v>
      </c>
      <c r="H1294" s="10"/>
      <c r="I1294" s="10"/>
      <c r="J1294" s="13">
        <v>1540</v>
      </c>
      <c r="K1294" s="13"/>
      <c r="L1294" s="13">
        <v>750</v>
      </c>
      <c r="M1294" s="10">
        <v>5.81</v>
      </c>
      <c r="N1294" s="9">
        <v>1</v>
      </c>
      <c r="O1294" s="10">
        <v>3.05</v>
      </c>
      <c r="P1294" s="22" t="s">
        <v>91</v>
      </c>
      <c r="Q1294" s="22" t="s">
        <v>72</v>
      </c>
      <c r="R1294" s="9"/>
      <c r="S1294">
        <f t="shared" ref="S1294:S1296" si="1557">N1294*O1294*118</f>
        <v>359.9</v>
      </c>
      <c r="T1294">
        <f t="shared" ref="T1294:T1296" si="1558">N1294*118</f>
        <v>118</v>
      </c>
      <c r="U1294">
        <f t="shared" ref="U1294:U1296" si="1559">N1294*O1294</f>
        <v>3.05</v>
      </c>
      <c r="V1294" s="20">
        <f t="shared" ref="V1294:V1296" si="1560">N1294*O1294*116.875</f>
        <v>356.46875</v>
      </c>
      <c r="W1294" s="21">
        <f t="shared" ref="W1294:W1296" si="1561">N1294*116.8</f>
        <v>116.8</v>
      </c>
    </row>
    <row r="1295" spans="1:23" x14ac:dyDescent="0.25">
      <c r="A1295" s="11">
        <v>43200</v>
      </c>
      <c r="B1295" s="4" t="s">
        <v>17</v>
      </c>
      <c r="C1295" s="4">
        <v>75131</v>
      </c>
      <c r="D1295" s="4">
        <v>152</v>
      </c>
      <c r="E1295" s="10" t="s">
        <v>62</v>
      </c>
      <c r="F1295" s="10">
        <v>1</v>
      </c>
      <c r="G1295" s="10" t="s">
        <v>70</v>
      </c>
      <c r="H1295" s="10"/>
      <c r="I1295" s="10"/>
      <c r="J1295" s="13"/>
      <c r="K1295" s="13"/>
      <c r="L1295" s="13"/>
      <c r="M1295" s="10">
        <v>5.81</v>
      </c>
      <c r="N1295" s="9">
        <v>1</v>
      </c>
      <c r="O1295" s="10">
        <v>2.63</v>
      </c>
      <c r="P1295" s="9" t="s">
        <v>78</v>
      </c>
      <c r="Q1295" s="9" t="s">
        <v>79</v>
      </c>
      <c r="R1295" s="9"/>
      <c r="S1295">
        <f t="shared" si="1557"/>
        <v>310.33999999999997</v>
      </c>
      <c r="T1295">
        <f t="shared" si="1558"/>
        <v>118</v>
      </c>
      <c r="U1295">
        <f t="shared" si="1559"/>
        <v>2.63</v>
      </c>
      <c r="V1295" s="20">
        <f t="shared" si="1560"/>
        <v>307.38124999999997</v>
      </c>
      <c r="W1295" s="21">
        <f t="shared" si="1561"/>
        <v>116.8</v>
      </c>
    </row>
    <row r="1296" spans="1:23" x14ac:dyDescent="0.25">
      <c r="A1296" s="11">
        <v>43200</v>
      </c>
      <c r="B1296" s="4" t="s">
        <v>17</v>
      </c>
      <c r="C1296" s="4">
        <v>75131</v>
      </c>
      <c r="D1296" s="4">
        <v>152</v>
      </c>
      <c r="E1296" s="10" t="s">
        <v>62</v>
      </c>
      <c r="F1296" s="10">
        <v>1</v>
      </c>
      <c r="G1296" s="10" t="s">
        <v>70</v>
      </c>
      <c r="H1296" s="10"/>
      <c r="I1296" s="10"/>
      <c r="J1296" s="13"/>
      <c r="K1296" s="13"/>
      <c r="L1296" s="13"/>
      <c r="M1296" s="10">
        <v>5.81</v>
      </c>
      <c r="N1296" s="9">
        <v>13</v>
      </c>
      <c r="O1296" s="10">
        <v>2.63</v>
      </c>
      <c r="P1296" s="9" t="s">
        <v>78</v>
      </c>
      <c r="Q1296" s="9" t="s">
        <v>79</v>
      </c>
      <c r="R1296" s="9"/>
      <c r="S1296">
        <f t="shared" si="1557"/>
        <v>4034.4199999999996</v>
      </c>
      <c r="T1296">
        <f t="shared" si="1558"/>
        <v>1534</v>
      </c>
      <c r="U1296">
        <f t="shared" si="1559"/>
        <v>34.19</v>
      </c>
      <c r="V1296" s="20">
        <f t="shared" si="1560"/>
        <v>3995.9562499999997</v>
      </c>
      <c r="W1296" s="21">
        <f t="shared" si="1561"/>
        <v>1518.3999999999999</v>
      </c>
    </row>
    <row r="1297" spans="1:23" x14ac:dyDescent="0.25">
      <c r="A1297" s="11"/>
      <c r="B1297" s="4"/>
      <c r="C1297" s="4"/>
      <c r="D1297" s="4"/>
      <c r="E1297" s="10"/>
      <c r="F1297" s="10"/>
      <c r="G1297" s="10"/>
      <c r="H1297" s="10"/>
      <c r="I1297" s="10"/>
      <c r="J1297" s="13"/>
      <c r="K1297" s="13"/>
      <c r="L1297" s="13"/>
      <c r="M1297" s="10"/>
      <c r="N1297" s="9"/>
      <c r="O1297" s="9"/>
      <c r="P1297" s="9"/>
      <c r="Q1297" s="9"/>
      <c r="R1297" s="9"/>
    </row>
    <row r="1298" spans="1:23" x14ac:dyDescent="0.25">
      <c r="A1298" s="11">
        <v>43200</v>
      </c>
      <c r="B1298" s="4" t="s">
        <v>17</v>
      </c>
      <c r="C1298" s="4">
        <v>75131</v>
      </c>
      <c r="D1298" s="4">
        <v>153</v>
      </c>
      <c r="E1298" s="10"/>
      <c r="F1298" s="10">
        <v>1</v>
      </c>
      <c r="G1298" s="10" t="s">
        <v>70</v>
      </c>
      <c r="H1298" s="10"/>
      <c r="I1298" s="10"/>
      <c r="J1298" s="17"/>
      <c r="K1298" s="17"/>
      <c r="L1298" s="17"/>
      <c r="M1298" s="10">
        <v>5.81</v>
      </c>
      <c r="N1298" s="9"/>
      <c r="O1298" s="9"/>
      <c r="P1298" s="9"/>
      <c r="Q1298" s="9"/>
      <c r="R1298" s="9"/>
      <c r="S1298">
        <f t="shared" ref="S1298" si="1562">N1298*O1298*118</f>
        <v>0</v>
      </c>
      <c r="T1298">
        <f t="shared" ref="T1298" si="1563">N1298*118</f>
        <v>0</v>
      </c>
      <c r="U1298">
        <f t="shared" ref="U1298" si="1564">N1298*O1298</f>
        <v>0</v>
      </c>
      <c r="V1298" s="20">
        <f t="shared" ref="V1298" si="1565">N1298*O1298*116.875</f>
        <v>0</v>
      </c>
      <c r="W1298" s="21">
        <f t="shared" ref="W1298" si="1566">N1298*116.8</f>
        <v>0</v>
      </c>
    </row>
    <row r="1299" spans="1:23" x14ac:dyDescent="0.25">
      <c r="A1299" s="11"/>
      <c r="B1299" s="4"/>
      <c r="C1299" s="4"/>
      <c r="D1299" s="4"/>
      <c r="E1299" s="10"/>
      <c r="F1299" s="10"/>
      <c r="G1299" s="10"/>
      <c r="H1299" s="10"/>
      <c r="I1299" s="10"/>
      <c r="J1299" s="13"/>
      <c r="K1299" s="13"/>
      <c r="L1299" s="13"/>
      <c r="M1299" s="10"/>
      <c r="N1299" s="9"/>
      <c r="O1299" s="9"/>
      <c r="P1299" s="9"/>
      <c r="Q1299" s="9"/>
      <c r="R1299" s="9"/>
    </row>
    <row r="1300" spans="1:23" x14ac:dyDescent="0.25">
      <c r="A1300" s="11">
        <v>43200</v>
      </c>
      <c r="B1300" s="4" t="s">
        <v>17</v>
      </c>
      <c r="C1300" s="4">
        <v>75131</v>
      </c>
      <c r="D1300" s="4">
        <v>155</v>
      </c>
      <c r="E1300" s="10" t="s">
        <v>63</v>
      </c>
      <c r="F1300" s="10">
        <v>1</v>
      </c>
      <c r="G1300" s="10" t="s">
        <v>70</v>
      </c>
      <c r="H1300" s="10"/>
      <c r="I1300" s="10"/>
      <c r="J1300" s="13">
        <v>1370</v>
      </c>
      <c r="K1300" s="13"/>
      <c r="L1300" s="13">
        <v>600</v>
      </c>
      <c r="M1300" s="10">
        <v>5.81</v>
      </c>
      <c r="N1300" s="9">
        <v>3</v>
      </c>
      <c r="O1300" s="25">
        <v>3.05</v>
      </c>
      <c r="P1300" s="22" t="s">
        <v>91</v>
      </c>
      <c r="Q1300" s="22" t="s">
        <v>72</v>
      </c>
      <c r="R1300" s="9"/>
      <c r="S1300">
        <f t="shared" ref="S1300:S1304" si="1567">N1300*O1300*118</f>
        <v>1079.6999999999998</v>
      </c>
      <c r="T1300">
        <f t="shared" ref="T1300:T1304" si="1568">N1300*118</f>
        <v>354</v>
      </c>
      <c r="U1300">
        <f t="shared" ref="U1300:U1304" si="1569">N1300*O1300</f>
        <v>9.1499999999999986</v>
      </c>
      <c r="V1300" s="20">
        <f t="shared" ref="V1300:V1304" si="1570">N1300*O1300*116.875</f>
        <v>1069.4062499999998</v>
      </c>
      <c r="W1300" s="21">
        <f t="shared" ref="W1300:W1304" si="1571">N1300*116.8</f>
        <v>350.4</v>
      </c>
    </row>
    <row r="1301" spans="1:23" x14ac:dyDescent="0.25">
      <c r="A1301" s="11">
        <v>43200</v>
      </c>
      <c r="B1301" s="4" t="s">
        <v>17</v>
      </c>
      <c r="C1301" s="4">
        <v>75131</v>
      </c>
      <c r="D1301" s="4">
        <v>155</v>
      </c>
      <c r="E1301" s="10" t="s">
        <v>63</v>
      </c>
      <c r="F1301" s="10">
        <v>1</v>
      </c>
      <c r="G1301" s="10" t="s">
        <v>70</v>
      </c>
      <c r="H1301" s="10"/>
      <c r="I1301" s="10"/>
      <c r="J1301" s="13"/>
      <c r="K1301" s="13"/>
      <c r="L1301" s="13"/>
      <c r="M1301" s="10">
        <v>5.81</v>
      </c>
      <c r="N1301" s="9">
        <v>2</v>
      </c>
      <c r="O1301" s="9">
        <v>2.63</v>
      </c>
      <c r="P1301" s="9" t="s">
        <v>78</v>
      </c>
      <c r="Q1301" s="9" t="s">
        <v>79</v>
      </c>
      <c r="R1301" s="9"/>
      <c r="S1301">
        <f t="shared" si="1567"/>
        <v>620.67999999999995</v>
      </c>
      <c r="T1301">
        <f t="shared" si="1568"/>
        <v>236</v>
      </c>
      <c r="U1301">
        <f t="shared" si="1569"/>
        <v>5.26</v>
      </c>
      <c r="V1301" s="20">
        <f t="shared" si="1570"/>
        <v>614.76249999999993</v>
      </c>
      <c r="W1301" s="21">
        <f t="shared" si="1571"/>
        <v>233.6</v>
      </c>
    </row>
    <row r="1302" spans="1:23" x14ac:dyDescent="0.25">
      <c r="A1302" s="11">
        <v>43200</v>
      </c>
      <c r="B1302" s="4" t="s">
        <v>17</v>
      </c>
      <c r="C1302" s="4">
        <v>75131</v>
      </c>
      <c r="D1302" s="4">
        <v>155</v>
      </c>
      <c r="E1302" s="10" t="s">
        <v>63</v>
      </c>
      <c r="F1302" s="10">
        <v>1</v>
      </c>
      <c r="G1302" s="10" t="s">
        <v>70</v>
      </c>
      <c r="H1302" s="10"/>
      <c r="I1302" s="10"/>
      <c r="J1302" s="13"/>
      <c r="K1302" s="13"/>
      <c r="L1302" s="13"/>
      <c r="M1302" s="10">
        <v>5.81</v>
      </c>
      <c r="N1302" s="9">
        <v>6</v>
      </c>
      <c r="O1302" s="9">
        <v>2.31</v>
      </c>
      <c r="P1302" s="9" t="s">
        <v>78</v>
      </c>
      <c r="Q1302" s="9" t="s">
        <v>80</v>
      </c>
      <c r="R1302" s="9"/>
      <c r="S1302">
        <f t="shared" si="1567"/>
        <v>1635.48</v>
      </c>
      <c r="T1302">
        <f t="shared" si="1568"/>
        <v>708</v>
      </c>
      <c r="U1302">
        <f t="shared" si="1569"/>
        <v>13.86</v>
      </c>
      <c r="V1302" s="20">
        <f t="shared" si="1570"/>
        <v>1619.8875</v>
      </c>
      <c r="W1302" s="21">
        <f t="shared" si="1571"/>
        <v>700.8</v>
      </c>
    </row>
    <row r="1303" spans="1:23" x14ac:dyDescent="0.25">
      <c r="A1303" s="11">
        <v>43200</v>
      </c>
      <c r="B1303" s="4" t="s">
        <v>17</v>
      </c>
      <c r="C1303" s="4">
        <v>75131</v>
      </c>
      <c r="D1303" s="4">
        <v>155</v>
      </c>
      <c r="E1303" s="10" t="s">
        <v>63</v>
      </c>
      <c r="F1303" s="10">
        <v>1</v>
      </c>
      <c r="G1303" s="10" t="s">
        <v>70</v>
      </c>
      <c r="H1303" s="10"/>
      <c r="I1303" s="10"/>
      <c r="J1303" s="13"/>
      <c r="K1303" s="13"/>
      <c r="L1303" s="13"/>
      <c r="M1303" s="10">
        <v>5.81</v>
      </c>
      <c r="N1303" s="9">
        <v>2</v>
      </c>
      <c r="O1303" s="9">
        <v>2.63</v>
      </c>
      <c r="P1303" s="9" t="s">
        <v>78</v>
      </c>
      <c r="Q1303" s="9" t="s">
        <v>79</v>
      </c>
      <c r="R1303" s="9"/>
      <c r="S1303">
        <f t="shared" si="1567"/>
        <v>620.67999999999995</v>
      </c>
      <c r="T1303">
        <f t="shared" si="1568"/>
        <v>236</v>
      </c>
      <c r="U1303">
        <f t="shared" si="1569"/>
        <v>5.26</v>
      </c>
      <c r="V1303" s="20">
        <f t="shared" si="1570"/>
        <v>614.76249999999993</v>
      </c>
      <c r="W1303" s="21">
        <f t="shared" si="1571"/>
        <v>233.6</v>
      </c>
    </row>
    <row r="1304" spans="1:23" x14ac:dyDescent="0.25">
      <c r="A1304" s="11">
        <v>43200</v>
      </c>
      <c r="B1304" s="4" t="s">
        <v>17</v>
      </c>
      <c r="C1304" s="4">
        <v>75131</v>
      </c>
      <c r="D1304" s="4">
        <v>155</v>
      </c>
      <c r="E1304" s="10" t="s">
        <v>63</v>
      </c>
      <c r="F1304" s="10">
        <v>1</v>
      </c>
      <c r="G1304" s="10" t="s">
        <v>70</v>
      </c>
      <c r="H1304" s="10"/>
      <c r="I1304" s="10"/>
      <c r="J1304" s="13"/>
      <c r="K1304" s="13"/>
      <c r="L1304" s="13"/>
      <c r="M1304" s="10">
        <v>5.81</v>
      </c>
      <c r="N1304" s="9">
        <v>4</v>
      </c>
      <c r="O1304" s="9">
        <v>5.07</v>
      </c>
      <c r="P1304" s="9" t="s">
        <v>94</v>
      </c>
      <c r="Q1304" s="9" t="s">
        <v>72</v>
      </c>
      <c r="R1304" s="9"/>
      <c r="S1304">
        <f t="shared" si="1567"/>
        <v>2393.04</v>
      </c>
      <c r="T1304">
        <f t="shared" si="1568"/>
        <v>472</v>
      </c>
      <c r="U1304">
        <f t="shared" si="1569"/>
        <v>20.28</v>
      </c>
      <c r="V1304" s="20">
        <f t="shared" si="1570"/>
        <v>2370.2249999999999</v>
      </c>
      <c r="W1304" s="21">
        <f t="shared" si="1571"/>
        <v>467.2</v>
      </c>
    </row>
    <row r="1305" spans="1:23" x14ac:dyDescent="0.25">
      <c r="A1305" s="11"/>
      <c r="B1305" s="4"/>
      <c r="C1305" s="4"/>
      <c r="D1305" s="4"/>
      <c r="E1305" s="10"/>
      <c r="F1305" s="10"/>
      <c r="G1305" s="10"/>
      <c r="H1305" s="10"/>
      <c r="I1305" s="10"/>
      <c r="J1305" s="13"/>
      <c r="K1305" s="13"/>
      <c r="L1305" s="13"/>
      <c r="M1305" s="10"/>
      <c r="N1305" s="9"/>
      <c r="O1305" s="9"/>
      <c r="P1305" s="9"/>
      <c r="Q1305" s="9"/>
      <c r="R1305" s="9"/>
    </row>
    <row r="1306" spans="1:23" x14ac:dyDescent="0.25">
      <c r="A1306" s="11">
        <v>43200</v>
      </c>
      <c r="B1306" s="4" t="s">
        <v>17</v>
      </c>
      <c r="C1306" s="4">
        <v>75131</v>
      </c>
      <c r="D1306" s="4">
        <v>156</v>
      </c>
      <c r="E1306" s="10" t="s">
        <v>68</v>
      </c>
      <c r="F1306" s="10">
        <v>1</v>
      </c>
      <c r="G1306" s="10" t="s">
        <v>70</v>
      </c>
      <c r="H1306" s="10"/>
      <c r="I1306" s="10"/>
      <c r="J1306" s="13">
        <v>1550</v>
      </c>
      <c r="K1306" s="13"/>
      <c r="L1306" s="13">
        <v>720</v>
      </c>
      <c r="M1306" s="10">
        <v>5.81</v>
      </c>
      <c r="N1306" s="9">
        <v>4</v>
      </c>
      <c r="O1306" s="25">
        <v>3.05</v>
      </c>
      <c r="P1306" s="22" t="s">
        <v>91</v>
      </c>
      <c r="Q1306" s="22" t="s">
        <v>72</v>
      </c>
      <c r="R1306" s="9"/>
      <c r="S1306">
        <f t="shared" ref="S1306:S1309" si="1572">N1306*O1306*118</f>
        <v>1439.6</v>
      </c>
      <c r="T1306">
        <f t="shared" ref="T1306:T1309" si="1573">N1306*118</f>
        <v>472</v>
      </c>
      <c r="U1306">
        <f t="shared" ref="U1306:U1309" si="1574">N1306*O1306</f>
        <v>12.2</v>
      </c>
      <c r="V1306" s="20">
        <f t="shared" ref="V1306:V1309" si="1575">N1306*O1306*116.875</f>
        <v>1425.875</v>
      </c>
      <c r="W1306" s="21">
        <f t="shared" ref="W1306:W1309" si="1576">N1306*116.8</f>
        <v>467.2</v>
      </c>
    </row>
    <row r="1307" spans="1:23" x14ac:dyDescent="0.25">
      <c r="A1307" s="11">
        <v>43200</v>
      </c>
      <c r="B1307" s="4" t="s">
        <v>17</v>
      </c>
      <c r="C1307" s="4">
        <v>75131</v>
      </c>
      <c r="D1307" s="4">
        <v>156</v>
      </c>
      <c r="E1307" s="10" t="s">
        <v>68</v>
      </c>
      <c r="F1307" s="10">
        <v>1</v>
      </c>
      <c r="G1307" s="10" t="s">
        <v>70</v>
      </c>
      <c r="H1307" s="10"/>
      <c r="I1307" s="10"/>
      <c r="J1307" s="13"/>
      <c r="K1307" s="13"/>
      <c r="L1307" s="13"/>
      <c r="M1307" s="10">
        <v>5.81</v>
      </c>
      <c r="N1307" s="9">
        <v>7</v>
      </c>
      <c r="O1307" s="9">
        <v>1.0900000000000001</v>
      </c>
      <c r="P1307" s="9" t="s">
        <v>77</v>
      </c>
      <c r="Q1307" s="9" t="s">
        <v>81</v>
      </c>
      <c r="R1307" s="9"/>
      <c r="S1307">
        <f t="shared" si="1572"/>
        <v>900.34000000000015</v>
      </c>
      <c r="T1307">
        <f t="shared" si="1573"/>
        <v>826</v>
      </c>
      <c r="U1307">
        <f t="shared" si="1574"/>
        <v>7.6300000000000008</v>
      </c>
      <c r="V1307" s="20">
        <f t="shared" si="1575"/>
        <v>891.75625000000014</v>
      </c>
      <c r="W1307" s="21">
        <f t="shared" si="1576"/>
        <v>817.6</v>
      </c>
    </row>
    <row r="1308" spans="1:23" x14ac:dyDescent="0.25">
      <c r="A1308" s="11">
        <v>43200</v>
      </c>
      <c r="B1308" s="4" t="s">
        <v>17</v>
      </c>
      <c r="C1308" s="4">
        <v>75131</v>
      </c>
      <c r="D1308" s="4">
        <v>156</v>
      </c>
      <c r="E1308" s="10" t="s">
        <v>68</v>
      </c>
      <c r="F1308" s="10">
        <v>1</v>
      </c>
      <c r="G1308" s="10" t="s">
        <v>70</v>
      </c>
      <c r="H1308" s="10"/>
      <c r="I1308" s="10"/>
      <c r="J1308" s="13"/>
      <c r="K1308" s="13"/>
      <c r="L1308" s="13"/>
      <c r="M1308" s="10">
        <v>5.81</v>
      </c>
      <c r="N1308" s="9">
        <v>3</v>
      </c>
      <c r="O1308" s="9">
        <v>2.63</v>
      </c>
      <c r="P1308" s="9" t="s">
        <v>78</v>
      </c>
      <c r="Q1308" s="9" t="s">
        <v>79</v>
      </c>
      <c r="R1308" s="9"/>
      <c r="S1308">
        <f t="shared" si="1572"/>
        <v>931.02</v>
      </c>
      <c r="T1308">
        <f t="shared" si="1573"/>
        <v>354</v>
      </c>
      <c r="U1308">
        <f t="shared" si="1574"/>
        <v>7.89</v>
      </c>
      <c r="V1308" s="20">
        <f t="shared" si="1575"/>
        <v>922.14374999999995</v>
      </c>
      <c r="W1308" s="21">
        <f t="shared" si="1576"/>
        <v>350.4</v>
      </c>
    </row>
    <row r="1309" spans="1:23" x14ac:dyDescent="0.25">
      <c r="A1309" s="11">
        <v>43200</v>
      </c>
      <c r="B1309" s="4" t="s">
        <v>17</v>
      </c>
      <c r="C1309" s="4">
        <v>75131</v>
      </c>
      <c r="D1309" s="4">
        <v>156</v>
      </c>
      <c r="E1309" s="10" t="s">
        <v>68</v>
      </c>
      <c r="F1309" s="10">
        <v>1</v>
      </c>
      <c r="G1309" s="10" t="s">
        <v>70</v>
      </c>
      <c r="H1309" s="10"/>
      <c r="I1309" s="10"/>
      <c r="J1309" s="13"/>
      <c r="K1309" s="13"/>
      <c r="L1309" s="13"/>
      <c r="M1309" s="10">
        <v>5.81</v>
      </c>
      <c r="N1309" s="9">
        <v>4</v>
      </c>
      <c r="O1309" s="9">
        <v>5.07</v>
      </c>
      <c r="P1309" s="9" t="s">
        <v>94</v>
      </c>
      <c r="Q1309" s="9" t="s">
        <v>72</v>
      </c>
      <c r="R1309" s="9"/>
      <c r="S1309">
        <f t="shared" si="1572"/>
        <v>2393.04</v>
      </c>
      <c r="T1309">
        <f t="shared" si="1573"/>
        <v>472</v>
      </c>
      <c r="U1309">
        <f t="shared" si="1574"/>
        <v>20.28</v>
      </c>
      <c r="V1309" s="20">
        <f t="shared" si="1575"/>
        <v>2370.2249999999999</v>
      </c>
      <c r="W1309" s="21">
        <f t="shared" si="1576"/>
        <v>467.2</v>
      </c>
    </row>
    <row r="1310" spans="1:23" x14ac:dyDescent="0.25">
      <c r="A1310" s="11"/>
      <c r="B1310" s="4"/>
      <c r="C1310" s="4"/>
      <c r="D1310" s="4"/>
      <c r="E1310" s="10"/>
      <c r="F1310" s="10"/>
      <c r="G1310" s="10"/>
      <c r="H1310" s="10"/>
      <c r="I1310" s="10"/>
      <c r="J1310" s="13"/>
      <c r="K1310" s="13"/>
      <c r="L1310" s="13"/>
      <c r="M1310" s="10"/>
      <c r="N1310" s="9"/>
      <c r="O1310" s="9"/>
      <c r="P1310" s="9"/>
      <c r="Q1310" s="9"/>
      <c r="R1310" s="9"/>
    </row>
    <row r="1311" spans="1:23" x14ac:dyDescent="0.25">
      <c r="A1311" s="11">
        <v>43200</v>
      </c>
      <c r="B1311" s="4" t="s">
        <v>17</v>
      </c>
      <c r="C1311" s="4">
        <v>75131</v>
      </c>
      <c r="D1311" s="4">
        <v>157</v>
      </c>
      <c r="E1311" s="10" t="s">
        <v>83</v>
      </c>
      <c r="F1311" s="10">
        <v>1</v>
      </c>
      <c r="G1311" s="10" t="s">
        <v>70</v>
      </c>
      <c r="H1311" s="10"/>
      <c r="I1311" s="10"/>
      <c r="J1311" s="13">
        <v>1500</v>
      </c>
      <c r="K1311" s="13"/>
      <c r="L1311" s="13">
        <v>650</v>
      </c>
      <c r="M1311" s="10">
        <v>5.81</v>
      </c>
      <c r="N1311" s="10">
        <v>3</v>
      </c>
      <c r="O1311" s="10">
        <v>3.05</v>
      </c>
      <c r="P1311" s="22" t="s">
        <v>91</v>
      </c>
      <c r="Q1311" s="22" t="s">
        <v>72</v>
      </c>
      <c r="R1311" s="9"/>
      <c r="S1311">
        <f t="shared" ref="S1311:S1317" si="1577">N1311*O1311*118</f>
        <v>1079.6999999999998</v>
      </c>
      <c r="T1311">
        <f t="shared" ref="T1311:T1317" si="1578">N1311*118</f>
        <v>354</v>
      </c>
      <c r="U1311">
        <f t="shared" ref="U1311:U1317" si="1579">N1311*O1311</f>
        <v>9.1499999999999986</v>
      </c>
      <c r="V1311" s="20">
        <f t="shared" ref="V1311:V1317" si="1580">N1311*O1311*116.875</f>
        <v>1069.4062499999998</v>
      </c>
      <c r="W1311" s="21">
        <f t="shared" ref="W1311:W1317" si="1581">N1311*116.8</f>
        <v>350.4</v>
      </c>
    </row>
    <row r="1312" spans="1:23" x14ac:dyDescent="0.25">
      <c r="A1312" s="11">
        <v>43200</v>
      </c>
      <c r="B1312" s="4" t="s">
        <v>17</v>
      </c>
      <c r="C1312" s="4">
        <v>75131</v>
      </c>
      <c r="D1312" s="4">
        <v>157</v>
      </c>
      <c r="E1312" s="10" t="s">
        <v>83</v>
      </c>
      <c r="F1312" s="10">
        <v>1</v>
      </c>
      <c r="G1312" s="10" t="s">
        <v>70</v>
      </c>
      <c r="H1312" s="10"/>
      <c r="I1312" s="10"/>
      <c r="J1312" s="13"/>
      <c r="K1312" s="13"/>
      <c r="L1312" s="13"/>
      <c r="M1312" s="10">
        <v>5.81</v>
      </c>
      <c r="N1312" s="10">
        <v>1</v>
      </c>
      <c r="O1312" s="10">
        <v>2.63</v>
      </c>
      <c r="P1312" s="9" t="s">
        <v>78</v>
      </c>
      <c r="Q1312" s="9" t="s">
        <v>79</v>
      </c>
      <c r="R1312" s="9"/>
      <c r="S1312">
        <f t="shared" si="1577"/>
        <v>310.33999999999997</v>
      </c>
      <c r="T1312">
        <f t="shared" si="1578"/>
        <v>118</v>
      </c>
      <c r="U1312">
        <f t="shared" si="1579"/>
        <v>2.63</v>
      </c>
      <c r="V1312" s="20">
        <f t="shared" si="1580"/>
        <v>307.38124999999997</v>
      </c>
      <c r="W1312" s="21">
        <f t="shared" si="1581"/>
        <v>116.8</v>
      </c>
    </row>
    <row r="1313" spans="1:23" x14ac:dyDescent="0.25">
      <c r="A1313" s="11">
        <v>43200</v>
      </c>
      <c r="B1313" s="4" t="s">
        <v>17</v>
      </c>
      <c r="C1313" s="4">
        <v>75131</v>
      </c>
      <c r="D1313" s="4">
        <v>157</v>
      </c>
      <c r="E1313" s="10" t="s">
        <v>83</v>
      </c>
      <c r="F1313" s="10">
        <v>1</v>
      </c>
      <c r="G1313" s="10" t="s">
        <v>70</v>
      </c>
      <c r="H1313" s="10"/>
      <c r="I1313" s="10"/>
      <c r="J1313" s="13"/>
      <c r="K1313" s="13"/>
      <c r="L1313" s="13"/>
      <c r="M1313" s="10">
        <v>5.81</v>
      </c>
      <c r="N1313" s="10">
        <v>5</v>
      </c>
      <c r="O1313" s="10">
        <v>2.31</v>
      </c>
      <c r="P1313" s="9" t="s">
        <v>78</v>
      </c>
      <c r="Q1313" s="9" t="s">
        <v>80</v>
      </c>
      <c r="R1313" s="9"/>
      <c r="S1313">
        <f t="shared" si="1577"/>
        <v>1362.9</v>
      </c>
      <c r="T1313">
        <f t="shared" si="1578"/>
        <v>590</v>
      </c>
      <c r="U1313">
        <f t="shared" si="1579"/>
        <v>11.55</v>
      </c>
      <c r="V1313" s="20">
        <f t="shared" si="1580"/>
        <v>1349.90625</v>
      </c>
      <c r="W1313" s="21">
        <f t="shared" si="1581"/>
        <v>584</v>
      </c>
    </row>
    <row r="1314" spans="1:23" x14ac:dyDescent="0.25">
      <c r="A1314" s="11">
        <v>43200</v>
      </c>
      <c r="B1314" s="4" t="s">
        <v>17</v>
      </c>
      <c r="C1314" s="4">
        <v>75131</v>
      </c>
      <c r="D1314" s="4">
        <v>157</v>
      </c>
      <c r="E1314" s="10" t="s">
        <v>83</v>
      </c>
      <c r="F1314" s="10">
        <v>1</v>
      </c>
      <c r="G1314" s="10" t="s">
        <v>70</v>
      </c>
      <c r="H1314" s="10"/>
      <c r="I1314" s="10"/>
      <c r="J1314" s="13"/>
      <c r="K1314" s="13"/>
      <c r="L1314" s="13"/>
      <c r="M1314" s="10">
        <v>5.81</v>
      </c>
      <c r="N1314" s="10">
        <v>1</v>
      </c>
      <c r="O1314" s="10">
        <v>3.69</v>
      </c>
      <c r="P1314" s="9" t="s">
        <v>82</v>
      </c>
      <c r="Q1314" s="9" t="s">
        <v>72</v>
      </c>
      <c r="R1314" s="9"/>
      <c r="S1314">
        <f t="shared" si="1577"/>
        <v>435.42</v>
      </c>
      <c r="T1314">
        <f t="shared" si="1578"/>
        <v>118</v>
      </c>
      <c r="U1314">
        <f t="shared" si="1579"/>
        <v>3.69</v>
      </c>
      <c r="V1314" s="20">
        <f t="shared" si="1580"/>
        <v>431.26875000000001</v>
      </c>
      <c r="W1314" s="21">
        <f t="shared" si="1581"/>
        <v>116.8</v>
      </c>
    </row>
    <row r="1315" spans="1:23" x14ac:dyDescent="0.25">
      <c r="A1315" s="11">
        <v>43200</v>
      </c>
      <c r="B1315" s="4" t="s">
        <v>17</v>
      </c>
      <c r="C1315" s="4">
        <v>75131</v>
      </c>
      <c r="D1315" s="4">
        <v>157</v>
      </c>
      <c r="E1315" s="10" t="s">
        <v>83</v>
      </c>
      <c r="F1315" s="10">
        <v>1</v>
      </c>
      <c r="G1315" s="10" t="s">
        <v>70</v>
      </c>
      <c r="H1315" s="10"/>
      <c r="I1315" s="10"/>
      <c r="J1315" s="13"/>
      <c r="K1315" s="13"/>
      <c r="L1315" s="13"/>
      <c r="M1315" s="10">
        <v>5.81</v>
      </c>
      <c r="N1315" s="10">
        <v>5</v>
      </c>
      <c r="O1315" s="10">
        <v>2.63</v>
      </c>
      <c r="P1315" s="9" t="s">
        <v>78</v>
      </c>
      <c r="Q1315" s="9" t="s">
        <v>79</v>
      </c>
      <c r="R1315" s="9"/>
      <c r="S1315">
        <f t="shared" si="1577"/>
        <v>1551.6999999999998</v>
      </c>
      <c r="T1315">
        <f t="shared" si="1578"/>
        <v>590</v>
      </c>
      <c r="U1315">
        <f t="shared" si="1579"/>
        <v>13.149999999999999</v>
      </c>
      <c r="V1315" s="20">
        <f t="shared" si="1580"/>
        <v>1536.9062499999998</v>
      </c>
      <c r="W1315" s="21">
        <f t="shared" si="1581"/>
        <v>584</v>
      </c>
    </row>
    <row r="1316" spans="1:23" x14ac:dyDescent="0.25">
      <c r="A1316" s="11">
        <v>43200</v>
      </c>
      <c r="B1316" s="4" t="s">
        <v>17</v>
      </c>
      <c r="C1316" s="4">
        <v>75131</v>
      </c>
      <c r="D1316" s="4">
        <v>157</v>
      </c>
      <c r="E1316" s="10" t="s">
        <v>83</v>
      </c>
      <c r="F1316" s="10">
        <v>1</v>
      </c>
      <c r="G1316" s="10" t="s">
        <v>70</v>
      </c>
      <c r="H1316" s="10"/>
      <c r="I1316" s="10"/>
      <c r="J1316" s="13"/>
      <c r="K1316" s="13"/>
      <c r="L1316" s="13"/>
      <c r="M1316" s="10">
        <v>5.81</v>
      </c>
      <c r="N1316" s="10">
        <v>2</v>
      </c>
      <c r="O1316" s="10">
        <v>5.07</v>
      </c>
      <c r="P1316" s="9" t="s">
        <v>94</v>
      </c>
      <c r="Q1316" s="9" t="s">
        <v>72</v>
      </c>
      <c r="R1316" s="9"/>
      <c r="S1316">
        <f t="shared" si="1577"/>
        <v>1196.52</v>
      </c>
      <c r="T1316">
        <f t="shared" si="1578"/>
        <v>236</v>
      </c>
      <c r="U1316">
        <f t="shared" si="1579"/>
        <v>10.14</v>
      </c>
      <c r="V1316" s="20">
        <f t="shared" si="1580"/>
        <v>1185.1125</v>
      </c>
      <c r="W1316" s="21">
        <f t="shared" si="1581"/>
        <v>233.6</v>
      </c>
    </row>
    <row r="1317" spans="1:23" x14ac:dyDescent="0.25">
      <c r="A1317" s="11">
        <v>43200</v>
      </c>
      <c r="B1317" s="4" t="s">
        <v>17</v>
      </c>
      <c r="C1317" s="4">
        <v>75131</v>
      </c>
      <c r="D1317" s="4">
        <v>157</v>
      </c>
      <c r="E1317" s="10" t="s">
        <v>83</v>
      </c>
      <c r="F1317" s="10">
        <v>1</v>
      </c>
      <c r="G1317" s="10" t="s">
        <v>70</v>
      </c>
      <c r="H1317" s="10"/>
      <c r="I1317" s="10"/>
      <c r="J1317" s="13"/>
      <c r="K1317" s="13"/>
      <c r="L1317" s="13"/>
      <c r="M1317" s="10">
        <v>5.81</v>
      </c>
      <c r="N1317" s="10">
        <v>1</v>
      </c>
      <c r="O1317" s="10">
        <v>2.2400000000000002</v>
      </c>
      <c r="P1317" s="9" t="s">
        <v>87</v>
      </c>
      <c r="Q1317" s="9" t="s">
        <v>72</v>
      </c>
      <c r="R1317" s="9"/>
      <c r="S1317">
        <f t="shared" si="1577"/>
        <v>264.32000000000005</v>
      </c>
      <c r="T1317">
        <f t="shared" si="1578"/>
        <v>118</v>
      </c>
      <c r="U1317">
        <f t="shared" si="1579"/>
        <v>2.2400000000000002</v>
      </c>
      <c r="V1317" s="20">
        <f t="shared" si="1580"/>
        <v>261.8</v>
      </c>
      <c r="W1317" s="21">
        <f t="shared" si="1581"/>
        <v>116.8</v>
      </c>
    </row>
    <row r="1318" spans="1:23" x14ac:dyDescent="0.25">
      <c r="A1318" s="11"/>
      <c r="B1318" s="4"/>
      <c r="C1318" s="4"/>
      <c r="D1318" s="4"/>
      <c r="E1318" s="10"/>
      <c r="F1318" s="10"/>
      <c r="G1318" s="10"/>
      <c r="H1318" s="10"/>
      <c r="I1318" s="10"/>
      <c r="J1318" s="13"/>
      <c r="K1318" s="13"/>
      <c r="L1318" s="13"/>
      <c r="M1318" s="10"/>
      <c r="N1318" s="9"/>
      <c r="O1318" s="9"/>
      <c r="P1318" s="9"/>
      <c r="Q1318" s="9"/>
      <c r="R1318" s="9"/>
    </row>
    <row r="1319" spans="1:23" x14ac:dyDescent="0.25">
      <c r="A1319" s="11">
        <v>43200</v>
      </c>
      <c r="B1319" s="10" t="s">
        <v>16</v>
      </c>
      <c r="C1319" s="10">
        <v>785</v>
      </c>
      <c r="D1319" s="10">
        <v>167</v>
      </c>
      <c r="E1319" s="10" t="s">
        <v>66</v>
      </c>
      <c r="F1319" s="10">
        <v>1</v>
      </c>
      <c r="G1319" s="10" t="s">
        <v>70</v>
      </c>
      <c r="H1319" s="10"/>
      <c r="I1319" s="10"/>
      <c r="J1319" s="13">
        <v>1800</v>
      </c>
      <c r="K1319" s="13"/>
      <c r="L1319" s="13">
        <v>950</v>
      </c>
      <c r="M1319" s="10">
        <v>5.38</v>
      </c>
      <c r="N1319" s="9">
        <v>5</v>
      </c>
      <c r="O1319" s="9">
        <v>5.07</v>
      </c>
      <c r="P1319" s="9" t="s">
        <v>94</v>
      </c>
      <c r="Q1319" s="9" t="s">
        <v>72</v>
      </c>
      <c r="R1319" s="9"/>
      <c r="S1319">
        <f t="shared" ref="S1319:S1321" si="1582">N:N*O:O*125</f>
        <v>3168.75</v>
      </c>
      <c r="T1319">
        <f t="shared" ref="T1319:T1321" si="1583">N1319*125</f>
        <v>625</v>
      </c>
      <c r="U1319">
        <f t="shared" ref="U1319:U1321" si="1584">N1319*O1319</f>
        <v>25.35</v>
      </c>
      <c r="V1319" s="20">
        <f t="shared" ref="V1319:V1321" si="1585">N1319*O1319*123.78</f>
        <v>3137.8230000000003</v>
      </c>
      <c r="W1319" s="21">
        <f t="shared" ref="W1319:W1321" si="1586">N1319*123.7</f>
        <v>618.5</v>
      </c>
    </row>
    <row r="1320" spans="1:23" x14ac:dyDescent="0.25">
      <c r="A1320" s="11">
        <v>43200</v>
      </c>
      <c r="B1320" s="10" t="s">
        <v>16</v>
      </c>
      <c r="C1320" s="10">
        <v>785</v>
      </c>
      <c r="D1320" s="10">
        <v>167</v>
      </c>
      <c r="E1320" s="10" t="s">
        <v>66</v>
      </c>
      <c r="F1320" s="10">
        <v>1</v>
      </c>
      <c r="G1320" s="10" t="s">
        <v>70</v>
      </c>
      <c r="H1320" s="10"/>
      <c r="I1320" s="10"/>
      <c r="J1320" s="13"/>
      <c r="K1320" s="13"/>
      <c r="L1320" s="13"/>
      <c r="M1320" s="10">
        <v>5.38</v>
      </c>
      <c r="N1320" s="9">
        <v>12</v>
      </c>
      <c r="O1320" s="9">
        <v>2.2400000000000002</v>
      </c>
      <c r="P1320" s="9" t="s">
        <v>87</v>
      </c>
      <c r="Q1320" s="9" t="s">
        <v>72</v>
      </c>
      <c r="R1320" s="9"/>
      <c r="S1320">
        <f t="shared" si="1582"/>
        <v>3360.0000000000005</v>
      </c>
      <c r="T1320">
        <f t="shared" si="1583"/>
        <v>1500</v>
      </c>
      <c r="U1320">
        <f t="shared" si="1584"/>
        <v>26.880000000000003</v>
      </c>
      <c r="V1320" s="20">
        <f t="shared" si="1585"/>
        <v>3327.2064000000005</v>
      </c>
      <c r="W1320" s="21">
        <f t="shared" si="1586"/>
        <v>1484.4</v>
      </c>
    </row>
    <row r="1321" spans="1:23" x14ac:dyDescent="0.25">
      <c r="A1321" s="24">
        <v>43200</v>
      </c>
      <c r="B1321" s="25" t="s">
        <v>16</v>
      </c>
      <c r="C1321" s="25">
        <v>785</v>
      </c>
      <c r="D1321" s="25">
        <v>167</v>
      </c>
      <c r="E1321" s="25" t="s">
        <v>66</v>
      </c>
      <c r="F1321" s="25">
        <v>1</v>
      </c>
      <c r="G1321" s="25" t="s">
        <v>70</v>
      </c>
      <c r="H1321" s="25"/>
      <c r="I1321" s="25"/>
      <c r="J1321" s="23"/>
      <c r="K1321" s="23"/>
      <c r="L1321" s="23"/>
      <c r="M1321" s="25">
        <v>5.38</v>
      </c>
      <c r="N1321" s="10">
        <v>2</v>
      </c>
      <c r="O1321" s="10">
        <v>4.3</v>
      </c>
      <c r="P1321" s="10" t="s">
        <v>82</v>
      </c>
      <c r="Q1321" s="10" t="s">
        <v>100</v>
      </c>
      <c r="R1321" s="9"/>
      <c r="S1321">
        <f t="shared" si="1582"/>
        <v>1075</v>
      </c>
      <c r="T1321">
        <f t="shared" si="1583"/>
        <v>250</v>
      </c>
      <c r="U1321">
        <f t="shared" si="1584"/>
        <v>8.6</v>
      </c>
      <c r="V1321" s="20">
        <f t="shared" si="1585"/>
        <v>1064.508</v>
      </c>
      <c r="W1321" s="21">
        <f t="shared" si="1586"/>
        <v>247.4</v>
      </c>
    </row>
    <row r="1322" spans="1:23" x14ac:dyDescent="0.25">
      <c r="A1322" s="11"/>
      <c r="B1322" s="10"/>
      <c r="C1322" s="10"/>
      <c r="D1322" s="10"/>
      <c r="E1322" s="10"/>
      <c r="F1322" s="10"/>
      <c r="G1322" s="10"/>
      <c r="H1322" s="10"/>
      <c r="I1322" s="10"/>
      <c r="J1322" s="13"/>
      <c r="K1322" s="13"/>
      <c r="L1322" s="13"/>
      <c r="M1322" s="10"/>
      <c r="N1322" s="9"/>
      <c r="O1322" s="9"/>
      <c r="P1322" s="9"/>
      <c r="Q1322" s="9"/>
      <c r="R1322" s="9"/>
    </row>
    <row r="1323" spans="1:23" x14ac:dyDescent="0.25">
      <c r="A1323" s="11">
        <v>43200</v>
      </c>
      <c r="B1323" s="10" t="s">
        <v>16</v>
      </c>
      <c r="C1323" s="10">
        <v>785</v>
      </c>
      <c r="D1323" s="10">
        <v>168</v>
      </c>
      <c r="E1323" s="10" t="s">
        <v>67</v>
      </c>
      <c r="F1323" s="10">
        <v>1</v>
      </c>
      <c r="G1323" s="10" t="s">
        <v>70</v>
      </c>
      <c r="H1323" s="10"/>
      <c r="I1323" s="10"/>
      <c r="J1323" s="13">
        <v>1750</v>
      </c>
      <c r="K1323" s="13"/>
      <c r="L1323" s="13">
        <v>950</v>
      </c>
      <c r="M1323" s="10">
        <v>5.38</v>
      </c>
      <c r="N1323" s="10">
        <v>3</v>
      </c>
      <c r="O1323" s="10">
        <v>3.05</v>
      </c>
      <c r="P1323" s="22" t="s">
        <v>91</v>
      </c>
      <c r="Q1323" s="22" t="s">
        <v>72</v>
      </c>
      <c r="R1323" s="9"/>
      <c r="S1323">
        <f t="shared" ref="S1323:S1328" si="1587">N:N*O:O*125</f>
        <v>1143.7499999999998</v>
      </c>
      <c r="T1323">
        <f t="shared" ref="T1323:T1328" si="1588">N1323*125</f>
        <v>375</v>
      </c>
      <c r="U1323">
        <f t="shared" ref="U1323:U1328" si="1589">N1323*O1323</f>
        <v>9.1499999999999986</v>
      </c>
      <c r="V1323" s="20">
        <f t="shared" ref="V1323:V1328" si="1590">N1323*O1323*123.78</f>
        <v>1132.5869999999998</v>
      </c>
      <c r="W1323" s="21">
        <f t="shared" ref="W1323:W1328" si="1591">N1323*123.7</f>
        <v>371.1</v>
      </c>
    </row>
    <row r="1324" spans="1:23" x14ac:dyDescent="0.25">
      <c r="A1324" s="11">
        <v>43200</v>
      </c>
      <c r="B1324" s="10" t="s">
        <v>16</v>
      </c>
      <c r="C1324" s="10">
        <v>785</v>
      </c>
      <c r="D1324" s="10">
        <v>168</v>
      </c>
      <c r="E1324" s="10" t="s">
        <v>67</v>
      </c>
      <c r="F1324" s="10">
        <v>1</v>
      </c>
      <c r="G1324" s="10" t="s">
        <v>70</v>
      </c>
      <c r="H1324" s="10"/>
      <c r="I1324" s="10"/>
      <c r="J1324" s="13"/>
      <c r="K1324" s="13"/>
      <c r="L1324" s="13"/>
      <c r="M1324" s="10">
        <v>5.38</v>
      </c>
      <c r="N1324" s="10">
        <v>2</v>
      </c>
      <c r="O1324" s="10">
        <v>2.63</v>
      </c>
      <c r="P1324" s="9" t="s">
        <v>78</v>
      </c>
      <c r="Q1324" s="9" t="s">
        <v>79</v>
      </c>
      <c r="R1324" s="9"/>
      <c r="S1324">
        <f t="shared" si="1587"/>
        <v>657.5</v>
      </c>
      <c r="T1324">
        <f t="shared" si="1588"/>
        <v>250</v>
      </c>
      <c r="U1324">
        <f t="shared" si="1589"/>
        <v>5.26</v>
      </c>
      <c r="V1324" s="20">
        <f t="shared" si="1590"/>
        <v>651.08280000000002</v>
      </c>
      <c r="W1324" s="21">
        <f t="shared" si="1591"/>
        <v>247.4</v>
      </c>
    </row>
    <row r="1325" spans="1:23" x14ac:dyDescent="0.25">
      <c r="A1325" s="11">
        <v>43200</v>
      </c>
      <c r="B1325" s="10" t="s">
        <v>16</v>
      </c>
      <c r="C1325" s="10">
        <v>785</v>
      </c>
      <c r="D1325" s="10">
        <v>168</v>
      </c>
      <c r="E1325" s="10" t="s">
        <v>67</v>
      </c>
      <c r="F1325" s="10">
        <v>1</v>
      </c>
      <c r="G1325" s="10" t="s">
        <v>70</v>
      </c>
      <c r="H1325" s="10"/>
      <c r="I1325" s="10"/>
      <c r="J1325" s="13"/>
      <c r="K1325" s="13"/>
      <c r="L1325" s="13"/>
      <c r="M1325" s="10">
        <v>5.38</v>
      </c>
      <c r="N1325" s="9">
        <v>8</v>
      </c>
      <c r="O1325" s="9">
        <v>2.31</v>
      </c>
      <c r="P1325" s="9" t="s">
        <v>78</v>
      </c>
      <c r="Q1325" s="9" t="s">
        <v>80</v>
      </c>
      <c r="R1325" s="9"/>
      <c r="S1325">
        <f t="shared" si="1587"/>
        <v>2310</v>
      </c>
      <c r="T1325">
        <f t="shared" si="1588"/>
        <v>1000</v>
      </c>
      <c r="U1325">
        <f t="shared" si="1589"/>
        <v>18.48</v>
      </c>
      <c r="V1325" s="20">
        <f t="shared" si="1590"/>
        <v>2287.4544000000001</v>
      </c>
      <c r="W1325" s="21">
        <f t="shared" si="1591"/>
        <v>989.6</v>
      </c>
    </row>
    <row r="1326" spans="1:23" x14ac:dyDescent="0.25">
      <c r="A1326" s="11">
        <v>43200</v>
      </c>
      <c r="B1326" s="10" t="s">
        <v>16</v>
      </c>
      <c r="C1326" s="10">
        <v>785</v>
      </c>
      <c r="D1326" s="10">
        <v>168</v>
      </c>
      <c r="E1326" s="10" t="s">
        <v>67</v>
      </c>
      <c r="F1326" s="10">
        <v>1</v>
      </c>
      <c r="G1326" s="10" t="s">
        <v>70</v>
      </c>
      <c r="H1326" s="10"/>
      <c r="I1326" s="10"/>
      <c r="J1326" s="13"/>
      <c r="K1326" s="13"/>
      <c r="L1326" s="13"/>
      <c r="M1326" s="10">
        <v>5.38</v>
      </c>
      <c r="N1326" s="9">
        <v>2</v>
      </c>
      <c r="O1326" s="9">
        <v>2.63</v>
      </c>
      <c r="P1326" s="9" t="s">
        <v>78</v>
      </c>
      <c r="Q1326" s="9" t="s">
        <v>79</v>
      </c>
      <c r="R1326" s="9"/>
      <c r="S1326">
        <f t="shared" si="1587"/>
        <v>657.5</v>
      </c>
      <c r="T1326">
        <f t="shared" si="1588"/>
        <v>250</v>
      </c>
      <c r="U1326">
        <f t="shared" si="1589"/>
        <v>5.26</v>
      </c>
      <c r="V1326" s="20">
        <f t="shared" si="1590"/>
        <v>651.08280000000002</v>
      </c>
      <c r="W1326" s="21">
        <f t="shared" si="1591"/>
        <v>247.4</v>
      </c>
    </row>
    <row r="1327" spans="1:23" x14ac:dyDescent="0.25">
      <c r="A1327" s="11">
        <v>43200</v>
      </c>
      <c r="B1327" s="10" t="s">
        <v>16</v>
      </c>
      <c r="C1327" s="10">
        <v>785</v>
      </c>
      <c r="D1327" s="10">
        <v>168</v>
      </c>
      <c r="E1327" s="10" t="s">
        <v>67</v>
      </c>
      <c r="F1327" s="10">
        <v>1</v>
      </c>
      <c r="G1327" s="10" t="s">
        <v>70</v>
      </c>
      <c r="H1327" s="10"/>
      <c r="I1327" s="10"/>
      <c r="J1327" s="13"/>
      <c r="K1327" s="13"/>
      <c r="L1327" s="13"/>
      <c r="M1327" s="10">
        <v>5.38</v>
      </c>
      <c r="N1327" s="9">
        <v>2</v>
      </c>
      <c r="O1327" s="9">
        <v>5.07</v>
      </c>
      <c r="P1327" s="9" t="s">
        <v>94</v>
      </c>
      <c r="Q1327" s="9" t="s">
        <v>72</v>
      </c>
      <c r="R1327" s="9"/>
      <c r="S1327">
        <f t="shared" si="1587"/>
        <v>1267.5</v>
      </c>
      <c r="T1327">
        <f t="shared" si="1588"/>
        <v>250</v>
      </c>
      <c r="U1327">
        <f t="shared" si="1589"/>
        <v>10.14</v>
      </c>
      <c r="V1327" s="20">
        <f t="shared" si="1590"/>
        <v>1255.1292000000001</v>
      </c>
      <c r="W1327" s="21">
        <f t="shared" si="1591"/>
        <v>247.4</v>
      </c>
    </row>
    <row r="1328" spans="1:23" x14ac:dyDescent="0.25">
      <c r="A1328" s="11">
        <v>43200</v>
      </c>
      <c r="B1328" s="10" t="s">
        <v>16</v>
      </c>
      <c r="C1328" s="10">
        <v>785</v>
      </c>
      <c r="D1328" s="10">
        <v>168</v>
      </c>
      <c r="E1328" s="10" t="s">
        <v>67</v>
      </c>
      <c r="F1328" s="10">
        <v>1</v>
      </c>
      <c r="G1328" s="10" t="s">
        <v>70</v>
      </c>
      <c r="H1328" s="10"/>
      <c r="I1328" s="10"/>
      <c r="J1328" s="13"/>
      <c r="K1328" s="13"/>
      <c r="L1328" s="13"/>
      <c r="M1328" s="10">
        <v>5.38</v>
      </c>
      <c r="N1328" s="9">
        <v>1</v>
      </c>
      <c r="O1328" s="9">
        <v>2.2400000000000002</v>
      </c>
      <c r="P1328" s="9" t="s">
        <v>87</v>
      </c>
      <c r="Q1328" s="9" t="s">
        <v>72</v>
      </c>
      <c r="R1328" s="9"/>
      <c r="S1328">
        <f t="shared" si="1587"/>
        <v>280</v>
      </c>
      <c r="T1328">
        <f t="shared" si="1588"/>
        <v>125</v>
      </c>
      <c r="U1328">
        <f t="shared" si="1589"/>
        <v>2.2400000000000002</v>
      </c>
      <c r="V1328" s="20">
        <f t="shared" si="1590"/>
        <v>277.2672</v>
      </c>
      <c r="W1328" s="21">
        <f t="shared" si="1591"/>
        <v>123.7</v>
      </c>
    </row>
    <row r="1329" spans="1:23" x14ac:dyDescent="0.25">
      <c r="A1329" s="11"/>
      <c r="B1329" s="4"/>
      <c r="C1329" s="4"/>
      <c r="D1329" s="4"/>
      <c r="E1329" s="10"/>
      <c r="F1329" s="10"/>
      <c r="G1329" s="10"/>
      <c r="H1329" s="10"/>
      <c r="I1329" s="10"/>
      <c r="J1329" s="13"/>
      <c r="K1329" s="13"/>
      <c r="L1329" s="13"/>
      <c r="M1329" s="10"/>
      <c r="N1329" s="9"/>
      <c r="O1329" s="9"/>
      <c r="P1329" s="9"/>
      <c r="Q1329" s="9"/>
      <c r="R1329" s="9"/>
    </row>
    <row r="1330" spans="1:23" x14ac:dyDescent="0.25">
      <c r="A1330" s="11">
        <v>43200</v>
      </c>
      <c r="B1330" s="10" t="s">
        <v>16</v>
      </c>
      <c r="C1330" s="10">
        <v>785</v>
      </c>
      <c r="D1330" s="10">
        <v>169</v>
      </c>
      <c r="E1330" s="10" t="s">
        <v>55</v>
      </c>
      <c r="F1330" s="10">
        <v>1</v>
      </c>
      <c r="G1330" s="10" t="s">
        <v>70</v>
      </c>
      <c r="H1330" s="10"/>
      <c r="I1330" s="10"/>
      <c r="J1330" s="13">
        <v>1400</v>
      </c>
      <c r="K1330" s="13"/>
      <c r="L1330" s="13">
        <v>650</v>
      </c>
      <c r="M1330" s="10">
        <v>5.38</v>
      </c>
      <c r="N1330" s="9">
        <v>2</v>
      </c>
      <c r="O1330" s="10">
        <v>2.63</v>
      </c>
      <c r="P1330" s="9" t="s">
        <v>78</v>
      </c>
      <c r="Q1330" s="9" t="s">
        <v>79</v>
      </c>
      <c r="R1330" s="9"/>
      <c r="S1330">
        <f t="shared" ref="S1330:S1332" si="1592">N:N*O:O*125</f>
        <v>657.5</v>
      </c>
      <c r="T1330">
        <f t="shared" ref="T1330:T1332" si="1593">N1330*125</f>
        <v>250</v>
      </c>
      <c r="U1330">
        <f t="shared" ref="U1330:U1332" si="1594">N1330*O1330</f>
        <v>5.26</v>
      </c>
      <c r="V1330" s="20">
        <f t="shared" ref="V1330:V1332" si="1595">N1330*O1330*123.78</f>
        <v>651.08280000000002</v>
      </c>
      <c r="W1330" s="21">
        <f t="shared" ref="W1330:W1332" si="1596">N1330*123.7</f>
        <v>247.4</v>
      </c>
    </row>
    <row r="1331" spans="1:23" x14ac:dyDescent="0.25">
      <c r="A1331" s="11">
        <v>43200</v>
      </c>
      <c r="B1331" s="10" t="s">
        <v>16</v>
      </c>
      <c r="C1331" s="10">
        <v>785</v>
      </c>
      <c r="D1331" s="10">
        <v>169</v>
      </c>
      <c r="E1331" s="10" t="s">
        <v>55</v>
      </c>
      <c r="F1331" s="10">
        <v>1</v>
      </c>
      <c r="G1331" s="10" t="s">
        <v>70</v>
      </c>
      <c r="H1331" s="10"/>
      <c r="I1331" s="10"/>
      <c r="J1331" s="13"/>
      <c r="K1331" s="13"/>
      <c r="L1331" s="13"/>
      <c r="M1331" s="10">
        <v>5.38</v>
      </c>
      <c r="N1331" s="9">
        <v>9</v>
      </c>
      <c r="O1331" s="9">
        <v>2.63</v>
      </c>
      <c r="P1331" s="9" t="s">
        <v>78</v>
      </c>
      <c r="Q1331" s="9" t="s">
        <v>79</v>
      </c>
      <c r="R1331" s="9"/>
      <c r="S1331">
        <f t="shared" si="1592"/>
        <v>2958.7499999999995</v>
      </c>
      <c r="T1331">
        <f t="shared" si="1593"/>
        <v>1125</v>
      </c>
      <c r="U1331">
        <f t="shared" si="1594"/>
        <v>23.669999999999998</v>
      </c>
      <c r="V1331" s="20">
        <f t="shared" si="1595"/>
        <v>2929.8725999999997</v>
      </c>
      <c r="W1331" s="21">
        <f t="shared" si="1596"/>
        <v>1113.3</v>
      </c>
    </row>
    <row r="1332" spans="1:23" x14ac:dyDescent="0.25">
      <c r="A1332" s="11">
        <v>43200</v>
      </c>
      <c r="B1332" s="10" t="s">
        <v>16</v>
      </c>
      <c r="C1332" s="10">
        <v>785</v>
      </c>
      <c r="D1332" s="10">
        <v>169</v>
      </c>
      <c r="E1332" s="10" t="s">
        <v>55</v>
      </c>
      <c r="F1332" s="10">
        <v>1</v>
      </c>
      <c r="G1332" s="10" t="s">
        <v>70</v>
      </c>
      <c r="H1332" s="9"/>
      <c r="I1332" s="9"/>
      <c r="J1332" s="16"/>
      <c r="K1332" s="16"/>
      <c r="L1332" s="16"/>
      <c r="M1332" s="10">
        <v>5.38</v>
      </c>
      <c r="N1332" s="9">
        <v>4</v>
      </c>
      <c r="O1332" s="9">
        <v>5.07</v>
      </c>
      <c r="P1332" s="9" t="s">
        <v>94</v>
      </c>
      <c r="Q1332" s="9" t="s">
        <v>72</v>
      </c>
      <c r="R1332" s="9"/>
      <c r="S1332">
        <f t="shared" si="1592"/>
        <v>2535</v>
      </c>
      <c r="T1332">
        <f t="shared" si="1593"/>
        <v>500</v>
      </c>
      <c r="U1332">
        <f t="shared" si="1594"/>
        <v>20.28</v>
      </c>
      <c r="V1332" s="20">
        <f t="shared" si="1595"/>
        <v>2510.2584000000002</v>
      </c>
      <c r="W1332" s="21">
        <f t="shared" si="1596"/>
        <v>494.8</v>
      </c>
    </row>
    <row r="1333" spans="1:23" x14ac:dyDescent="0.25">
      <c r="A1333" s="9"/>
      <c r="B1333" s="9"/>
      <c r="C1333" s="9"/>
      <c r="D1333" s="9"/>
      <c r="E1333" s="9"/>
      <c r="F1333" s="9"/>
      <c r="G1333" s="9"/>
      <c r="H1333" s="9"/>
      <c r="I1333" s="9"/>
      <c r="J1333" s="16"/>
      <c r="K1333" s="16"/>
      <c r="L1333" s="16"/>
      <c r="M1333" s="9"/>
      <c r="N1333" s="9"/>
      <c r="O1333" s="9"/>
      <c r="P1333" s="9"/>
      <c r="Q1333" s="9"/>
      <c r="R1333" s="9"/>
    </row>
    <row r="1334" spans="1:23" x14ac:dyDescent="0.25">
      <c r="A1334" s="11">
        <v>43200</v>
      </c>
      <c r="B1334" s="10" t="s">
        <v>16</v>
      </c>
      <c r="C1334" s="4">
        <v>777</v>
      </c>
      <c r="D1334" s="4">
        <v>17</v>
      </c>
      <c r="E1334" s="10" t="s">
        <v>56</v>
      </c>
      <c r="F1334" s="10">
        <v>2</v>
      </c>
      <c r="G1334" s="10" t="s">
        <v>23</v>
      </c>
      <c r="H1334" s="10"/>
      <c r="I1334" s="10"/>
      <c r="J1334" s="23">
        <v>640</v>
      </c>
      <c r="K1334" s="23">
        <v>620</v>
      </c>
      <c r="L1334" s="29">
        <v>1260</v>
      </c>
      <c r="M1334" s="10">
        <v>4.2</v>
      </c>
      <c r="N1334" s="9"/>
      <c r="O1334" s="9"/>
      <c r="P1334" s="9"/>
      <c r="Q1334" s="9"/>
      <c r="R1334" s="9"/>
      <c r="S1334">
        <f>N:N*O:O*80.6</f>
        <v>0</v>
      </c>
      <c r="T1334">
        <f t="shared" ref="T1334" si="1597">N1334*80.6</f>
        <v>0</v>
      </c>
      <c r="U1334">
        <f t="shared" ref="U1334" si="1598">N1334*O1334</f>
        <v>0</v>
      </c>
      <c r="V1334" s="20">
        <f>N1334*O1334*79.68</f>
        <v>0</v>
      </c>
      <c r="W1334" s="21">
        <f>N1334*79.68</f>
        <v>0</v>
      </c>
    </row>
    <row r="1335" spans="1:23" x14ac:dyDescent="0.25">
      <c r="A1335" s="11"/>
      <c r="B1335" s="10"/>
      <c r="C1335" s="4"/>
      <c r="D1335" s="4"/>
      <c r="E1335" s="10"/>
      <c r="F1335" s="10"/>
      <c r="G1335" s="10"/>
      <c r="H1335" s="10"/>
      <c r="I1335" s="10"/>
      <c r="J1335" s="13"/>
      <c r="K1335" s="13"/>
      <c r="L1335" s="13"/>
      <c r="M1335" s="10"/>
      <c r="N1335" s="9"/>
      <c r="O1335" s="9"/>
      <c r="P1335" s="9"/>
      <c r="Q1335" s="9"/>
      <c r="R1335" s="9"/>
    </row>
    <row r="1336" spans="1:23" x14ac:dyDescent="0.25">
      <c r="A1336" s="11">
        <v>43200</v>
      </c>
      <c r="B1336" s="10" t="s">
        <v>16</v>
      </c>
      <c r="C1336" s="4">
        <v>777</v>
      </c>
      <c r="D1336" s="4">
        <v>18</v>
      </c>
      <c r="E1336" s="10" t="s">
        <v>26</v>
      </c>
      <c r="F1336" s="10">
        <v>2</v>
      </c>
      <c r="G1336" s="10" t="s">
        <v>23</v>
      </c>
      <c r="H1336" s="10"/>
      <c r="I1336" s="10"/>
      <c r="J1336" s="13">
        <v>580</v>
      </c>
      <c r="K1336" s="23">
        <v>800</v>
      </c>
      <c r="L1336" s="23">
        <v>860</v>
      </c>
      <c r="M1336" s="10">
        <v>4.2</v>
      </c>
      <c r="N1336" s="9">
        <v>7</v>
      </c>
      <c r="O1336" s="9">
        <v>5.07</v>
      </c>
      <c r="P1336" s="9" t="s">
        <v>94</v>
      </c>
      <c r="Q1336" s="9" t="s">
        <v>72</v>
      </c>
      <c r="R1336" s="9"/>
      <c r="S1336">
        <f t="shared" ref="S1336:S1341" si="1599">N:N*O:O*80.6</f>
        <v>2860.4940000000001</v>
      </c>
      <c r="T1336">
        <f t="shared" ref="T1336:T1341" si="1600">N1336*80.6</f>
        <v>564.19999999999993</v>
      </c>
      <c r="U1336">
        <f t="shared" ref="U1336:U1341" si="1601">N1336*O1336</f>
        <v>35.49</v>
      </c>
      <c r="V1336" s="20">
        <f t="shared" ref="V1336:V1341" si="1602">N1336*O1336*79.68</f>
        <v>2827.8432000000003</v>
      </c>
      <c r="W1336" s="21">
        <f t="shared" ref="W1336:W1341" si="1603">N1336*79.68</f>
        <v>557.76</v>
      </c>
    </row>
    <row r="1337" spans="1:23" x14ac:dyDescent="0.25">
      <c r="A1337" s="11">
        <v>43200</v>
      </c>
      <c r="B1337" s="10" t="s">
        <v>16</v>
      </c>
      <c r="C1337" s="4">
        <v>777</v>
      </c>
      <c r="D1337" s="4">
        <v>18</v>
      </c>
      <c r="E1337" s="10" t="s">
        <v>26</v>
      </c>
      <c r="F1337" s="10">
        <v>2</v>
      </c>
      <c r="G1337" s="10" t="s">
        <v>23</v>
      </c>
      <c r="H1337" s="10"/>
      <c r="I1337" s="10"/>
      <c r="J1337" s="13"/>
      <c r="K1337" s="13"/>
      <c r="L1337" s="13"/>
      <c r="M1337" s="10">
        <v>4.2</v>
      </c>
      <c r="N1337" s="9">
        <v>1</v>
      </c>
      <c r="O1337" s="25">
        <v>3.05</v>
      </c>
      <c r="P1337" s="22" t="s">
        <v>91</v>
      </c>
      <c r="Q1337" s="22" t="s">
        <v>72</v>
      </c>
      <c r="R1337" s="9"/>
      <c r="S1337">
        <f t="shared" si="1599"/>
        <v>245.82999999999996</v>
      </c>
      <c r="T1337">
        <f t="shared" si="1600"/>
        <v>80.599999999999994</v>
      </c>
      <c r="U1337">
        <f t="shared" si="1601"/>
        <v>3.05</v>
      </c>
      <c r="V1337" s="20">
        <f t="shared" si="1602"/>
        <v>243.024</v>
      </c>
      <c r="W1337" s="21">
        <f t="shared" si="1603"/>
        <v>79.680000000000007</v>
      </c>
    </row>
    <row r="1338" spans="1:23" x14ac:dyDescent="0.25">
      <c r="A1338" s="11">
        <v>43200</v>
      </c>
      <c r="B1338" s="10" t="s">
        <v>16</v>
      </c>
      <c r="C1338" s="4">
        <v>777</v>
      </c>
      <c r="D1338" s="4">
        <v>18</v>
      </c>
      <c r="E1338" s="10" t="s">
        <v>26</v>
      </c>
      <c r="F1338" s="10">
        <v>2</v>
      </c>
      <c r="G1338" s="10" t="s">
        <v>23</v>
      </c>
      <c r="H1338" s="10"/>
      <c r="I1338" s="10"/>
      <c r="J1338" s="13"/>
      <c r="K1338" s="13"/>
      <c r="L1338" s="13"/>
      <c r="M1338" s="10">
        <v>4.2</v>
      </c>
      <c r="N1338" s="9">
        <v>1</v>
      </c>
      <c r="O1338" s="9">
        <v>2.31</v>
      </c>
      <c r="P1338" s="9" t="s">
        <v>78</v>
      </c>
      <c r="Q1338" s="9" t="s">
        <v>80</v>
      </c>
      <c r="R1338" s="9"/>
      <c r="S1338">
        <f t="shared" si="1599"/>
        <v>186.18599999999998</v>
      </c>
      <c r="T1338">
        <f t="shared" si="1600"/>
        <v>80.599999999999994</v>
      </c>
      <c r="U1338">
        <f t="shared" si="1601"/>
        <v>2.31</v>
      </c>
      <c r="V1338" s="20">
        <f t="shared" si="1602"/>
        <v>184.06080000000003</v>
      </c>
      <c r="W1338" s="21">
        <f t="shared" si="1603"/>
        <v>79.680000000000007</v>
      </c>
    </row>
    <row r="1339" spans="1:23" x14ac:dyDescent="0.25">
      <c r="A1339" s="11">
        <v>43200</v>
      </c>
      <c r="B1339" s="10" t="s">
        <v>16</v>
      </c>
      <c r="C1339" s="4">
        <v>777</v>
      </c>
      <c r="D1339" s="4">
        <v>18</v>
      </c>
      <c r="E1339" s="10" t="s">
        <v>26</v>
      </c>
      <c r="F1339" s="10">
        <v>2</v>
      </c>
      <c r="G1339" s="10" t="s">
        <v>23</v>
      </c>
      <c r="H1339" s="10"/>
      <c r="I1339" s="10"/>
      <c r="J1339" s="13"/>
      <c r="K1339" s="13"/>
      <c r="L1339" s="13"/>
      <c r="M1339" s="10">
        <v>4.2</v>
      </c>
      <c r="N1339" s="9">
        <v>3</v>
      </c>
      <c r="O1339" s="9">
        <v>1.99</v>
      </c>
      <c r="P1339" s="9" t="s">
        <v>77</v>
      </c>
      <c r="Q1339" s="9" t="s">
        <v>76</v>
      </c>
      <c r="R1339" s="9"/>
      <c r="S1339">
        <f t="shared" si="1599"/>
        <v>481.18199999999996</v>
      </c>
      <c r="T1339">
        <f t="shared" si="1600"/>
        <v>241.79999999999998</v>
      </c>
      <c r="U1339">
        <f t="shared" si="1601"/>
        <v>5.97</v>
      </c>
      <c r="V1339" s="20">
        <f t="shared" si="1602"/>
        <v>475.68960000000004</v>
      </c>
      <c r="W1339" s="21">
        <f t="shared" si="1603"/>
        <v>239.04000000000002</v>
      </c>
    </row>
    <row r="1340" spans="1:23" x14ac:dyDescent="0.25">
      <c r="A1340" s="11">
        <v>43200</v>
      </c>
      <c r="B1340" s="10" t="s">
        <v>16</v>
      </c>
      <c r="C1340" s="4">
        <v>777</v>
      </c>
      <c r="D1340" s="4">
        <v>18</v>
      </c>
      <c r="E1340" s="10" t="s">
        <v>26</v>
      </c>
      <c r="F1340" s="10">
        <v>2</v>
      </c>
      <c r="G1340" s="10" t="s">
        <v>23</v>
      </c>
      <c r="H1340" s="10"/>
      <c r="I1340" s="10"/>
      <c r="J1340" s="13"/>
      <c r="K1340" s="13"/>
      <c r="L1340" s="13"/>
      <c r="M1340" s="10">
        <v>4.2</v>
      </c>
      <c r="N1340" s="9">
        <v>8</v>
      </c>
      <c r="O1340" s="9">
        <v>1.31</v>
      </c>
      <c r="P1340" s="9" t="s">
        <v>96</v>
      </c>
      <c r="Q1340" s="9" t="s">
        <v>76</v>
      </c>
      <c r="R1340" s="9"/>
      <c r="S1340">
        <f t="shared" si="1599"/>
        <v>844.68799999999999</v>
      </c>
      <c r="T1340">
        <f t="shared" si="1600"/>
        <v>644.79999999999995</v>
      </c>
      <c r="U1340">
        <f t="shared" si="1601"/>
        <v>10.48</v>
      </c>
      <c r="V1340" s="20">
        <f t="shared" si="1602"/>
        <v>835.04640000000006</v>
      </c>
      <c r="W1340" s="21">
        <f t="shared" si="1603"/>
        <v>637.44000000000005</v>
      </c>
    </row>
    <row r="1341" spans="1:23" x14ac:dyDescent="0.25">
      <c r="A1341" s="11">
        <v>43200</v>
      </c>
      <c r="B1341" s="10" t="s">
        <v>16</v>
      </c>
      <c r="C1341" s="4">
        <v>777</v>
      </c>
      <c r="D1341" s="4">
        <v>18</v>
      </c>
      <c r="E1341" s="10" t="s">
        <v>26</v>
      </c>
      <c r="F1341" s="10">
        <v>2</v>
      </c>
      <c r="G1341" s="10" t="s">
        <v>23</v>
      </c>
      <c r="H1341" s="10"/>
      <c r="I1341" s="10"/>
      <c r="J1341" s="13"/>
      <c r="K1341" s="13"/>
      <c r="L1341" s="13"/>
      <c r="M1341" s="10">
        <v>4.2</v>
      </c>
      <c r="N1341" s="9">
        <v>1</v>
      </c>
      <c r="O1341" s="9">
        <v>1.86</v>
      </c>
      <c r="P1341" s="9" t="s">
        <v>77</v>
      </c>
      <c r="Q1341" s="9" t="s">
        <v>75</v>
      </c>
      <c r="R1341" s="9"/>
      <c r="S1341">
        <f t="shared" si="1599"/>
        <v>149.916</v>
      </c>
      <c r="T1341">
        <f t="shared" si="1600"/>
        <v>80.599999999999994</v>
      </c>
      <c r="U1341">
        <f t="shared" si="1601"/>
        <v>1.86</v>
      </c>
      <c r="V1341" s="20">
        <f t="shared" si="1602"/>
        <v>148.20480000000003</v>
      </c>
      <c r="W1341" s="21">
        <f t="shared" si="1603"/>
        <v>79.680000000000007</v>
      </c>
    </row>
    <row r="1342" spans="1:23" x14ac:dyDescent="0.25">
      <c r="A1342" s="11"/>
      <c r="B1342" s="4"/>
      <c r="C1342" s="4"/>
      <c r="D1342" s="4"/>
      <c r="E1342" s="10"/>
      <c r="F1342" s="10"/>
      <c r="G1342" s="10"/>
      <c r="H1342" s="10"/>
      <c r="I1342" s="10"/>
      <c r="J1342" s="13"/>
      <c r="K1342" s="13"/>
      <c r="L1342" s="13"/>
      <c r="M1342" s="10"/>
      <c r="N1342" s="9"/>
      <c r="O1342" s="9"/>
      <c r="P1342" s="9"/>
      <c r="Q1342" s="9"/>
      <c r="R1342" s="9"/>
    </row>
    <row r="1343" spans="1:23" x14ac:dyDescent="0.25">
      <c r="A1343" s="11">
        <v>43200</v>
      </c>
      <c r="B1343" s="10" t="s">
        <v>16</v>
      </c>
      <c r="C1343" s="4">
        <v>777</v>
      </c>
      <c r="D1343" s="4">
        <v>19</v>
      </c>
      <c r="E1343" s="10" t="s">
        <v>57</v>
      </c>
      <c r="F1343" s="10">
        <v>2</v>
      </c>
      <c r="G1343" s="10" t="s">
        <v>23</v>
      </c>
      <c r="H1343" s="10"/>
      <c r="I1343" s="10"/>
      <c r="J1343" s="26">
        <v>500</v>
      </c>
      <c r="K1343" s="13">
        <v>800</v>
      </c>
      <c r="L1343" s="13">
        <v>900</v>
      </c>
      <c r="M1343" s="10">
        <v>4.2</v>
      </c>
      <c r="N1343" s="9">
        <v>6</v>
      </c>
      <c r="O1343" s="9">
        <v>5.07</v>
      </c>
      <c r="P1343" s="9" t="s">
        <v>94</v>
      </c>
      <c r="Q1343" s="9" t="s">
        <v>72</v>
      </c>
      <c r="R1343" s="9"/>
      <c r="S1343">
        <f t="shared" ref="S1343:S1346" si="1604">N:N*O:O*80.6</f>
        <v>2451.8519999999999</v>
      </c>
      <c r="T1343">
        <f t="shared" ref="T1343:T1346" si="1605">N1343*80.6</f>
        <v>483.59999999999997</v>
      </c>
      <c r="U1343">
        <f t="shared" ref="U1343:U1346" si="1606">N1343*O1343</f>
        <v>30.42</v>
      </c>
      <c r="V1343" s="20">
        <f t="shared" ref="V1343:V1346" si="1607">N1343*O1343*79.68</f>
        <v>2423.8656000000005</v>
      </c>
      <c r="W1343" s="21">
        <f t="shared" ref="W1343:W1346" si="1608">N1343*79.68</f>
        <v>478.08000000000004</v>
      </c>
    </row>
    <row r="1344" spans="1:23" x14ac:dyDescent="0.25">
      <c r="A1344" s="11">
        <v>43200</v>
      </c>
      <c r="B1344" s="10" t="s">
        <v>16</v>
      </c>
      <c r="C1344" s="4">
        <v>777</v>
      </c>
      <c r="D1344" s="4">
        <v>19</v>
      </c>
      <c r="E1344" s="10" t="s">
        <v>57</v>
      </c>
      <c r="F1344" s="10">
        <v>2</v>
      </c>
      <c r="G1344" s="10" t="s">
        <v>23</v>
      </c>
      <c r="H1344" s="10"/>
      <c r="I1344" s="10"/>
      <c r="J1344" s="13"/>
      <c r="K1344" s="13"/>
      <c r="L1344" s="13"/>
      <c r="M1344" s="10">
        <v>4.2</v>
      </c>
      <c r="N1344" s="9">
        <v>3</v>
      </c>
      <c r="O1344" s="9">
        <v>2.63</v>
      </c>
      <c r="P1344" s="9" t="s">
        <v>78</v>
      </c>
      <c r="Q1344" s="9" t="s">
        <v>79</v>
      </c>
      <c r="R1344" s="9"/>
      <c r="S1344">
        <f t="shared" si="1604"/>
        <v>635.93399999999997</v>
      </c>
      <c r="T1344">
        <f t="shared" si="1605"/>
        <v>241.79999999999998</v>
      </c>
      <c r="U1344">
        <f t="shared" si="1606"/>
        <v>7.89</v>
      </c>
      <c r="V1344" s="20">
        <f t="shared" si="1607"/>
        <v>628.67520000000002</v>
      </c>
      <c r="W1344" s="21">
        <f t="shared" si="1608"/>
        <v>239.04000000000002</v>
      </c>
    </row>
    <row r="1345" spans="1:23" x14ac:dyDescent="0.25">
      <c r="A1345" s="11">
        <v>43200</v>
      </c>
      <c r="B1345" s="10" t="s">
        <v>16</v>
      </c>
      <c r="C1345" s="4">
        <v>777</v>
      </c>
      <c r="D1345" s="4">
        <v>19</v>
      </c>
      <c r="E1345" s="10" t="s">
        <v>57</v>
      </c>
      <c r="F1345" s="10">
        <v>2</v>
      </c>
      <c r="G1345" s="10" t="s">
        <v>23</v>
      </c>
      <c r="H1345" s="10"/>
      <c r="I1345" s="10"/>
      <c r="J1345" s="13"/>
      <c r="K1345" s="13"/>
      <c r="L1345" s="13"/>
      <c r="M1345" s="10">
        <v>4.2</v>
      </c>
      <c r="N1345" s="9">
        <v>1</v>
      </c>
      <c r="O1345" s="9">
        <v>1.31</v>
      </c>
      <c r="P1345" s="9" t="s">
        <v>96</v>
      </c>
      <c r="Q1345" s="9" t="s">
        <v>76</v>
      </c>
      <c r="R1345" s="9"/>
      <c r="S1345">
        <f t="shared" si="1604"/>
        <v>105.586</v>
      </c>
      <c r="T1345">
        <f t="shared" si="1605"/>
        <v>80.599999999999994</v>
      </c>
      <c r="U1345">
        <f t="shared" si="1606"/>
        <v>1.31</v>
      </c>
      <c r="V1345" s="20">
        <f t="shared" si="1607"/>
        <v>104.38080000000001</v>
      </c>
      <c r="W1345" s="21">
        <f t="shared" si="1608"/>
        <v>79.680000000000007</v>
      </c>
    </row>
    <row r="1346" spans="1:23" x14ac:dyDescent="0.25">
      <c r="A1346" s="11">
        <v>43200</v>
      </c>
      <c r="B1346" s="10" t="s">
        <v>16</v>
      </c>
      <c r="C1346" s="4">
        <v>777</v>
      </c>
      <c r="D1346" s="4">
        <v>19</v>
      </c>
      <c r="E1346" s="10" t="s">
        <v>57</v>
      </c>
      <c r="F1346" s="10">
        <v>2</v>
      </c>
      <c r="G1346" s="10" t="s">
        <v>23</v>
      </c>
      <c r="H1346" s="10"/>
      <c r="I1346" s="10"/>
      <c r="J1346" s="13"/>
      <c r="K1346" s="13"/>
      <c r="L1346" s="13"/>
      <c r="M1346" s="10">
        <v>4.2</v>
      </c>
      <c r="N1346" s="9">
        <v>1</v>
      </c>
      <c r="O1346" s="9">
        <v>1.86</v>
      </c>
      <c r="P1346" s="9" t="s">
        <v>77</v>
      </c>
      <c r="Q1346" s="9" t="s">
        <v>75</v>
      </c>
      <c r="R1346" s="9"/>
      <c r="S1346">
        <f t="shared" si="1604"/>
        <v>149.916</v>
      </c>
      <c r="T1346">
        <f t="shared" si="1605"/>
        <v>80.599999999999994</v>
      </c>
      <c r="U1346">
        <f t="shared" si="1606"/>
        <v>1.86</v>
      </c>
      <c r="V1346" s="20">
        <f t="shared" si="1607"/>
        <v>148.20480000000003</v>
      </c>
      <c r="W1346" s="21">
        <f t="shared" si="1608"/>
        <v>79.680000000000007</v>
      </c>
    </row>
    <row r="1347" spans="1:23" x14ac:dyDescent="0.25">
      <c r="A1347" s="11"/>
      <c r="B1347" s="10"/>
      <c r="C1347" s="4"/>
      <c r="D1347" s="4"/>
      <c r="E1347" s="10"/>
      <c r="F1347" s="10"/>
      <c r="G1347" s="10"/>
      <c r="H1347" s="10"/>
      <c r="I1347" s="10"/>
      <c r="J1347" s="13"/>
      <c r="K1347" s="13"/>
      <c r="L1347" s="13"/>
      <c r="M1347" s="10"/>
      <c r="N1347" s="9"/>
      <c r="O1347" s="9"/>
      <c r="P1347" s="9"/>
      <c r="Q1347" s="9"/>
      <c r="R1347" s="9"/>
    </row>
    <row r="1348" spans="1:23" x14ac:dyDescent="0.25">
      <c r="A1348" s="11">
        <v>43200</v>
      </c>
      <c r="B1348" s="10" t="s">
        <v>16</v>
      </c>
      <c r="C1348" s="4">
        <v>777</v>
      </c>
      <c r="D1348" s="4">
        <v>20</v>
      </c>
      <c r="E1348" s="10"/>
      <c r="F1348" s="10">
        <v>2</v>
      </c>
      <c r="G1348" s="10" t="s">
        <v>23</v>
      </c>
      <c r="H1348" s="10"/>
      <c r="I1348" s="10"/>
      <c r="J1348" s="17"/>
      <c r="K1348" s="17"/>
      <c r="L1348" s="17"/>
      <c r="M1348" s="10">
        <v>4.2</v>
      </c>
      <c r="N1348" s="9"/>
      <c r="O1348" s="9"/>
      <c r="P1348" s="9"/>
      <c r="Q1348" s="9"/>
      <c r="R1348" s="9"/>
      <c r="S1348">
        <f>N:N*O:O*80.6</f>
        <v>0</v>
      </c>
      <c r="T1348">
        <f t="shared" ref="T1348" si="1609">N1348*80.6</f>
        <v>0</v>
      </c>
      <c r="U1348">
        <f t="shared" ref="U1348" si="1610">N1348*O1348</f>
        <v>0</v>
      </c>
      <c r="V1348" s="20">
        <f>N1348*O1348*79.68</f>
        <v>0</v>
      </c>
      <c r="W1348" s="21">
        <f>N1348*79.68</f>
        <v>0</v>
      </c>
    </row>
    <row r="1349" spans="1:23" x14ac:dyDescent="0.25">
      <c r="A1349" s="11"/>
      <c r="B1349" s="10"/>
      <c r="C1349" s="4"/>
      <c r="D1349" s="4"/>
      <c r="E1349" s="10"/>
      <c r="F1349" s="10"/>
      <c r="G1349" s="10"/>
      <c r="H1349" s="10"/>
      <c r="I1349" s="10"/>
      <c r="J1349" s="13"/>
      <c r="K1349" s="13"/>
      <c r="L1349" s="13"/>
      <c r="M1349" s="10"/>
      <c r="N1349" s="9"/>
      <c r="O1349" s="9"/>
      <c r="P1349" s="9"/>
      <c r="Q1349" s="9"/>
      <c r="R1349" s="9"/>
    </row>
    <row r="1350" spans="1:23" x14ac:dyDescent="0.25">
      <c r="A1350" s="11">
        <v>43200</v>
      </c>
      <c r="B1350" s="4" t="s">
        <v>17</v>
      </c>
      <c r="C1350" s="4">
        <v>75131</v>
      </c>
      <c r="D1350" s="4">
        <v>152</v>
      </c>
      <c r="E1350" s="10" t="s">
        <v>28</v>
      </c>
      <c r="F1350" s="10">
        <v>2</v>
      </c>
      <c r="G1350" s="10" t="s">
        <v>23</v>
      </c>
      <c r="H1350" s="10"/>
      <c r="I1350" s="10"/>
      <c r="J1350" s="13">
        <v>750</v>
      </c>
      <c r="K1350" s="13">
        <v>1050</v>
      </c>
      <c r="L1350" s="13">
        <v>1020</v>
      </c>
      <c r="M1350" s="10">
        <v>5.81</v>
      </c>
      <c r="N1350" s="9">
        <v>5</v>
      </c>
      <c r="O1350" s="10">
        <v>5.07</v>
      </c>
      <c r="P1350" s="9" t="s">
        <v>94</v>
      </c>
      <c r="Q1350" s="9" t="s">
        <v>72</v>
      </c>
      <c r="R1350" s="9"/>
      <c r="S1350">
        <f t="shared" ref="S1350:S1351" si="1611">N1350*O1350*118</f>
        <v>2991.3</v>
      </c>
      <c r="T1350">
        <f t="shared" ref="T1350:T1351" si="1612">N1350*118</f>
        <v>590</v>
      </c>
      <c r="U1350">
        <f t="shared" ref="U1350:U1351" si="1613">N1350*O1350</f>
        <v>25.35</v>
      </c>
      <c r="V1350" s="20">
        <f t="shared" ref="V1350:V1351" si="1614">N1350*O1350*116.875</f>
        <v>2962.78125</v>
      </c>
      <c r="W1350" s="21">
        <f t="shared" ref="W1350:W1351" si="1615">N1350*116.8</f>
        <v>584</v>
      </c>
    </row>
    <row r="1351" spans="1:23" x14ac:dyDescent="0.25">
      <c r="A1351" s="11">
        <v>43200</v>
      </c>
      <c r="B1351" s="4" t="s">
        <v>17</v>
      </c>
      <c r="C1351" s="4">
        <v>75131</v>
      </c>
      <c r="D1351" s="4">
        <v>152</v>
      </c>
      <c r="E1351" s="10" t="s">
        <v>28</v>
      </c>
      <c r="F1351" s="10">
        <v>2</v>
      </c>
      <c r="G1351" s="10" t="s">
        <v>23</v>
      </c>
      <c r="H1351" s="10"/>
      <c r="I1351" s="10"/>
      <c r="J1351" s="13"/>
      <c r="K1351" s="13"/>
      <c r="L1351" s="13"/>
      <c r="M1351" s="10">
        <v>5.81</v>
      </c>
      <c r="N1351" s="9">
        <v>7</v>
      </c>
      <c r="O1351" s="10">
        <v>3.05</v>
      </c>
      <c r="P1351" s="22" t="s">
        <v>91</v>
      </c>
      <c r="Q1351" s="22" t="s">
        <v>72</v>
      </c>
      <c r="R1351" s="9"/>
      <c r="S1351">
        <f t="shared" si="1611"/>
        <v>2519.2999999999997</v>
      </c>
      <c r="T1351">
        <f t="shared" si="1612"/>
        <v>826</v>
      </c>
      <c r="U1351">
        <f t="shared" si="1613"/>
        <v>21.349999999999998</v>
      </c>
      <c r="V1351" s="20">
        <f t="shared" si="1614"/>
        <v>2495.2812499999995</v>
      </c>
      <c r="W1351" s="21">
        <f t="shared" si="1615"/>
        <v>817.6</v>
      </c>
    </row>
    <row r="1352" spans="1:23" x14ac:dyDescent="0.25">
      <c r="A1352" s="11"/>
      <c r="B1352" s="4"/>
      <c r="C1352" s="4"/>
      <c r="D1352" s="4"/>
      <c r="E1352" s="10"/>
      <c r="F1352" s="10"/>
      <c r="G1352" s="10"/>
      <c r="H1352" s="10"/>
      <c r="I1352" s="10"/>
      <c r="J1352" s="13"/>
      <c r="K1352" s="13"/>
      <c r="L1352" s="13"/>
      <c r="M1352" s="10"/>
      <c r="N1352" s="9"/>
      <c r="O1352" s="9"/>
      <c r="P1352" s="9"/>
      <c r="Q1352" s="9"/>
      <c r="R1352" s="9"/>
    </row>
    <row r="1353" spans="1:23" x14ac:dyDescent="0.25">
      <c r="A1353" s="11">
        <v>43200</v>
      </c>
      <c r="B1353" s="4" t="s">
        <v>17</v>
      </c>
      <c r="C1353" s="4">
        <v>75131</v>
      </c>
      <c r="D1353" s="4">
        <v>153</v>
      </c>
      <c r="E1353" s="10"/>
      <c r="F1353" s="10">
        <v>2</v>
      </c>
      <c r="G1353" s="10" t="s">
        <v>23</v>
      </c>
      <c r="H1353" s="10"/>
      <c r="I1353" s="10"/>
      <c r="J1353" s="17"/>
      <c r="K1353" s="17"/>
      <c r="L1353" s="17"/>
      <c r="M1353" s="10">
        <v>5.81</v>
      </c>
      <c r="N1353" s="9"/>
      <c r="O1353" s="9"/>
      <c r="P1353" s="9"/>
      <c r="Q1353" s="9"/>
      <c r="R1353" s="9"/>
      <c r="S1353">
        <f t="shared" ref="S1353" si="1616">N1353*O1353*118</f>
        <v>0</v>
      </c>
      <c r="T1353">
        <f t="shared" ref="T1353" si="1617">N1353*118</f>
        <v>0</v>
      </c>
      <c r="U1353">
        <f t="shared" ref="U1353" si="1618">N1353*O1353</f>
        <v>0</v>
      </c>
      <c r="V1353" s="20">
        <f t="shared" ref="V1353" si="1619">N1353*O1353*116.875</f>
        <v>0</v>
      </c>
      <c r="W1353" s="21">
        <f t="shared" ref="W1353" si="1620">N1353*116.8</f>
        <v>0</v>
      </c>
    </row>
    <row r="1354" spans="1:23" x14ac:dyDescent="0.25">
      <c r="A1354" s="11"/>
      <c r="B1354" s="4"/>
      <c r="C1354" s="4"/>
      <c r="D1354" s="4"/>
      <c r="E1354" s="10"/>
      <c r="F1354" s="10"/>
      <c r="G1354" s="10"/>
      <c r="H1354" s="10"/>
      <c r="I1354" s="10"/>
      <c r="J1354" s="13"/>
      <c r="K1354" s="13"/>
      <c r="L1354" s="13"/>
      <c r="M1354" s="10"/>
      <c r="N1354" s="9"/>
      <c r="O1354" s="9"/>
      <c r="P1354" s="9"/>
      <c r="Q1354" s="9"/>
      <c r="R1354" s="9"/>
    </row>
    <row r="1355" spans="1:23" x14ac:dyDescent="0.25">
      <c r="A1355" s="11">
        <v>43200</v>
      </c>
      <c r="B1355" s="4" t="s">
        <v>17</v>
      </c>
      <c r="C1355" s="4">
        <v>75131</v>
      </c>
      <c r="D1355" s="4">
        <v>155</v>
      </c>
      <c r="E1355" s="10" t="s">
        <v>29</v>
      </c>
      <c r="F1355" s="10">
        <v>2</v>
      </c>
      <c r="G1355" s="10" t="s">
        <v>23</v>
      </c>
      <c r="H1355" s="10"/>
      <c r="I1355" s="10"/>
      <c r="J1355" s="13">
        <v>600</v>
      </c>
      <c r="K1355" s="13">
        <v>1200</v>
      </c>
      <c r="L1355" s="13">
        <v>970</v>
      </c>
      <c r="M1355" s="10">
        <v>5.81</v>
      </c>
      <c r="N1355" s="9">
        <v>1</v>
      </c>
      <c r="O1355" s="9">
        <v>2.2400000000000002</v>
      </c>
      <c r="P1355" s="9" t="s">
        <v>87</v>
      </c>
      <c r="Q1355" s="9" t="s">
        <v>72</v>
      </c>
      <c r="R1355" s="9"/>
      <c r="S1355">
        <f t="shared" ref="S1355:S1358" si="1621">N1355*O1355*118</f>
        <v>264.32000000000005</v>
      </c>
      <c r="T1355">
        <f t="shared" ref="T1355:T1358" si="1622">N1355*118</f>
        <v>118</v>
      </c>
      <c r="U1355">
        <f t="shared" ref="U1355:U1358" si="1623">N1355*O1355</f>
        <v>2.2400000000000002</v>
      </c>
      <c r="V1355" s="20">
        <f t="shared" ref="V1355:V1358" si="1624">N1355*O1355*116.875</f>
        <v>261.8</v>
      </c>
      <c r="W1355" s="21">
        <f t="shared" ref="W1355:W1358" si="1625">N1355*116.8</f>
        <v>116.8</v>
      </c>
    </row>
    <row r="1356" spans="1:23" x14ac:dyDescent="0.25">
      <c r="A1356" s="11">
        <v>43200</v>
      </c>
      <c r="B1356" s="4" t="s">
        <v>17</v>
      </c>
      <c r="C1356" s="4">
        <v>75131</v>
      </c>
      <c r="D1356" s="4">
        <v>155</v>
      </c>
      <c r="E1356" s="10" t="s">
        <v>29</v>
      </c>
      <c r="F1356" s="10">
        <v>2</v>
      </c>
      <c r="G1356" s="10" t="s">
        <v>23</v>
      </c>
      <c r="H1356" s="10"/>
      <c r="I1356" s="10"/>
      <c r="J1356" s="13"/>
      <c r="K1356" s="13"/>
      <c r="L1356" s="13"/>
      <c r="M1356" s="10">
        <v>5.81</v>
      </c>
      <c r="N1356" s="9">
        <v>1</v>
      </c>
      <c r="O1356" s="25">
        <v>3.05</v>
      </c>
      <c r="P1356" s="22" t="s">
        <v>91</v>
      </c>
      <c r="Q1356" s="22" t="s">
        <v>72</v>
      </c>
      <c r="R1356" s="9"/>
      <c r="S1356">
        <f t="shared" si="1621"/>
        <v>359.9</v>
      </c>
      <c r="T1356">
        <f t="shared" si="1622"/>
        <v>118</v>
      </c>
      <c r="U1356">
        <f t="shared" si="1623"/>
        <v>3.05</v>
      </c>
      <c r="V1356" s="20">
        <f t="shared" si="1624"/>
        <v>356.46875</v>
      </c>
      <c r="W1356" s="21">
        <f t="shared" si="1625"/>
        <v>116.8</v>
      </c>
    </row>
    <row r="1357" spans="1:23" x14ac:dyDescent="0.25">
      <c r="A1357" s="11">
        <v>43200</v>
      </c>
      <c r="B1357" s="4" t="s">
        <v>17</v>
      </c>
      <c r="C1357" s="4">
        <v>75131</v>
      </c>
      <c r="D1357" s="4">
        <v>155</v>
      </c>
      <c r="E1357" s="10" t="s">
        <v>29</v>
      </c>
      <c r="F1357" s="10">
        <v>2</v>
      </c>
      <c r="G1357" s="10" t="s">
        <v>23</v>
      </c>
      <c r="H1357" s="10"/>
      <c r="I1357" s="10"/>
      <c r="J1357" s="13"/>
      <c r="K1357" s="13"/>
      <c r="L1357" s="13"/>
      <c r="M1357" s="10">
        <v>5.81</v>
      </c>
      <c r="N1357" s="9">
        <v>1</v>
      </c>
      <c r="O1357" s="9">
        <v>2.31</v>
      </c>
      <c r="P1357" s="9" t="s">
        <v>78</v>
      </c>
      <c r="Q1357" s="9" t="s">
        <v>80</v>
      </c>
      <c r="R1357" s="9"/>
      <c r="S1357">
        <f t="shared" si="1621"/>
        <v>272.58</v>
      </c>
      <c r="T1357">
        <f t="shared" si="1622"/>
        <v>118</v>
      </c>
      <c r="U1357">
        <f t="shared" si="1623"/>
        <v>2.31</v>
      </c>
      <c r="V1357" s="20">
        <f t="shared" si="1624"/>
        <v>269.98124999999999</v>
      </c>
      <c r="W1357" s="21">
        <f t="shared" si="1625"/>
        <v>116.8</v>
      </c>
    </row>
    <row r="1358" spans="1:23" x14ac:dyDescent="0.25">
      <c r="A1358" s="11">
        <v>43200</v>
      </c>
      <c r="B1358" s="4" t="s">
        <v>17</v>
      </c>
      <c r="C1358" s="4">
        <v>75131</v>
      </c>
      <c r="D1358" s="4">
        <v>155</v>
      </c>
      <c r="E1358" s="10" t="s">
        <v>29</v>
      </c>
      <c r="F1358" s="10">
        <v>2</v>
      </c>
      <c r="G1358" s="10" t="s">
        <v>23</v>
      </c>
      <c r="H1358" s="10"/>
      <c r="I1358" s="10"/>
      <c r="J1358" s="13"/>
      <c r="K1358" s="13"/>
      <c r="L1358" s="13"/>
      <c r="M1358" s="10">
        <v>5.81</v>
      </c>
      <c r="N1358" s="9">
        <v>21</v>
      </c>
      <c r="O1358" s="9">
        <v>2.63</v>
      </c>
      <c r="P1358" s="9" t="s">
        <v>78</v>
      </c>
      <c r="Q1358" s="9" t="s">
        <v>79</v>
      </c>
      <c r="R1358" s="9"/>
      <c r="S1358">
        <f t="shared" si="1621"/>
        <v>6517.1399999999994</v>
      </c>
      <c r="T1358">
        <f t="shared" si="1622"/>
        <v>2478</v>
      </c>
      <c r="U1358">
        <f t="shared" si="1623"/>
        <v>55.23</v>
      </c>
      <c r="V1358" s="20">
        <f t="shared" si="1624"/>
        <v>6455.0062499999995</v>
      </c>
      <c r="W1358" s="21">
        <f t="shared" si="1625"/>
        <v>2452.7999999999997</v>
      </c>
    </row>
    <row r="1359" spans="1:23" x14ac:dyDescent="0.25">
      <c r="A1359" s="11"/>
      <c r="B1359" s="4"/>
      <c r="C1359" s="4"/>
      <c r="D1359" s="4"/>
      <c r="E1359" s="10"/>
      <c r="F1359" s="10"/>
      <c r="G1359" s="10"/>
      <c r="H1359" s="10"/>
      <c r="I1359" s="10"/>
      <c r="J1359" s="13"/>
      <c r="K1359" s="13"/>
      <c r="L1359" s="13"/>
      <c r="M1359" s="10"/>
      <c r="N1359" s="9"/>
      <c r="O1359" s="9"/>
      <c r="P1359" s="9"/>
      <c r="Q1359" s="9"/>
      <c r="R1359" s="9"/>
    </row>
    <row r="1360" spans="1:23" x14ac:dyDescent="0.25">
      <c r="A1360" s="11">
        <v>43200</v>
      </c>
      <c r="B1360" s="4" t="s">
        <v>17</v>
      </c>
      <c r="C1360" s="4">
        <v>75131</v>
      </c>
      <c r="D1360" s="4">
        <v>156</v>
      </c>
      <c r="E1360" s="10" t="s">
        <v>30</v>
      </c>
      <c r="F1360" s="10">
        <v>2</v>
      </c>
      <c r="G1360" s="10" t="s">
        <v>23</v>
      </c>
      <c r="H1360" s="10"/>
      <c r="I1360" s="10"/>
      <c r="J1360" s="13">
        <v>720</v>
      </c>
      <c r="K1360" s="13">
        <v>1080</v>
      </c>
      <c r="L1360" s="13">
        <v>1000</v>
      </c>
      <c r="M1360" s="10">
        <v>5.81</v>
      </c>
      <c r="N1360" s="9">
        <v>1</v>
      </c>
      <c r="O1360" s="9">
        <v>5.07</v>
      </c>
      <c r="P1360" s="9" t="s">
        <v>94</v>
      </c>
      <c r="Q1360" s="9" t="s">
        <v>72</v>
      </c>
      <c r="R1360" s="9"/>
      <c r="S1360">
        <f t="shared" ref="S1360:S1362" si="1626">N1360*O1360*118</f>
        <v>598.26</v>
      </c>
      <c r="T1360">
        <f t="shared" ref="T1360:T1362" si="1627">N1360*118</f>
        <v>118</v>
      </c>
      <c r="U1360">
        <f t="shared" ref="U1360:U1362" si="1628">N1360*O1360</f>
        <v>5.07</v>
      </c>
      <c r="V1360" s="20">
        <f t="shared" ref="V1360:V1362" si="1629">N1360*O1360*116.875</f>
        <v>592.55624999999998</v>
      </c>
      <c r="W1360" s="21">
        <f t="shared" ref="W1360:W1362" si="1630">N1360*116.8</f>
        <v>116.8</v>
      </c>
    </row>
    <row r="1361" spans="1:23" x14ac:dyDescent="0.25">
      <c r="A1361" s="11">
        <v>43200</v>
      </c>
      <c r="B1361" s="4" t="s">
        <v>17</v>
      </c>
      <c r="C1361" s="4">
        <v>75131</v>
      </c>
      <c r="D1361" s="4">
        <v>156</v>
      </c>
      <c r="E1361" s="10" t="s">
        <v>30</v>
      </c>
      <c r="F1361" s="10">
        <v>2</v>
      </c>
      <c r="G1361" s="10" t="s">
        <v>23</v>
      </c>
      <c r="H1361" s="10"/>
      <c r="I1361" s="10"/>
      <c r="J1361" s="13"/>
      <c r="K1361" s="13"/>
      <c r="L1361" s="13"/>
      <c r="M1361" s="10">
        <v>5.81</v>
      </c>
      <c r="N1361" s="9">
        <v>1</v>
      </c>
      <c r="O1361" s="9">
        <v>3.58</v>
      </c>
      <c r="P1361" s="9" t="s">
        <v>71</v>
      </c>
      <c r="Q1361" s="9" t="s">
        <v>72</v>
      </c>
      <c r="R1361" s="9"/>
      <c r="S1361">
        <f t="shared" si="1626"/>
        <v>422.44</v>
      </c>
      <c r="T1361">
        <f t="shared" si="1627"/>
        <v>118</v>
      </c>
      <c r="U1361">
        <f t="shared" si="1628"/>
        <v>3.58</v>
      </c>
      <c r="V1361" s="20">
        <f t="shared" si="1629"/>
        <v>418.41250000000002</v>
      </c>
      <c r="W1361" s="21">
        <f t="shared" si="1630"/>
        <v>116.8</v>
      </c>
    </row>
    <row r="1362" spans="1:23" x14ac:dyDescent="0.25">
      <c r="A1362" s="11">
        <v>43200</v>
      </c>
      <c r="B1362" s="4" t="s">
        <v>17</v>
      </c>
      <c r="C1362" s="4">
        <v>75131</v>
      </c>
      <c r="D1362" s="4">
        <v>156</v>
      </c>
      <c r="E1362" s="10" t="s">
        <v>30</v>
      </c>
      <c r="F1362" s="10">
        <v>2</v>
      </c>
      <c r="G1362" s="10" t="s">
        <v>23</v>
      </c>
      <c r="H1362" s="10"/>
      <c r="I1362" s="10"/>
      <c r="J1362" s="13"/>
      <c r="K1362" s="13"/>
      <c r="L1362" s="13"/>
      <c r="M1362" s="10">
        <v>5.81</v>
      </c>
      <c r="N1362" s="9">
        <v>20</v>
      </c>
      <c r="O1362" s="9">
        <v>2.63</v>
      </c>
      <c r="P1362" s="9" t="s">
        <v>78</v>
      </c>
      <c r="Q1362" s="9" t="s">
        <v>79</v>
      </c>
      <c r="R1362" s="9"/>
      <c r="S1362">
        <f t="shared" si="1626"/>
        <v>6206.7999999999993</v>
      </c>
      <c r="T1362">
        <f t="shared" si="1627"/>
        <v>2360</v>
      </c>
      <c r="U1362">
        <f t="shared" si="1628"/>
        <v>52.599999999999994</v>
      </c>
      <c r="V1362" s="20">
        <f t="shared" si="1629"/>
        <v>6147.6249999999991</v>
      </c>
      <c r="W1362" s="21">
        <f t="shared" si="1630"/>
        <v>2336</v>
      </c>
    </row>
    <row r="1363" spans="1:23" x14ac:dyDescent="0.25">
      <c r="A1363" s="11"/>
      <c r="B1363" s="4"/>
      <c r="C1363" s="4"/>
      <c r="D1363" s="4"/>
      <c r="E1363" s="10"/>
      <c r="F1363" s="10"/>
      <c r="G1363" s="10"/>
      <c r="H1363" s="10"/>
      <c r="I1363" s="10"/>
      <c r="J1363" s="13"/>
      <c r="K1363" s="13"/>
      <c r="L1363" s="13"/>
      <c r="M1363" s="10"/>
      <c r="N1363" s="9"/>
      <c r="O1363" s="9"/>
      <c r="P1363" s="9"/>
      <c r="Q1363" s="9"/>
      <c r="R1363" s="9"/>
    </row>
    <row r="1364" spans="1:23" x14ac:dyDescent="0.25">
      <c r="A1364" s="11">
        <v>43200</v>
      </c>
      <c r="B1364" s="4" t="s">
        <v>17</v>
      </c>
      <c r="C1364" s="4">
        <v>75131</v>
      </c>
      <c r="D1364" s="4">
        <v>157</v>
      </c>
      <c r="E1364" s="10" t="s">
        <v>31</v>
      </c>
      <c r="F1364" s="10">
        <v>2</v>
      </c>
      <c r="G1364" s="10" t="s">
        <v>23</v>
      </c>
      <c r="H1364" s="10"/>
      <c r="I1364" s="10"/>
      <c r="J1364" s="13">
        <v>650</v>
      </c>
      <c r="K1364" s="13">
        <v>1150</v>
      </c>
      <c r="L1364" s="13">
        <v>1050</v>
      </c>
      <c r="M1364" s="10">
        <v>5.81</v>
      </c>
      <c r="N1364" s="10">
        <v>1</v>
      </c>
      <c r="O1364" s="10">
        <v>5.07</v>
      </c>
      <c r="P1364" s="9" t="s">
        <v>94</v>
      </c>
      <c r="Q1364" s="9" t="s">
        <v>72</v>
      </c>
      <c r="R1364" s="9"/>
      <c r="S1364">
        <f t="shared" ref="S1364:S1366" si="1631">N1364*O1364*118</f>
        <v>598.26</v>
      </c>
      <c r="T1364">
        <f t="shared" ref="T1364:T1366" si="1632">N1364*118</f>
        <v>118</v>
      </c>
      <c r="U1364">
        <f t="shared" ref="U1364:U1366" si="1633">N1364*O1364</f>
        <v>5.07</v>
      </c>
      <c r="V1364" s="20">
        <f t="shared" ref="V1364:V1366" si="1634">N1364*O1364*116.875</f>
        <v>592.55624999999998</v>
      </c>
      <c r="W1364" s="21">
        <f t="shared" ref="W1364:W1366" si="1635">N1364*116.8</f>
        <v>116.8</v>
      </c>
    </row>
    <row r="1365" spans="1:23" x14ac:dyDescent="0.25">
      <c r="A1365" s="11">
        <v>43200</v>
      </c>
      <c r="B1365" s="4" t="s">
        <v>17</v>
      </c>
      <c r="C1365" s="4">
        <v>75131</v>
      </c>
      <c r="D1365" s="4">
        <v>157</v>
      </c>
      <c r="E1365" s="10" t="s">
        <v>31</v>
      </c>
      <c r="F1365" s="10">
        <v>2</v>
      </c>
      <c r="G1365" s="10" t="s">
        <v>23</v>
      </c>
      <c r="H1365" s="10"/>
      <c r="I1365" s="10"/>
      <c r="J1365" s="13"/>
      <c r="K1365" s="13"/>
      <c r="L1365" s="13"/>
      <c r="M1365" s="10">
        <v>5.81</v>
      </c>
      <c r="N1365" s="10">
        <v>1</v>
      </c>
      <c r="O1365" s="10">
        <v>3.05</v>
      </c>
      <c r="P1365" s="22" t="s">
        <v>91</v>
      </c>
      <c r="Q1365" s="22" t="s">
        <v>72</v>
      </c>
      <c r="R1365" s="9"/>
      <c r="S1365">
        <f t="shared" si="1631"/>
        <v>359.9</v>
      </c>
      <c r="T1365">
        <f t="shared" si="1632"/>
        <v>118</v>
      </c>
      <c r="U1365">
        <f t="shared" si="1633"/>
        <v>3.05</v>
      </c>
      <c r="V1365" s="20">
        <f t="shared" si="1634"/>
        <v>356.46875</v>
      </c>
      <c r="W1365" s="21">
        <f t="shared" si="1635"/>
        <v>116.8</v>
      </c>
    </row>
    <row r="1366" spans="1:23" x14ac:dyDescent="0.25">
      <c r="A1366" s="11">
        <v>43200</v>
      </c>
      <c r="B1366" s="4" t="s">
        <v>17</v>
      </c>
      <c r="C1366" s="4">
        <v>75131</v>
      </c>
      <c r="D1366" s="4">
        <v>157</v>
      </c>
      <c r="E1366" s="10" t="s">
        <v>31</v>
      </c>
      <c r="F1366" s="10">
        <v>2</v>
      </c>
      <c r="G1366" s="10" t="s">
        <v>23</v>
      </c>
      <c r="H1366" s="10"/>
      <c r="I1366" s="10"/>
      <c r="J1366" s="13"/>
      <c r="K1366" s="13"/>
      <c r="L1366" s="13"/>
      <c r="M1366" s="10">
        <v>5.81</v>
      </c>
      <c r="N1366" s="10">
        <v>19</v>
      </c>
      <c r="O1366" s="10">
        <v>2.63</v>
      </c>
      <c r="P1366" s="9" t="s">
        <v>78</v>
      </c>
      <c r="Q1366" s="9" t="s">
        <v>79</v>
      </c>
      <c r="R1366" s="9"/>
      <c r="S1366">
        <f t="shared" si="1631"/>
        <v>5896.46</v>
      </c>
      <c r="T1366">
        <f t="shared" si="1632"/>
        <v>2242</v>
      </c>
      <c r="U1366">
        <f t="shared" si="1633"/>
        <v>49.97</v>
      </c>
      <c r="V1366" s="20">
        <f t="shared" si="1634"/>
        <v>5840.2437499999996</v>
      </c>
      <c r="W1366" s="21">
        <f t="shared" si="1635"/>
        <v>2219.1999999999998</v>
      </c>
    </row>
    <row r="1367" spans="1:23" x14ac:dyDescent="0.25">
      <c r="A1367" s="11"/>
      <c r="B1367" s="4"/>
      <c r="C1367" s="4"/>
      <c r="D1367" s="4"/>
      <c r="E1367" s="10"/>
      <c r="F1367" s="10"/>
      <c r="G1367" s="10"/>
      <c r="H1367" s="10"/>
      <c r="I1367" s="10"/>
      <c r="J1367" s="13"/>
      <c r="K1367" s="13"/>
      <c r="L1367" s="13"/>
      <c r="M1367" s="10"/>
      <c r="N1367" s="9"/>
      <c r="O1367" s="9"/>
      <c r="P1367" s="9"/>
      <c r="Q1367" s="9"/>
      <c r="R1367" s="9"/>
    </row>
    <row r="1368" spans="1:23" x14ac:dyDescent="0.25">
      <c r="A1368" s="11">
        <v>43200</v>
      </c>
      <c r="B1368" s="10" t="s">
        <v>16</v>
      </c>
      <c r="C1368" s="10">
        <v>785</v>
      </c>
      <c r="D1368" s="10">
        <v>167</v>
      </c>
      <c r="E1368" s="10" t="s">
        <v>32</v>
      </c>
      <c r="F1368" s="10">
        <v>2</v>
      </c>
      <c r="G1368" s="10" t="s">
        <v>23</v>
      </c>
      <c r="H1368" s="10"/>
      <c r="I1368" s="10"/>
      <c r="J1368" s="13">
        <v>950</v>
      </c>
      <c r="K1368" s="13">
        <v>1450</v>
      </c>
      <c r="L1368" s="13">
        <v>1800</v>
      </c>
      <c r="M1368" s="10">
        <v>5.38</v>
      </c>
      <c r="N1368" s="9">
        <v>1</v>
      </c>
      <c r="O1368" s="9">
        <v>5.07</v>
      </c>
      <c r="P1368" s="9" t="s">
        <v>94</v>
      </c>
      <c r="Q1368" s="9" t="s">
        <v>72</v>
      </c>
      <c r="R1368" s="9"/>
      <c r="S1368">
        <f t="shared" ref="S1368:S1372" si="1636">N:N*O:O*125</f>
        <v>633.75</v>
      </c>
      <c r="T1368">
        <f t="shared" ref="T1368:T1372" si="1637">N1368*125</f>
        <v>125</v>
      </c>
      <c r="U1368">
        <f t="shared" ref="U1368:U1372" si="1638">N1368*O1368</f>
        <v>5.07</v>
      </c>
      <c r="V1368" s="20">
        <f t="shared" ref="V1368:V1372" si="1639">N1368*O1368*123.78</f>
        <v>627.56460000000004</v>
      </c>
      <c r="W1368" s="21">
        <f t="shared" ref="W1368:W1372" si="1640">N1368*123.7</f>
        <v>123.7</v>
      </c>
    </row>
    <row r="1369" spans="1:23" x14ac:dyDescent="0.25">
      <c r="A1369" s="11">
        <v>43200</v>
      </c>
      <c r="B1369" s="10" t="s">
        <v>16</v>
      </c>
      <c r="C1369" s="10">
        <v>785</v>
      </c>
      <c r="D1369" s="10">
        <v>167</v>
      </c>
      <c r="E1369" s="10" t="s">
        <v>32</v>
      </c>
      <c r="F1369" s="10">
        <v>2</v>
      </c>
      <c r="G1369" s="10" t="s">
        <v>23</v>
      </c>
      <c r="H1369" s="10"/>
      <c r="I1369" s="10"/>
      <c r="J1369" s="13"/>
      <c r="K1369" s="13"/>
      <c r="L1369" s="13"/>
      <c r="M1369" s="10">
        <v>5.38</v>
      </c>
      <c r="N1369" s="9">
        <v>1</v>
      </c>
      <c r="O1369" s="9">
        <v>2.2400000000000002</v>
      </c>
      <c r="P1369" s="9" t="s">
        <v>87</v>
      </c>
      <c r="Q1369" s="9" t="s">
        <v>72</v>
      </c>
      <c r="R1369" s="9"/>
      <c r="S1369">
        <f t="shared" si="1636"/>
        <v>280</v>
      </c>
      <c r="T1369">
        <f t="shared" si="1637"/>
        <v>125</v>
      </c>
      <c r="U1369">
        <f t="shared" si="1638"/>
        <v>2.2400000000000002</v>
      </c>
      <c r="V1369" s="20">
        <f t="shared" si="1639"/>
        <v>277.2672</v>
      </c>
      <c r="W1369" s="21">
        <f t="shared" si="1640"/>
        <v>123.7</v>
      </c>
    </row>
    <row r="1370" spans="1:23" x14ac:dyDescent="0.25">
      <c r="A1370" s="11">
        <v>43200</v>
      </c>
      <c r="B1370" s="10" t="s">
        <v>16</v>
      </c>
      <c r="C1370" s="10">
        <v>785</v>
      </c>
      <c r="D1370" s="10">
        <v>167</v>
      </c>
      <c r="E1370" s="10" t="s">
        <v>32</v>
      </c>
      <c r="F1370" s="10">
        <v>2</v>
      </c>
      <c r="G1370" s="10" t="s">
        <v>23</v>
      </c>
      <c r="H1370" s="10"/>
      <c r="I1370" s="10"/>
      <c r="J1370" s="13"/>
      <c r="K1370" s="13"/>
      <c r="L1370" s="13"/>
      <c r="M1370" s="10">
        <v>5.38</v>
      </c>
      <c r="N1370" s="9">
        <v>8</v>
      </c>
      <c r="O1370" s="9">
        <v>2.2200000000000002</v>
      </c>
      <c r="P1370" s="9" t="s">
        <v>78</v>
      </c>
      <c r="Q1370" s="9" t="s">
        <v>72</v>
      </c>
      <c r="R1370" s="9"/>
      <c r="S1370">
        <f t="shared" si="1636"/>
        <v>2220</v>
      </c>
      <c r="T1370">
        <f t="shared" si="1637"/>
        <v>1000</v>
      </c>
      <c r="U1370">
        <f t="shared" si="1638"/>
        <v>17.760000000000002</v>
      </c>
      <c r="V1370" s="20">
        <f t="shared" si="1639"/>
        <v>2198.3328000000001</v>
      </c>
      <c r="W1370" s="21">
        <f t="shared" si="1640"/>
        <v>989.6</v>
      </c>
    </row>
    <row r="1371" spans="1:23" x14ac:dyDescent="0.25">
      <c r="A1371" s="11">
        <v>43200</v>
      </c>
      <c r="B1371" s="10" t="s">
        <v>16</v>
      </c>
      <c r="C1371" s="10">
        <v>785</v>
      </c>
      <c r="D1371" s="10">
        <v>167</v>
      </c>
      <c r="E1371" s="10" t="s">
        <v>32</v>
      </c>
      <c r="F1371" s="10">
        <v>2</v>
      </c>
      <c r="G1371" s="10" t="s">
        <v>23</v>
      </c>
      <c r="H1371" s="10"/>
      <c r="I1371" s="10"/>
      <c r="J1371" s="13"/>
      <c r="K1371" s="13"/>
      <c r="L1371" s="13"/>
      <c r="M1371" s="10">
        <v>5.38</v>
      </c>
      <c r="N1371" s="9">
        <v>1</v>
      </c>
      <c r="O1371" s="10">
        <v>3.05</v>
      </c>
      <c r="P1371" s="22" t="s">
        <v>91</v>
      </c>
      <c r="Q1371" s="22" t="s">
        <v>72</v>
      </c>
      <c r="R1371" s="9"/>
      <c r="S1371">
        <f t="shared" si="1636"/>
        <v>381.25</v>
      </c>
      <c r="T1371">
        <f t="shared" si="1637"/>
        <v>125</v>
      </c>
      <c r="U1371">
        <f t="shared" si="1638"/>
        <v>3.05</v>
      </c>
      <c r="V1371" s="20">
        <f t="shared" si="1639"/>
        <v>377.529</v>
      </c>
      <c r="W1371" s="21">
        <f t="shared" si="1640"/>
        <v>123.7</v>
      </c>
    </row>
    <row r="1372" spans="1:23" x14ac:dyDescent="0.25">
      <c r="A1372" s="11">
        <v>43200</v>
      </c>
      <c r="B1372" s="10" t="s">
        <v>16</v>
      </c>
      <c r="C1372" s="10">
        <v>785</v>
      </c>
      <c r="D1372" s="10">
        <v>167</v>
      </c>
      <c r="E1372" s="10" t="s">
        <v>32</v>
      </c>
      <c r="F1372" s="10">
        <v>2</v>
      </c>
      <c r="G1372" s="10" t="s">
        <v>23</v>
      </c>
      <c r="H1372" s="10"/>
      <c r="I1372" s="10"/>
      <c r="J1372" s="13"/>
      <c r="K1372" s="13"/>
      <c r="L1372" s="13"/>
      <c r="M1372" s="10">
        <v>5.38</v>
      </c>
      <c r="N1372" s="9">
        <v>12</v>
      </c>
      <c r="O1372" s="9">
        <v>2.63</v>
      </c>
      <c r="P1372" s="9" t="s">
        <v>78</v>
      </c>
      <c r="Q1372" s="9" t="s">
        <v>79</v>
      </c>
      <c r="R1372" s="9"/>
      <c r="S1372">
        <f t="shared" si="1636"/>
        <v>3945</v>
      </c>
      <c r="T1372">
        <f t="shared" si="1637"/>
        <v>1500</v>
      </c>
      <c r="U1372">
        <f t="shared" si="1638"/>
        <v>31.56</v>
      </c>
      <c r="V1372" s="20">
        <f t="shared" si="1639"/>
        <v>3906.4967999999999</v>
      </c>
      <c r="W1372" s="21">
        <f t="shared" si="1640"/>
        <v>1484.4</v>
      </c>
    </row>
    <row r="1373" spans="1:23" x14ac:dyDescent="0.25">
      <c r="A1373" s="11"/>
      <c r="B1373" s="10"/>
      <c r="C1373" s="10"/>
      <c r="D1373" s="10"/>
      <c r="E1373" s="10"/>
      <c r="F1373" s="10"/>
      <c r="G1373" s="10"/>
      <c r="H1373" s="10"/>
      <c r="I1373" s="10"/>
      <c r="J1373" s="13"/>
      <c r="K1373" s="13"/>
      <c r="L1373" s="13"/>
      <c r="M1373" s="10"/>
      <c r="N1373" s="9"/>
      <c r="O1373" s="9"/>
      <c r="P1373" s="9"/>
      <c r="Q1373" s="9"/>
      <c r="R1373" s="9"/>
    </row>
    <row r="1374" spans="1:23" x14ac:dyDescent="0.25">
      <c r="A1374" s="11">
        <v>43200</v>
      </c>
      <c r="B1374" s="10" t="s">
        <v>16</v>
      </c>
      <c r="C1374" s="10">
        <v>785</v>
      </c>
      <c r="D1374" s="10">
        <v>168</v>
      </c>
      <c r="E1374" s="10" t="s">
        <v>33</v>
      </c>
      <c r="F1374" s="10">
        <v>2</v>
      </c>
      <c r="G1374" s="10" t="s">
        <v>23</v>
      </c>
      <c r="H1374" s="10"/>
      <c r="I1374" s="10"/>
      <c r="J1374" s="13">
        <v>950</v>
      </c>
      <c r="K1374" s="13">
        <v>1450</v>
      </c>
      <c r="L1374" s="13">
        <v>1900</v>
      </c>
      <c r="M1374" s="10">
        <v>5.38</v>
      </c>
      <c r="N1374" s="9">
        <v>22</v>
      </c>
      <c r="O1374" s="9">
        <v>2.2400000000000002</v>
      </c>
      <c r="P1374" s="9" t="s">
        <v>87</v>
      </c>
      <c r="Q1374" s="9" t="s">
        <v>72</v>
      </c>
      <c r="R1374" s="9"/>
      <c r="S1374">
        <f>N:N*O:O*125</f>
        <v>6160</v>
      </c>
      <c r="T1374">
        <f t="shared" ref="T1374" si="1641">N1374*125</f>
        <v>2750</v>
      </c>
      <c r="U1374">
        <f t="shared" ref="U1374" si="1642">N1374*O1374</f>
        <v>49.28</v>
      </c>
      <c r="V1374" s="20">
        <f>N1374*O1374*123.78</f>
        <v>6099.8784000000005</v>
      </c>
      <c r="W1374" s="21">
        <f>N1374*123.7</f>
        <v>2721.4</v>
      </c>
    </row>
    <row r="1375" spans="1:23" x14ac:dyDescent="0.25">
      <c r="A1375" s="11"/>
      <c r="B1375" s="4"/>
      <c r="C1375" s="4"/>
      <c r="D1375" s="4"/>
      <c r="E1375" s="10"/>
      <c r="F1375" s="10"/>
      <c r="G1375" s="10"/>
      <c r="H1375" s="10"/>
      <c r="I1375" s="10"/>
      <c r="J1375" s="13"/>
      <c r="K1375" s="13"/>
      <c r="L1375" s="13"/>
      <c r="M1375" s="10"/>
      <c r="N1375" s="9"/>
      <c r="O1375" s="9"/>
      <c r="P1375" s="9"/>
      <c r="Q1375" s="9"/>
      <c r="R1375" s="9"/>
    </row>
    <row r="1376" spans="1:23" x14ac:dyDescent="0.25">
      <c r="A1376" s="11">
        <v>43200</v>
      </c>
      <c r="B1376" s="10" t="s">
        <v>16</v>
      </c>
      <c r="C1376" s="10">
        <v>785</v>
      </c>
      <c r="D1376" s="10">
        <v>169</v>
      </c>
      <c r="E1376" s="10" t="s">
        <v>34</v>
      </c>
      <c r="F1376" s="10">
        <v>2</v>
      </c>
      <c r="G1376" s="10" t="s">
        <v>23</v>
      </c>
      <c r="H1376" s="10"/>
      <c r="I1376" s="10"/>
      <c r="J1376" s="13">
        <v>650</v>
      </c>
      <c r="K1376" s="13">
        <v>1750</v>
      </c>
      <c r="L1376" s="13">
        <v>2100</v>
      </c>
      <c r="M1376" s="10">
        <v>5.38</v>
      </c>
      <c r="N1376" s="9">
        <v>16</v>
      </c>
      <c r="O1376" s="9">
        <v>2.2400000000000002</v>
      </c>
      <c r="P1376" s="9" t="s">
        <v>87</v>
      </c>
      <c r="Q1376" s="9" t="s">
        <v>72</v>
      </c>
      <c r="R1376" s="9"/>
      <c r="S1376">
        <f>N:N*O:O*125</f>
        <v>4480</v>
      </c>
      <c r="T1376">
        <f t="shared" ref="T1376" si="1643">N1376*125</f>
        <v>2000</v>
      </c>
      <c r="U1376">
        <f t="shared" ref="U1376" si="1644">N1376*O1376</f>
        <v>35.840000000000003</v>
      </c>
      <c r="V1376" s="20">
        <f>N1376*O1376*123.78</f>
        <v>4436.2752</v>
      </c>
      <c r="W1376" s="21">
        <f>N1376*123.7</f>
        <v>1979.2</v>
      </c>
    </row>
    <row r="1377" spans="1:23" x14ac:dyDescent="0.25">
      <c r="A1377" s="11"/>
      <c r="B1377" s="10"/>
      <c r="C1377" s="10"/>
      <c r="D1377" s="10"/>
      <c r="E1377" s="10"/>
      <c r="F1377" s="10"/>
      <c r="G1377" s="10"/>
      <c r="H1377" s="10"/>
      <c r="I1377" s="10"/>
      <c r="J1377" s="13"/>
      <c r="K1377" s="13"/>
      <c r="L1377" s="13"/>
      <c r="M1377" s="10"/>
      <c r="N1377" s="9"/>
      <c r="O1377" s="9"/>
      <c r="P1377" s="9"/>
      <c r="Q1377" s="9"/>
      <c r="R1377" s="9"/>
    </row>
    <row r="1378" spans="1:23" x14ac:dyDescent="0.25">
      <c r="A1378" s="11">
        <v>43200</v>
      </c>
      <c r="B1378" s="10" t="s">
        <v>16</v>
      </c>
      <c r="C1378" s="4">
        <v>777</v>
      </c>
      <c r="D1378" s="4">
        <v>17</v>
      </c>
      <c r="E1378" s="10"/>
      <c r="F1378" s="10">
        <v>3</v>
      </c>
      <c r="G1378" s="10" t="s">
        <v>21</v>
      </c>
      <c r="H1378" s="10"/>
      <c r="I1378" s="10"/>
      <c r="J1378" s="17"/>
      <c r="K1378" s="17"/>
      <c r="L1378" s="17"/>
      <c r="M1378" s="10">
        <v>4.2</v>
      </c>
      <c r="N1378" s="9"/>
      <c r="O1378" s="9"/>
      <c r="P1378" s="9"/>
      <c r="Q1378" s="9"/>
      <c r="R1378" s="9"/>
      <c r="S1378">
        <f>N:N*O:O*80.6</f>
        <v>0</v>
      </c>
      <c r="T1378">
        <f t="shared" ref="T1378" si="1645">N1378*80.6</f>
        <v>0</v>
      </c>
      <c r="U1378">
        <f t="shared" ref="U1378" si="1646">N1378*O1378</f>
        <v>0</v>
      </c>
      <c r="V1378" s="20">
        <f>N1378*O1378*79.68</f>
        <v>0</v>
      </c>
      <c r="W1378" s="21">
        <f>N1378*79.68</f>
        <v>0</v>
      </c>
    </row>
    <row r="1379" spans="1:23" x14ac:dyDescent="0.25">
      <c r="A1379" s="11"/>
      <c r="B1379" s="10"/>
      <c r="C1379" s="4"/>
      <c r="D1379" s="4"/>
      <c r="E1379" s="10"/>
      <c r="F1379" s="10"/>
      <c r="G1379" s="10"/>
      <c r="H1379" s="10"/>
      <c r="I1379" s="10"/>
      <c r="J1379" s="13"/>
      <c r="K1379" s="13"/>
      <c r="L1379" s="13"/>
      <c r="M1379" s="10"/>
      <c r="N1379" s="9"/>
      <c r="O1379" s="9"/>
      <c r="P1379" s="9"/>
      <c r="Q1379" s="9"/>
      <c r="R1379" s="9"/>
    </row>
    <row r="1380" spans="1:23" x14ac:dyDescent="0.25">
      <c r="A1380" s="11">
        <v>43200</v>
      </c>
      <c r="B1380" s="10" t="s">
        <v>16</v>
      </c>
      <c r="C1380" s="4">
        <v>777</v>
      </c>
      <c r="D1380" s="4">
        <v>18</v>
      </c>
      <c r="E1380" s="10" t="s">
        <v>35</v>
      </c>
      <c r="F1380" s="10">
        <v>3</v>
      </c>
      <c r="G1380" s="10" t="s">
        <v>21</v>
      </c>
      <c r="H1380" s="10"/>
      <c r="I1380" s="10"/>
      <c r="J1380" s="13">
        <v>860</v>
      </c>
      <c r="K1380" s="23">
        <v>570</v>
      </c>
      <c r="L1380" s="13">
        <v>1040</v>
      </c>
      <c r="M1380" s="10">
        <v>4.2</v>
      </c>
      <c r="N1380" s="9">
        <v>1</v>
      </c>
      <c r="O1380" s="9">
        <v>5.07</v>
      </c>
      <c r="P1380" s="9" t="s">
        <v>94</v>
      </c>
      <c r="Q1380" s="9" t="s">
        <v>72</v>
      </c>
      <c r="R1380" s="9"/>
      <c r="S1380">
        <f t="shared" ref="S1380:S1382" si="1647">N:N*O:O*80.6</f>
        <v>408.642</v>
      </c>
      <c r="T1380">
        <f t="shared" ref="T1380:T1382" si="1648">N1380*80.6</f>
        <v>80.599999999999994</v>
      </c>
      <c r="U1380">
        <f t="shared" ref="U1380:U1382" si="1649">N1380*O1380</f>
        <v>5.07</v>
      </c>
      <c r="V1380" s="20">
        <f t="shared" ref="V1380:V1382" si="1650">N1380*O1380*79.68</f>
        <v>403.97760000000005</v>
      </c>
      <c r="W1380" s="21">
        <f t="shared" ref="W1380:W1382" si="1651">N1380*79.68</f>
        <v>79.680000000000007</v>
      </c>
    </row>
    <row r="1381" spans="1:23" x14ac:dyDescent="0.25">
      <c r="A1381" s="11">
        <v>43200</v>
      </c>
      <c r="B1381" s="10" t="s">
        <v>16</v>
      </c>
      <c r="C1381" s="4">
        <v>777</v>
      </c>
      <c r="D1381" s="4">
        <v>18</v>
      </c>
      <c r="E1381" s="10" t="s">
        <v>35</v>
      </c>
      <c r="F1381" s="10">
        <v>3</v>
      </c>
      <c r="G1381" s="10" t="s">
        <v>21</v>
      </c>
      <c r="H1381" s="10"/>
      <c r="I1381" s="10"/>
      <c r="J1381" s="13"/>
      <c r="K1381" s="13"/>
      <c r="L1381" s="13"/>
      <c r="M1381" s="10">
        <v>4.2</v>
      </c>
      <c r="N1381" s="9">
        <v>3</v>
      </c>
      <c r="O1381" s="9">
        <v>2.63</v>
      </c>
      <c r="P1381" s="9" t="s">
        <v>78</v>
      </c>
      <c r="Q1381" s="9" t="s">
        <v>79</v>
      </c>
      <c r="R1381" s="9"/>
      <c r="S1381">
        <f t="shared" si="1647"/>
        <v>635.93399999999997</v>
      </c>
      <c r="T1381">
        <f t="shared" si="1648"/>
        <v>241.79999999999998</v>
      </c>
      <c r="U1381">
        <f t="shared" si="1649"/>
        <v>7.89</v>
      </c>
      <c r="V1381" s="20">
        <f t="shared" si="1650"/>
        <v>628.67520000000002</v>
      </c>
      <c r="W1381" s="21">
        <f t="shared" si="1651"/>
        <v>239.04000000000002</v>
      </c>
    </row>
    <row r="1382" spans="1:23" x14ac:dyDescent="0.25">
      <c r="A1382" s="11">
        <v>43200</v>
      </c>
      <c r="B1382" s="10" t="s">
        <v>16</v>
      </c>
      <c r="C1382" s="4">
        <v>777</v>
      </c>
      <c r="D1382" s="4">
        <v>18</v>
      </c>
      <c r="E1382" s="10" t="s">
        <v>35</v>
      </c>
      <c r="F1382" s="10">
        <v>3</v>
      </c>
      <c r="G1382" s="10" t="s">
        <v>21</v>
      </c>
      <c r="H1382" s="10"/>
      <c r="I1382" s="10"/>
      <c r="J1382" s="13"/>
      <c r="K1382" s="13"/>
      <c r="L1382" s="13"/>
      <c r="M1382" s="10">
        <v>4.2</v>
      </c>
      <c r="N1382" s="9">
        <v>23</v>
      </c>
      <c r="O1382" s="9">
        <v>1.5</v>
      </c>
      <c r="P1382" s="9" t="s">
        <v>90</v>
      </c>
      <c r="Q1382" s="9" t="s">
        <v>76</v>
      </c>
      <c r="R1382" s="9"/>
      <c r="S1382">
        <f t="shared" si="1647"/>
        <v>2780.7</v>
      </c>
      <c r="T1382">
        <f t="shared" si="1648"/>
        <v>1853.8</v>
      </c>
      <c r="U1382">
        <f t="shared" si="1649"/>
        <v>34.5</v>
      </c>
      <c r="V1382" s="20">
        <f t="shared" si="1650"/>
        <v>2748.96</v>
      </c>
      <c r="W1382" s="21">
        <f t="shared" si="1651"/>
        <v>1832.64</v>
      </c>
    </row>
    <row r="1383" spans="1:23" x14ac:dyDescent="0.25">
      <c r="A1383" s="11"/>
      <c r="B1383" s="4"/>
      <c r="C1383" s="4"/>
      <c r="D1383" s="4"/>
      <c r="E1383" s="10"/>
      <c r="F1383" s="10"/>
      <c r="G1383" s="10"/>
      <c r="H1383" s="10"/>
      <c r="I1383" s="10"/>
      <c r="J1383" s="13"/>
      <c r="K1383" s="13"/>
      <c r="L1383" s="13"/>
      <c r="M1383" s="10"/>
      <c r="N1383" s="9"/>
      <c r="O1383" s="9"/>
      <c r="P1383" s="9"/>
      <c r="Q1383" s="9"/>
      <c r="R1383" s="9"/>
    </row>
    <row r="1384" spans="1:23" x14ac:dyDescent="0.25">
      <c r="A1384" s="11">
        <v>43200</v>
      </c>
      <c r="B1384" s="10" t="s">
        <v>16</v>
      </c>
      <c r="C1384" s="4">
        <v>777</v>
      </c>
      <c r="D1384" s="4">
        <v>19</v>
      </c>
      <c r="E1384" s="10" t="s">
        <v>36</v>
      </c>
      <c r="F1384" s="10">
        <v>3</v>
      </c>
      <c r="G1384" s="10" t="s">
        <v>21</v>
      </c>
      <c r="H1384" s="10"/>
      <c r="I1384" s="10"/>
      <c r="J1384" s="13">
        <v>900</v>
      </c>
      <c r="K1384" s="13">
        <v>500</v>
      </c>
      <c r="L1384" s="13">
        <v>1000</v>
      </c>
      <c r="M1384" s="10">
        <v>4.2</v>
      </c>
      <c r="N1384" s="9">
        <v>1</v>
      </c>
      <c r="O1384" s="9">
        <v>5.07</v>
      </c>
      <c r="P1384" s="9" t="s">
        <v>94</v>
      </c>
      <c r="Q1384" s="9" t="s">
        <v>72</v>
      </c>
      <c r="R1384" s="9"/>
      <c r="S1384">
        <f t="shared" ref="S1384:S1390" si="1652">N:N*O:O*80.6</f>
        <v>408.642</v>
      </c>
      <c r="T1384">
        <f t="shared" ref="T1384:T1390" si="1653">N1384*80.6</f>
        <v>80.599999999999994</v>
      </c>
      <c r="U1384">
        <f t="shared" ref="U1384:U1390" si="1654">N1384*O1384</f>
        <v>5.07</v>
      </c>
      <c r="V1384" s="20">
        <f t="shared" ref="V1384:V1390" si="1655">N1384*O1384*79.68</f>
        <v>403.97760000000005</v>
      </c>
      <c r="W1384" s="21">
        <f t="shared" ref="W1384:W1390" si="1656">N1384*79.68</f>
        <v>79.680000000000007</v>
      </c>
    </row>
    <row r="1385" spans="1:23" x14ac:dyDescent="0.25">
      <c r="A1385" s="11">
        <v>43200</v>
      </c>
      <c r="B1385" s="10" t="s">
        <v>16</v>
      </c>
      <c r="C1385" s="4">
        <v>777</v>
      </c>
      <c r="D1385" s="4">
        <v>19</v>
      </c>
      <c r="E1385" s="10" t="s">
        <v>36</v>
      </c>
      <c r="F1385" s="10">
        <v>3</v>
      </c>
      <c r="G1385" s="10" t="s">
        <v>21</v>
      </c>
      <c r="H1385" s="10"/>
      <c r="I1385" s="10"/>
      <c r="J1385" s="13"/>
      <c r="K1385" s="13"/>
      <c r="L1385" s="13"/>
      <c r="M1385" s="10">
        <v>4.2</v>
      </c>
      <c r="N1385" s="9">
        <v>1</v>
      </c>
      <c r="O1385" s="9">
        <v>2.2400000000000002</v>
      </c>
      <c r="P1385" s="9" t="s">
        <v>87</v>
      </c>
      <c r="Q1385" s="9" t="s">
        <v>72</v>
      </c>
      <c r="R1385" s="9"/>
      <c r="S1385">
        <f t="shared" si="1652"/>
        <v>180.54400000000001</v>
      </c>
      <c r="T1385">
        <f t="shared" si="1653"/>
        <v>80.599999999999994</v>
      </c>
      <c r="U1385">
        <f t="shared" si="1654"/>
        <v>2.2400000000000002</v>
      </c>
      <c r="V1385" s="20">
        <f t="shared" si="1655"/>
        <v>178.48320000000004</v>
      </c>
      <c r="W1385" s="21">
        <f t="shared" si="1656"/>
        <v>79.680000000000007</v>
      </c>
    </row>
    <row r="1386" spans="1:23" x14ac:dyDescent="0.25">
      <c r="A1386" s="11">
        <v>43200</v>
      </c>
      <c r="B1386" s="10" t="s">
        <v>16</v>
      </c>
      <c r="C1386" s="4">
        <v>777</v>
      </c>
      <c r="D1386" s="4">
        <v>19</v>
      </c>
      <c r="E1386" s="10" t="s">
        <v>36</v>
      </c>
      <c r="F1386" s="10">
        <v>3</v>
      </c>
      <c r="G1386" s="10" t="s">
        <v>21</v>
      </c>
      <c r="H1386" s="10"/>
      <c r="I1386" s="10"/>
      <c r="J1386" s="13"/>
      <c r="K1386" s="13"/>
      <c r="L1386" s="13"/>
      <c r="M1386" s="10">
        <v>4.2</v>
      </c>
      <c r="N1386" s="9">
        <v>2</v>
      </c>
      <c r="O1386" s="9">
        <v>3.99</v>
      </c>
      <c r="P1386" s="9" t="s">
        <v>71</v>
      </c>
      <c r="Q1386" s="9" t="s">
        <v>72</v>
      </c>
      <c r="R1386" s="9"/>
      <c r="S1386">
        <f t="shared" si="1652"/>
        <v>643.18799999999999</v>
      </c>
      <c r="T1386">
        <f t="shared" si="1653"/>
        <v>161.19999999999999</v>
      </c>
      <c r="U1386">
        <f t="shared" si="1654"/>
        <v>7.98</v>
      </c>
      <c r="V1386" s="20">
        <f t="shared" si="1655"/>
        <v>635.84640000000013</v>
      </c>
      <c r="W1386" s="21">
        <f t="shared" si="1656"/>
        <v>159.36000000000001</v>
      </c>
    </row>
    <row r="1387" spans="1:23" x14ac:dyDescent="0.25">
      <c r="A1387" s="11">
        <v>43200</v>
      </c>
      <c r="B1387" s="10" t="s">
        <v>16</v>
      </c>
      <c r="C1387" s="4">
        <v>777</v>
      </c>
      <c r="D1387" s="4">
        <v>19</v>
      </c>
      <c r="E1387" s="10" t="s">
        <v>36</v>
      </c>
      <c r="F1387" s="10">
        <v>3</v>
      </c>
      <c r="G1387" s="10" t="s">
        <v>21</v>
      </c>
      <c r="H1387" s="10"/>
      <c r="I1387" s="10"/>
      <c r="J1387" s="13"/>
      <c r="K1387" s="13"/>
      <c r="L1387" s="13"/>
      <c r="M1387" s="10">
        <v>4.2</v>
      </c>
      <c r="N1387" s="9">
        <v>1</v>
      </c>
      <c r="O1387" s="25">
        <v>3.05</v>
      </c>
      <c r="P1387" s="22" t="s">
        <v>91</v>
      </c>
      <c r="Q1387" s="22" t="s">
        <v>72</v>
      </c>
      <c r="R1387" s="9"/>
      <c r="S1387">
        <f t="shared" si="1652"/>
        <v>245.82999999999996</v>
      </c>
      <c r="T1387">
        <f t="shared" si="1653"/>
        <v>80.599999999999994</v>
      </c>
      <c r="U1387">
        <f t="shared" si="1654"/>
        <v>3.05</v>
      </c>
      <c r="V1387" s="20">
        <f t="shared" si="1655"/>
        <v>243.024</v>
      </c>
      <c r="W1387" s="21">
        <f t="shared" si="1656"/>
        <v>79.680000000000007</v>
      </c>
    </row>
    <row r="1388" spans="1:23" x14ac:dyDescent="0.25">
      <c r="A1388" s="11">
        <v>43200</v>
      </c>
      <c r="B1388" s="10" t="s">
        <v>16</v>
      </c>
      <c r="C1388" s="4">
        <v>777</v>
      </c>
      <c r="D1388" s="4">
        <v>19</v>
      </c>
      <c r="E1388" s="10" t="s">
        <v>36</v>
      </c>
      <c r="F1388" s="10">
        <v>3</v>
      </c>
      <c r="G1388" s="10" t="s">
        <v>21</v>
      </c>
      <c r="H1388" s="10"/>
      <c r="I1388" s="10"/>
      <c r="J1388" s="13"/>
      <c r="K1388" s="13"/>
      <c r="L1388" s="13"/>
      <c r="M1388" s="10">
        <v>4.2</v>
      </c>
      <c r="N1388" s="9">
        <v>10</v>
      </c>
      <c r="O1388" s="9">
        <v>1.39</v>
      </c>
      <c r="P1388" s="9" t="s">
        <v>78</v>
      </c>
      <c r="Q1388" s="9" t="s">
        <v>80</v>
      </c>
      <c r="R1388" s="9"/>
      <c r="S1388">
        <f t="shared" si="1652"/>
        <v>1120.3399999999999</v>
      </c>
      <c r="T1388">
        <f t="shared" si="1653"/>
        <v>806</v>
      </c>
      <c r="U1388">
        <f t="shared" si="1654"/>
        <v>13.899999999999999</v>
      </c>
      <c r="V1388" s="20">
        <f t="shared" si="1655"/>
        <v>1107.5519999999999</v>
      </c>
      <c r="W1388" s="21">
        <f t="shared" si="1656"/>
        <v>796.80000000000007</v>
      </c>
    </row>
    <row r="1389" spans="1:23" x14ac:dyDescent="0.25">
      <c r="A1389" s="11">
        <v>43200</v>
      </c>
      <c r="B1389" s="10" t="s">
        <v>16</v>
      </c>
      <c r="C1389" s="4">
        <v>777</v>
      </c>
      <c r="D1389" s="4">
        <v>19</v>
      </c>
      <c r="E1389" s="10" t="s">
        <v>36</v>
      </c>
      <c r="F1389" s="10">
        <v>3</v>
      </c>
      <c r="G1389" s="10" t="s">
        <v>21</v>
      </c>
      <c r="H1389" s="10"/>
      <c r="I1389" s="10"/>
      <c r="J1389" s="13"/>
      <c r="K1389" s="13"/>
      <c r="L1389" s="13"/>
      <c r="M1389" s="10">
        <v>4.2</v>
      </c>
      <c r="N1389" s="9">
        <v>1</v>
      </c>
      <c r="O1389" s="9">
        <v>1.87</v>
      </c>
      <c r="P1389" s="9" t="s">
        <v>71</v>
      </c>
      <c r="Q1389" s="9" t="s">
        <v>79</v>
      </c>
      <c r="R1389" s="9"/>
      <c r="S1389">
        <f t="shared" si="1652"/>
        <v>150.72200000000001</v>
      </c>
      <c r="T1389">
        <f t="shared" si="1653"/>
        <v>80.599999999999994</v>
      </c>
      <c r="U1389">
        <f t="shared" si="1654"/>
        <v>1.87</v>
      </c>
      <c r="V1389" s="20">
        <f t="shared" si="1655"/>
        <v>149.00160000000002</v>
      </c>
      <c r="W1389" s="21">
        <f t="shared" si="1656"/>
        <v>79.680000000000007</v>
      </c>
    </row>
    <row r="1390" spans="1:23" x14ac:dyDescent="0.25">
      <c r="A1390" s="11">
        <v>43200</v>
      </c>
      <c r="B1390" s="10" t="s">
        <v>16</v>
      </c>
      <c r="C1390" s="4">
        <v>777</v>
      </c>
      <c r="D1390" s="4">
        <v>19</v>
      </c>
      <c r="E1390" s="10" t="s">
        <v>36</v>
      </c>
      <c r="F1390" s="10">
        <v>3</v>
      </c>
      <c r="G1390" s="10" t="s">
        <v>21</v>
      </c>
      <c r="H1390" s="10"/>
      <c r="I1390" s="10"/>
      <c r="J1390" s="13"/>
      <c r="K1390" s="13"/>
      <c r="L1390" s="13"/>
      <c r="M1390" s="10">
        <v>4.2</v>
      </c>
      <c r="N1390" s="9">
        <v>6</v>
      </c>
      <c r="O1390" s="9">
        <v>1.31</v>
      </c>
      <c r="P1390" s="9" t="s">
        <v>96</v>
      </c>
      <c r="Q1390" s="9" t="s">
        <v>76</v>
      </c>
      <c r="R1390" s="9"/>
      <c r="S1390">
        <f t="shared" si="1652"/>
        <v>633.51599999999996</v>
      </c>
      <c r="T1390">
        <f t="shared" si="1653"/>
        <v>483.59999999999997</v>
      </c>
      <c r="U1390">
        <f t="shared" si="1654"/>
        <v>7.86</v>
      </c>
      <c r="V1390" s="20">
        <f t="shared" si="1655"/>
        <v>626.28480000000013</v>
      </c>
      <c r="W1390" s="21">
        <f t="shared" si="1656"/>
        <v>478.08000000000004</v>
      </c>
    </row>
    <row r="1391" spans="1:23" x14ac:dyDescent="0.25">
      <c r="A1391" s="11"/>
      <c r="B1391" s="10"/>
      <c r="C1391" s="4"/>
      <c r="D1391" s="4"/>
      <c r="E1391" s="10"/>
      <c r="F1391" s="10"/>
      <c r="G1391" s="9"/>
      <c r="H1391" s="10"/>
      <c r="I1391" s="10"/>
      <c r="J1391" s="13"/>
      <c r="K1391" s="13"/>
      <c r="L1391" s="13"/>
      <c r="M1391" s="10"/>
      <c r="N1391" s="9"/>
      <c r="O1391" s="9"/>
      <c r="P1391" s="9"/>
      <c r="Q1391" s="9"/>
      <c r="R1391" s="9"/>
    </row>
    <row r="1392" spans="1:23" x14ac:dyDescent="0.25">
      <c r="A1392" s="11">
        <v>43200</v>
      </c>
      <c r="B1392" s="10" t="s">
        <v>16</v>
      </c>
      <c r="C1392" s="4">
        <v>777</v>
      </c>
      <c r="D1392" s="4">
        <v>20</v>
      </c>
      <c r="E1392" s="10" t="s">
        <v>37</v>
      </c>
      <c r="F1392" s="10">
        <v>3</v>
      </c>
      <c r="G1392" s="10" t="s">
        <v>21</v>
      </c>
      <c r="H1392" s="10"/>
      <c r="I1392" s="10"/>
      <c r="J1392" s="13">
        <v>470</v>
      </c>
      <c r="K1392" s="23">
        <v>980</v>
      </c>
      <c r="L1392" s="13">
        <v>1030</v>
      </c>
      <c r="M1392" s="10">
        <v>4.2</v>
      </c>
      <c r="N1392" s="9">
        <v>3</v>
      </c>
      <c r="O1392" s="9">
        <v>5.07</v>
      </c>
      <c r="P1392" s="9" t="s">
        <v>94</v>
      </c>
      <c r="Q1392" s="9" t="s">
        <v>72</v>
      </c>
      <c r="R1392" s="9"/>
      <c r="S1392">
        <f t="shared" ref="S1392:S1397" si="1657">N:N*O:O*80.6</f>
        <v>1225.9259999999999</v>
      </c>
      <c r="T1392">
        <f t="shared" ref="T1392:T1397" si="1658">N1392*80.6</f>
        <v>241.79999999999998</v>
      </c>
      <c r="U1392">
        <f t="shared" ref="U1392:U1397" si="1659">N1392*O1392</f>
        <v>15.21</v>
      </c>
      <c r="V1392" s="20">
        <f t="shared" ref="V1392:V1397" si="1660">N1392*O1392*79.68</f>
        <v>1211.9328000000003</v>
      </c>
      <c r="W1392" s="21">
        <f t="shared" ref="W1392:W1397" si="1661">N1392*79.68</f>
        <v>239.04000000000002</v>
      </c>
    </row>
    <row r="1393" spans="1:23" x14ac:dyDescent="0.25">
      <c r="A1393" s="11">
        <v>43200</v>
      </c>
      <c r="B1393" s="10" t="s">
        <v>16</v>
      </c>
      <c r="C1393" s="4">
        <v>777</v>
      </c>
      <c r="D1393" s="4">
        <v>20</v>
      </c>
      <c r="E1393" s="10" t="s">
        <v>37</v>
      </c>
      <c r="F1393" s="10">
        <v>3</v>
      </c>
      <c r="G1393" s="10" t="s">
        <v>21</v>
      </c>
      <c r="H1393" s="10"/>
      <c r="I1393" s="10"/>
      <c r="J1393" s="13"/>
      <c r="K1393" s="13"/>
      <c r="L1393" s="13"/>
      <c r="M1393" s="10">
        <v>4.2</v>
      </c>
      <c r="N1393" s="9">
        <v>1</v>
      </c>
      <c r="O1393" s="25">
        <v>3.05</v>
      </c>
      <c r="P1393" s="22" t="s">
        <v>91</v>
      </c>
      <c r="Q1393" s="22" t="s">
        <v>72</v>
      </c>
      <c r="R1393" s="9"/>
      <c r="S1393">
        <f t="shared" si="1657"/>
        <v>245.82999999999996</v>
      </c>
      <c r="T1393">
        <f t="shared" si="1658"/>
        <v>80.599999999999994</v>
      </c>
      <c r="U1393">
        <f t="shared" si="1659"/>
        <v>3.05</v>
      </c>
      <c r="V1393" s="20">
        <f t="shared" si="1660"/>
        <v>243.024</v>
      </c>
      <c r="W1393" s="21">
        <f t="shared" si="1661"/>
        <v>79.680000000000007</v>
      </c>
    </row>
    <row r="1394" spans="1:23" x14ac:dyDescent="0.25">
      <c r="A1394" s="11">
        <v>43200</v>
      </c>
      <c r="B1394" s="10" t="s">
        <v>16</v>
      </c>
      <c r="C1394" s="4">
        <v>777</v>
      </c>
      <c r="D1394" s="4">
        <v>20</v>
      </c>
      <c r="E1394" s="10" t="s">
        <v>37</v>
      </c>
      <c r="F1394" s="10">
        <v>3</v>
      </c>
      <c r="G1394" s="10" t="s">
        <v>21</v>
      </c>
      <c r="H1394" s="10"/>
      <c r="I1394" s="10"/>
      <c r="J1394" s="13"/>
      <c r="K1394" s="13"/>
      <c r="L1394" s="13"/>
      <c r="M1394" s="10">
        <v>4.2</v>
      </c>
      <c r="N1394" s="9">
        <v>10</v>
      </c>
      <c r="O1394" s="9">
        <v>1.39</v>
      </c>
      <c r="P1394" s="9" t="s">
        <v>78</v>
      </c>
      <c r="Q1394" s="9" t="s">
        <v>80</v>
      </c>
      <c r="R1394" s="9"/>
      <c r="S1394">
        <f t="shared" si="1657"/>
        <v>1120.3399999999999</v>
      </c>
      <c r="T1394">
        <f t="shared" si="1658"/>
        <v>806</v>
      </c>
      <c r="U1394">
        <f t="shared" si="1659"/>
        <v>13.899999999999999</v>
      </c>
      <c r="V1394" s="20">
        <f t="shared" si="1660"/>
        <v>1107.5519999999999</v>
      </c>
      <c r="W1394" s="21">
        <f t="shared" si="1661"/>
        <v>796.80000000000007</v>
      </c>
    </row>
    <row r="1395" spans="1:23" x14ac:dyDescent="0.25">
      <c r="A1395" s="11">
        <v>43200</v>
      </c>
      <c r="B1395" s="10" t="s">
        <v>16</v>
      </c>
      <c r="C1395" s="4">
        <v>777</v>
      </c>
      <c r="D1395" s="4">
        <v>20</v>
      </c>
      <c r="E1395" s="10" t="s">
        <v>37</v>
      </c>
      <c r="F1395" s="10">
        <v>3</v>
      </c>
      <c r="G1395" s="10" t="s">
        <v>21</v>
      </c>
      <c r="H1395" s="10"/>
      <c r="I1395" s="10"/>
      <c r="J1395" s="13"/>
      <c r="K1395" s="13"/>
      <c r="L1395" s="13"/>
      <c r="M1395" s="10">
        <v>4.2</v>
      </c>
      <c r="N1395" s="9">
        <v>1</v>
      </c>
      <c r="O1395" s="9">
        <v>2.63</v>
      </c>
      <c r="P1395" s="9" t="s">
        <v>78</v>
      </c>
      <c r="Q1395" s="9" t="s">
        <v>79</v>
      </c>
      <c r="R1395" s="9"/>
      <c r="S1395">
        <f t="shared" si="1657"/>
        <v>211.97799999999998</v>
      </c>
      <c r="T1395">
        <f t="shared" si="1658"/>
        <v>80.599999999999994</v>
      </c>
      <c r="U1395">
        <f t="shared" si="1659"/>
        <v>2.63</v>
      </c>
      <c r="V1395" s="20">
        <f t="shared" si="1660"/>
        <v>209.55840000000001</v>
      </c>
      <c r="W1395" s="21">
        <f t="shared" si="1661"/>
        <v>79.680000000000007</v>
      </c>
    </row>
    <row r="1396" spans="1:23" x14ac:dyDescent="0.25">
      <c r="A1396" s="11">
        <v>43200</v>
      </c>
      <c r="B1396" s="10" t="s">
        <v>16</v>
      </c>
      <c r="C1396" s="4">
        <v>777</v>
      </c>
      <c r="D1396" s="4">
        <v>20</v>
      </c>
      <c r="E1396" s="10" t="s">
        <v>37</v>
      </c>
      <c r="F1396" s="10">
        <v>3</v>
      </c>
      <c r="G1396" s="10" t="s">
        <v>21</v>
      </c>
      <c r="H1396" s="10"/>
      <c r="I1396" s="10"/>
      <c r="J1396" s="13"/>
      <c r="K1396" s="13"/>
      <c r="L1396" s="13"/>
      <c r="M1396" s="10">
        <v>4.2</v>
      </c>
      <c r="N1396" s="9">
        <v>4</v>
      </c>
      <c r="O1396" s="9">
        <v>1.5</v>
      </c>
      <c r="P1396" s="9" t="s">
        <v>90</v>
      </c>
      <c r="Q1396" s="9" t="s">
        <v>76</v>
      </c>
      <c r="R1396" s="9"/>
      <c r="S1396">
        <f t="shared" si="1657"/>
        <v>483.59999999999997</v>
      </c>
      <c r="T1396">
        <f t="shared" si="1658"/>
        <v>322.39999999999998</v>
      </c>
      <c r="U1396">
        <f t="shared" si="1659"/>
        <v>6</v>
      </c>
      <c r="V1396" s="20">
        <f t="shared" si="1660"/>
        <v>478.08000000000004</v>
      </c>
      <c r="W1396" s="21">
        <f t="shared" si="1661"/>
        <v>318.72000000000003</v>
      </c>
    </row>
    <row r="1397" spans="1:23" x14ac:dyDescent="0.25">
      <c r="A1397" s="11">
        <v>43200</v>
      </c>
      <c r="B1397" s="10" t="s">
        <v>16</v>
      </c>
      <c r="C1397" s="4">
        <v>777</v>
      </c>
      <c r="D1397" s="4">
        <v>20</v>
      </c>
      <c r="E1397" s="10" t="s">
        <v>37</v>
      </c>
      <c r="F1397" s="10">
        <v>3</v>
      </c>
      <c r="G1397" s="10" t="s">
        <v>21</v>
      </c>
      <c r="H1397" s="10"/>
      <c r="I1397" s="10"/>
      <c r="J1397" s="13"/>
      <c r="K1397" s="13"/>
      <c r="L1397" s="13"/>
      <c r="M1397" s="10">
        <v>4.2</v>
      </c>
      <c r="N1397" s="9">
        <v>2</v>
      </c>
      <c r="O1397" s="9">
        <v>1.31</v>
      </c>
      <c r="P1397" s="9" t="s">
        <v>96</v>
      </c>
      <c r="Q1397" s="9" t="s">
        <v>76</v>
      </c>
      <c r="R1397" s="9"/>
      <c r="S1397">
        <f t="shared" si="1657"/>
        <v>211.172</v>
      </c>
      <c r="T1397">
        <f t="shared" si="1658"/>
        <v>161.19999999999999</v>
      </c>
      <c r="U1397">
        <f t="shared" si="1659"/>
        <v>2.62</v>
      </c>
      <c r="V1397" s="20">
        <f t="shared" si="1660"/>
        <v>208.76160000000002</v>
      </c>
      <c r="W1397" s="21">
        <f t="shared" si="1661"/>
        <v>159.36000000000001</v>
      </c>
    </row>
    <row r="1398" spans="1:23" x14ac:dyDescent="0.25">
      <c r="A1398" s="11"/>
      <c r="B1398" s="10"/>
      <c r="C1398" s="4"/>
      <c r="D1398" s="4"/>
      <c r="E1398" s="10"/>
      <c r="F1398" s="10"/>
      <c r="G1398" s="10"/>
      <c r="H1398" s="10"/>
      <c r="I1398" s="10"/>
      <c r="J1398" s="13"/>
      <c r="K1398" s="13"/>
      <c r="L1398" s="13"/>
      <c r="M1398" s="10"/>
      <c r="N1398" s="9"/>
      <c r="O1398" s="9"/>
      <c r="P1398" s="9"/>
      <c r="Q1398" s="9"/>
      <c r="R1398" s="9"/>
    </row>
    <row r="1399" spans="1:23" x14ac:dyDescent="0.25">
      <c r="A1399" s="11">
        <v>43200</v>
      </c>
      <c r="B1399" s="4" t="s">
        <v>17</v>
      </c>
      <c r="C1399" s="4">
        <v>75131</v>
      </c>
      <c r="D1399" s="4">
        <v>152</v>
      </c>
      <c r="E1399" s="10" t="s">
        <v>38</v>
      </c>
      <c r="F1399" s="10">
        <v>3</v>
      </c>
      <c r="G1399" s="10" t="s">
        <v>21</v>
      </c>
      <c r="H1399" s="10"/>
      <c r="I1399" s="10"/>
      <c r="J1399" s="13">
        <v>1020</v>
      </c>
      <c r="K1399" s="13">
        <v>1300</v>
      </c>
      <c r="L1399" s="13">
        <v>1480</v>
      </c>
      <c r="M1399" s="10">
        <v>5.81</v>
      </c>
      <c r="N1399" s="9">
        <v>11</v>
      </c>
      <c r="O1399" s="9">
        <v>5.07</v>
      </c>
      <c r="P1399" s="9" t="s">
        <v>94</v>
      </c>
      <c r="Q1399" s="9" t="s">
        <v>72</v>
      </c>
      <c r="R1399" s="9"/>
      <c r="S1399">
        <f t="shared" ref="S1399:S1401" si="1662">N1399*O1399*118</f>
        <v>6580.8600000000006</v>
      </c>
      <c r="T1399">
        <f t="shared" ref="T1399:T1401" si="1663">N1399*118</f>
        <v>1298</v>
      </c>
      <c r="U1399">
        <f t="shared" ref="U1399:U1401" si="1664">N1399*O1399</f>
        <v>55.77</v>
      </c>
      <c r="V1399" s="20">
        <f t="shared" ref="V1399:V1401" si="1665">N1399*O1399*116.875</f>
        <v>6518.1187500000005</v>
      </c>
      <c r="W1399" s="21">
        <f t="shared" ref="W1399:W1401" si="1666">N1399*116.8</f>
        <v>1284.8</v>
      </c>
    </row>
    <row r="1400" spans="1:23" x14ac:dyDescent="0.25">
      <c r="A1400" s="11">
        <v>43200</v>
      </c>
      <c r="B1400" s="4" t="s">
        <v>17</v>
      </c>
      <c r="C1400" s="4">
        <v>75131</v>
      </c>
      <c r="D1400" s="4">
        <v>152</v>
      </c>
      <c r="E1400" s="10" t="s">
        <v>38</v>
      </c>
      <c r="F1400" s="10">
        <v>3</v>
      </c>
      <c r="G1400" s="10" t="s">
        <v>21</v>
      </c>
      <c r="H1400" s="10"/>
      <c r="I1400" s="10"/>
      <c r="J1400" s="13"/>
      <c r="K1400" s="13"/>
      <c r="L1400" s="13"/>
      <c r="M1400" s="10">
        <v>5.81</v>
      </c>
      <c r="N1400" s="9">
        <v>1</v>
      </c>
      <c r="O1400" s="9">
        <v>2.31</v>
      </c>
      <c r="P1400" s="9" t="s">
        <v>78</v>
      </c>
      <c r="Q1400" s="9" t="s">
        <v>80</v>
      </c>
      <c r="R1400" s="9"/>
      <c r="S1400">
        <f t="shared" si="1662"/>
        <v>272.58</v>
      </c>
      <c r="T1400">
        <f t="shared" si="1663"/>
        <v>118</v>
      </c>
      <c r="U1400">
        <f t="shared" si="1664"/>
        <v>2.31</v>
      </c>
      <c r="V1400" s="20">
        <f t="shared" si="1665"/>
        <v>269.98124999999999</v>
      </c>
      <c r="W1400" s="21">
        <f t="shared" si="1666"/>
        <v>116.8</v>
      </c>
    </row>
    <row r="1401" spans="1:23" x14ac:dyDescent="0.25">
      <c r="A1401" s="11">
        <v>43200</v>
      </c>
      <c r="B1401" s="4" t="s">
        <v>17</v>
      </c>
      <c r="C1401" s="4">
        <v>75131</v>
      </c>
      <c r="D1401" s="4">
        <v>152</v>
      </c>
      <c r="E1401" s="10" t="s">
        <v>38</v>
      </c>
      <c r="F1401" s="10">
        <v>3</v>
      </c>
      <c r="G1401" s="10" t="s">
        <v>21</v>
      </c>
      <c r="H1401" s="10"/>
      <c r="I1401" s="10"/>
      <c r="J1401" s="13"/>
      <c r="K1401" s="13"/>
      <c r="L1401" s="13"/>
      <c r="M1401" s="10">
        <v>5.81</v>
      </c>
      <c r="N1401" s="9">
        <v>1</v>
      </c>
      <c r="O1401" s="9">
        <v>2.63</v>
      </c>
      <c r="P1401" s="9" t="s">
        <v>78</v>
      </c>
      <c r="Q1401" s="9" t="s">
        <v>79</v>
      </c>
      <c r="R1401" s="9"/>
      <c r="S1401">
        <f t="shared" si="1662"/>
        <v>310.33999999999997</v>
      </c>
      <c r="T1401">
        <f t="shared" si="1663"/>
        <v>118</v>
      </c>
      <c r="U1401">
        <f t="shared" si="1664"/>
        <v>2.63</v>
      </c>
      <c r="V1401" s="20">
        <f t="shared" si="1665"/>
        <v>307.38124999999997</v>
      </c>
      <c r="W1401" s="21">
        <f t="shared" si="1666"/>
        <v>116.8</v>
      </c>
    </row>
    <row r="1402" spans="1:23" x14ac:dyDescent="0.25">
      <c r="A1402" s="11"/>
      <c r="B1402" s="4"/>
      <c r="C1402" s="4"/>
      <c r="D1402" s="4"/>
      <c r="E1402" s="10"/>
      <c r="F1402" s="10"/>
      <c r="G1402" s="10"/>
      <c r="H1402" s="10"/>
      <c r="I1402" s="10"/>
      <c r="J1402" s="13"/>
      <c r="K1402" s="13"/>
      <c r="L1402" s="13"/>
      <c r="M1402" s="10"/>
      <c r="N1402" s="9"/>
      <c r="O1402" s="9"/>
      <c r="P1402" s="9"/>
      <c r="Q1402" s="9"/>
      <c r="R1402" s="9"/>
    </row>
    <row r="1403" spans="1:23" x14ac:dyDescent="0.25">
      <c r="A1403" s="11">
        <v>43200</v>
      </c>
      <c r="B1403" s="4" t="s">
        <v>17</v>
      </c>
      <c r="C1403" s="4">
        <v>75131</v>
      </c>
      <c r="D1403" s="4">
        <v>153</v>
      </c>
      <c r="E1403" s="10"/>
      <c r="F1403" s="10">
        <v>3</v>
      </c>
      <c r="G1403" s="10" t="s">
        <v>21</v>
      </c>
      <c r="H1403" s="10"/>
      <c r="I1403" s="10"/>
      <c r="J1403" s="17"/>
      <c r="K1403" s="17"/>
      <c r="L1403" s="17"/>
      <c r="M1403" s="10">
        <v>5.81</v>
      </c>
      <c r="N1403" s="9"/>
      <c r="O1403" s="9"/>
      <c r="P1403" s="9"/>
      <c r="Q1403" s="9"/>
      <c r="R1403" s="9"/>
      <c r="S1403">
        <f t="shared" ref="S1403" si="1667">N1403*O1403*118</f>
        <v>0</v>
      </c>
      <c r="T1403">
        <f t="shared" ref="T1403" si="1668">N1403*118</f>
        <v>0</v>
      </c>
      <c r="U1403">
        <f t="shared" ref="U1403" si="1669">N1403*O1403</f>
        <v>0</v>
      </c>
      <c r="V1403" s="20">
        <f t="shared" ref="V1403" si="1670">N1403*O1403*116.875</f>
        <v>0</v>
      </c>
      <c r="W1403" s="21">
        <f t="shared" ref="W1403" si="1671">N1403*116.8</f>
        <v>0</v>
      </c>
    </row>
    <row r="1404" spans="1:23" x14ac:dyDescent="0.25">
      <c r="A1404" s="11"/>
      <c r="B1404" s="4"/>
      <c r="C1404" s="4"/>
      <c r="D1404" s="4"/>
      <c r="E1404" s="10"/>
      <c r="F1404" s="10"/>
      <c r="G1404" s="10"/>
      <c r="H1404" s="10"/>
      <c r="I1404" s="10"/>
      <c r="J1404" s="13"/>
      <c r="K1404" s="13"/>
      <c r="L1404" s="13"/>
      <c r="M1404" s="10"/>
      <c r="N1404" s="9"/>
      <c r="O1404" s="9"/>
      <c r="P1404" s="9"/>
      <c r="Q1404" s="9"/>
      <c r="R1404" s="9"/>
    </row>
    <row r="1405" spans="1:23" x14ac:dyDescent="0.25">
      <c r="A1405" s="11">
        <v>43200</v>
      </c>
      <c r="B1405" s="4" t="s">
        <v>17</v>
      </c>
      <c r="C1405" s="4">
        <v>75131</v>
      </c>
      <c r="D1405" s="4">
        <v>155</v>
      </c>
      <c r="E1405" s="10" t="s">
        <v>39</v>
      </c>
      <c r="F1405" s="10">
        <v>3</v>
      </c>
      <c r="G1405" s="10" t="s">
        <v>21</v>
      </c>
      <c r="H1405" s="10"/>
      <c r="I1405" s="10"/>
      <c r="J1405" s="13">
        <v>970</v>
      </c>
      <c r="K1405" s="13">
        <v>1230</v>
      </c>
      <c r="L1405" s="13">
        <v>1700</v>
      </c>
      <c r="M1405" s="10">
        <v>5.81</v>
      </c>
      <c r="N1405" s="9">
        <v>14</v>
      </c>
      <c r="O1405" s="9">
        <v>2.2400000000000002</v>
      </c>
      <c r="P1405" s="9" t="s">
        <v>87</v>
      </c>
      <c r="Q1405" s="9" t="s">
        <v>72</v>
      </c>
      <c r="R1405" s="9"/>
      <c r="S1405">
        <f t="shared" ref="S1405:S1407" si="1672">N1405*O1405*118</f>
        <v>3700.4800000000005</v>
      </c>
      <c r="T1405">
        <f t="shared" ref="T1405:T1407" si="1673">N1405*118</f>
        <v>1652</v>
      </c>
      <c r="U1405">
        <f t="shared" ref="U1405:U1407" si="1674">N1405*O1405</f>
        <v>31.360000000000003</v>
      </c>
      <c r="V1405" s="20">
        <f t="shared" ref="V1405:V1407" si="1675">N1405*O1405*116.875</f>
        <v>3665.2000000000003</v>
      </c>
      <c r="W1405" s="21">
        <f t="shared" ref="W1405:W1407" si="1676">N1405*116.8</f>
        <v>1635.2</v>
      </c>
    </row>
    <row r="1406" spans="1:23" x14ac:dyDescent="0.25">
      <c r="A1406" s="11">
        <v>43200</v>
      </c>
      <c r="B1406" s="4" t="s">
        <v>17</v>
      </c>
      <c r="C1406" s="4">
        <v>75131</v>
      </c>
      <c r="D1406" s="4">
        <v>155</v>
      </c>
      <c r="E1406" s="10" t="s">
        <v>39</v>
      </c>
      <c r="F1406" s="10">
        <v>3</v>
      </c>
      <c r="G1406" s="10" t="s">
        <v>21</v>
      </c>
      <c r="H1406" s="10"/>
      <c r="I1406" s="10"/>
      <c r="J1406" s="13"/>
      <c r="K1406" s="13"/>
      <c r="L1406" s="13"/>
      <c r="M1406" s="10">
        <v>5.81</v>
      </c>
      <c r="N1406" s="9">
        <v>1</v>
      </c>
      <c r="O1406" s="9">
        <v>3.99</v>
      </c>
      <c r="P1406" s="9" t="s">
        <v>71</v>
      </c>
      <c r="Q1406" s="9" t="s">
        <v>72</v>
      </c>
      <c r="R1406" s="9"/>
      <c r="S1406">
        <f t="shared" si="1672"/>
        <v>470.82000000000005</v>
      </c>
      <c r="T1406">
        <f t="shared" si="1673"/>
        <v>118</v>
      </c>
      <c r="U1406">
        <f t="shared" si="1674"/>
        <v>3.99</v>
      </c>
      <c r="V1406" s="20">
        <f t="shared" si="1675"/>
        <v>466.33125000000001</v>
      </c>
      <c r="W1406" s="21">
        <f t="shared" si="1676"/>
        <v>116.8</v>
      </c>
    </row>
    <row r="1407" spans="1:23" x14ac:dyDescent="0.25">
      <c r="A1407" s="11">
        <v>43200</v>
      </c>
      <c r="B1407" s="4" t="s">
        <v>17</v>
      </c>
      <c r="C1407" s="4">
        <v>75131</v>
      </c>
      <c r="D1407" s="4">
        <v>155</v>
      </c>
      <c r="E1407" s="10" t="s">
        <v>39</v>
      </c>
      <c r="F1407" s="10">
        <v>3</v>
      </c>
      <c r="G1407" s="10" t="s">
        <v>21</v>
      </c>
      <c r="H1407" s="10"/>
      <c r="I1407" s="10"/>
      <c r="J1407" s="13"/>
      <c r="K1407" s="13"/>
      <c r="L1407" s="13"/>
      <c r="M1407" s="10">
        <v>5.81</v>
      </c>
      <c r="N1407" s="9">
        <v>1</v>
      </c>
      <c r="O1407" s="9">
        <v>2.63</v>
      </c>
      <c r="P1407" s="9" t="s">
        <v>78</v>
      </c>
      <c r="Q1407" s="9" t="s">
        <v>79</v>
      </c>
      <c r="R1407" s="9"/>
      <c r="S1407">
        <f t="shared" si="1672"/>
        <v>310.33999999999997</v>
      </c>
      <c r="T1407">
        <f t="shared" si="1673"/>
        <v>118</v>
      </c>
      <c r="U1407">
        <f t="shared" si="1674"/>
        <v>2.63</v>
      </c>
      <c r="V1407" s="20">
        <f t="shared" si="1675"/>
        <v>307.38124999999997</v>
      </c>
      <c r="W1407" s="21">
        <f t="shared" si="1676"/>
        <v>116.8</v>
      </c>
    </row>
    <row r="1408" spans="1:23" x14ac:dyDescent="0.25">
      <c r="A1408" s="11"/>
      <c r="B1408" s="4"/>
      <c r="C1408" s="4"/>
      <c r="D1408" s="4"/>
      <c r="E1408" s="10"/>
      <c r="F1408" s="10"/>
      <c r="G1408" s="9"/>
      <c r="H1408" s="10"/>
      <c r="I1408" s="10"/>
      <c r="J1408" s="13"/>
      <c r="K1408" s="13"/>
      <c r="L1408" s="13"/>
      <c r="M1408" s="10"/>
      <c r="N1408" s="9"/>
      <c r="O1408" s="9"/>
      <c r="P1408" s="9"/>
      <c r="Q1408" s="9"/>
      <c r="R1408" s="9"/>
    </row>
    <row r="1409" spans="1:23" x14ac:dyDescent="0.25">
      <c r="A1409" s="11">
        <v>43200</v>
      </c>
      <c r="B1409" s="4" t="s">
        <v>17</v>
      </c>
      <c r="C1409" s="4">
        <v>75131</v>
      </c>
      <c r="D1409" s="4">
        <v>156</v>
      </c>
      <c r="E1409" s="10" t="s">
        <v>40</v>
      </c>
      <c r="F1409" s="10">
        <v>3</v>
      </c>
      <c r="G1409" s="10" t="s">
        <v>21</v>
      </c>
      <c r="H1409" s="10"/>
      <c r="I1409" s="10"/>
      <c r="J1409" s="13">
        <v>1000</v>
      </c>
      <c r="K1409" s="13">
        <v>1300</v>
      </c>
      <c r="L1409" s="17"/>
      <c r="M1409" s="10">
        <v>5.81</v>
      </c>
      <c r="N1409" s="9">
        <v>4</v>
      </c>
      <c r="O1409" s="9">
        <v>3.99</v>
      </c>
      <c r="P1409" s="9" t="s">
        <v>71</v>
      </c>
      <c r="Q1409" s="9" t="s">
        <v>72</v>
      </c>
      <c r="R1409" s="9"/>
      <c r="S1409">
        <f t="shared" ref="S1409:S1412" si="1677">N1409*O1409*118</f>
        <v>1883.2800000000002</v>
      </c>
      <c r="T1409">
        <f t="shared" ref="T1409:T1412" si="1678">N1409*118</f>
        <v>472</v>
      </c>
      <c r="U1409">
        <f t="shared" ref="U1409:U1412" si="1679">N1409*O1409</f>
        <v>15.96</v>
      </c>
      <c r="V1409" s="20">
        <f t="shared" ref="V1409:V1412" si="1680">N1409*O1409*116.875</f>
        <v>1865.325</v>
      </c>
      <c r="W1409" s="21">
        <f t="shared" ref="W1409:W1412" si="1681">N1409*116.8</f>
        <v>467.2</v>
      </c>
    </row>
    <row r="1410" spans="1:23" x14ac:dyDescent="0.25">
      <c r="A1410" s="11">
        <v>43200</v>
      </c>
      <c r="B1410" s="4" t="s">
        <v>17</v>
      </c>
      <c r="C1410" s="4">
        <v>75131</v>
      </c>
      <c r="D1410" s="4">
        <v>156</v>
      </c>
      <c r="E1410" s="10" t="s">
        <v>40</v>
      </c>
      <c r="F1410" s="10">
        <v>3</v>
      </c>
      <c r="G1410" s="10" t="s">
        <v>21</v>
      </c>
      <c r="H1410" s="10"/>
      <c r="I1410" s="10"/>
      <c r="J1410" s="13"/>
      <c r="K1410" s="13"/>
      <c r="L1410" s="13"/>
      <c r="M1410" s="10">
        <v>5.81</v>
      </c>
      <c r="N1410" s="9">
        <v>1</v>
      </c>
      <c r="O1410" s="9">
        <v>2.63</v>
      </c>
      <c r="P1410" s="9" t="s">
        <v>78</v>
      </c>
      <c r="Q1410" s="9" t="s">
        <v>79</v>
      </c>
      <c r="R1410" s="9"/>
      <c r="S1410">
        <f t="shared" si="1677"/>
        <v>310.33999999999997</v>
      </c>
      <c r="T1410">
        <f t="shared" si="1678"/>
        <v>118</v>
      </c>
      <c r="U1410">
        <f t="shared" si="1679"/>
        <v>2.63</v>
      </c>
      <c r="V1410" s="20">
        <f t="shared" si="1680"/>
        <v>307.38124999999997</v>
      </c>
      <c r="W1410" s="21">
        <f t="shared" si="1681"/>
        <v>116.8</v>
      </c>
    </row>
    <row r="1411" spans="1:23" x14ac:dyDescent="0.25">
      <c r="A1411" s="11">
        <v>43200</v>
      </c>
      <c r="B1411" s="4" t="s">
        <v>17</v>
      </c>
      <c r="C1411" s="4">
        <v>75131</v>
      </c>
      <c r="D1411" s="4">
        <v>156</v>
      </c>
      <c r="E1411" s="10" t="s">
        <v>40</v>
      </c>
      <c r="F1411" s="10">
        <v>3</v>
      </c>
      <c r="G1411" s="10" t="s">
        <v>21</v>
      </c>
      <c r="H1411" s="10"/>
      <c r="I1411" s="10"/>
      <c r="J1411" s="13"/>
      <c r="K1411" s="13"/>
      <c r="L1411" s="13"/>
      <c r="M1411" s="10">
        <v>5.81</v>
      </c>
      <c r="N1411" s="9">
        <v>12</v>
      </c>
      <c r="O1411" s="9">
        <v>1.87</v>
      </c>
      <c r="P1411" s="9" t="s">
        <v>71</v>
      </c>
      <c r="Q1411" s="9" t="s">
        <v>79</v>
      </c>
      <c r="R1411" s="9"/>
      <c r="S1411">
        <f t="shared" si="1677"/>
        <v>2647.92</v>
      </c>
      <c r="T1411">
        <f t="shared" si="1678"/>
        <v>1416</v>
      </c>
      <c r="U1411">
        <f t="shared" si="1679"/>
        <v>22.44</v>
      </c>
      <c r="V1411" s="20">
        <f t="shared" si="1680"/>
        <v>2622.6750000000002</v>
      </c>
      <c r="W1411" s="21">
        <f t="shared" si="1681"/>
        <v>1401.6</v>
      </c>
    </row>
    <row r="1412" spans="1:23" x14ac:dyDescent="0.25">
      <c r="A1412" s="11">
        <v>43200</v>
      </c>
      <c r="B1412" s="4" t="s">
        <v>17</v>
      </c>
      <c r="C1412" s="4">
        <v>75131</v>
      </c>
      <c r="D1412" s="4">
        <v>156</v>
      </c>
      <c r="E1412" s="10" t="s">
        <v>40</v>
      </c>
      <c r="F1412" s="10">
        <v>3</v>
      </c>
      <c r="G1412" s="10" t="s">
        <v>21</v>
      </c>
      <c r="H1412" s="10"/>
      <c r="I1412" s="10"/>
      <c r="J1412" s="13"/>
      <c r="K1412" s="13"/>
      <c r="L1412" s="13"/>
      <c r="M1412" s="10">
        <v>5.81</v>
      </c>
      <c r="N1412" s="9">
        <v>7</v>
      </c>
      <c r="O1412" s="9">
        <v>0.79</v>
      </c>
      <c r="P1412" s="9" t="s">
        <v>71</v>
      </c>
      <c r="Q1412" s="9" t="s">
        <v>81</v>
      </c>
      <c r="R1412" s="9"/>
      <c r="S1412">
        <f t="shared" si="1677"/>
        <v>652.54000000000008</v>
      </c>
      <c r="T1412">
        <f t="shared" si="1678"/>
        <v>826</v>
      </c>
      <c r="U1412">
        <f t="shared" si="1679"/>
        <v>5.53</v>
      </c>
      <c r="V1412" s="20">
        <f t="shared" si="1680"/>
        <v>646.31875000000002</v>
      </c>
      <c r="W1412" s="21">
        <f t="shared" si="1681"/>
        <v>817.6</v>
      </c>
    </row>
    <row r="1413" spans="1:23" x14ac:dyDescent="0.25">
      <c r="A1413" s="11"/>
      <c r="B1413" s="4"/>
      <c r="C1413" s="4"/>
      <c r="D1413" s="4"/>
      <c r="E1413" s="10"/>
      <c r="F1413" s="10"/>
      <c r="G1413" s="10"/>
      <c r="H1413" s="10"/>
      <c r="I1413" s="10"/>
      <c r="J1413" s="13"/>
      <c r="K1413" s="13"/>
      <c r="L1413" s="13"/>
      <c r="M1413" s="10"/>
      <c r="N1413" s="9"/>
      <c r="O1413" s="9"/>
      <c r="P1413" s="9"/>
      <c r="Q1413" s="9"/>
      <c r="R1413" s="9"/>
    </row>
    <row r="1414" spans="1:23" x14ac:dyDescent="0.25">
      <c r="A1414" s="11">
        <v>43200</v>
      </c>
      <c r="B1414" s="4" t="s">
        <v>17</v>
      </c>
      <c r="C1414" s="4">
        <v>75131</v>
      </c>
      <c r="D1414" s="4">
        <v>157</v>
      </c>
      <c r="E1414" s="10" t="s">
        <v>41</v>
      </c>
      <c r="F1414" s="10">
        <v>3</v>
      </c>
      <c r="G1414" s="10" t="s">
        <v>21</v>
      </c>
      <c r="H1414" s="10"/>
      <c r="I1414" s="10"/>
      <c r="J1414" s="13">
        <v>1050</v>
      </c>
      <c r="K1414" s="13">
        <v>1150</v>
      </c>
      <c r="L1414" s="13">
        <v>1450</v>
      </c>
      <c r="M1414" s="10">
        <v>5.81</v>
      </c>
      <c r="N1414" s="9">
        <v>1</v>
      </c>
      <c r="O1414" s="9">
        <v>5.07</v>
      </c>
      <c r="P1414" s="9" t="s">
        <v>94</v>
      </c>
      <c r="Q1414" s="9" t="s">
        <v>72</v>
      </c>
      <c r="R1414" s="9"/>
      <c r="S1414">
        <f t="shared" ref="S1414:S1415" si="1682">N1414*O1414*118</f>
        <v>598.26</v>
      </c>
      <c r="T1414">
        <f t="shared" ref="T1414:T1415" si="1683">N1414*118</f>
        <v>118</v>
      </c>
      <c r="U1414">
        <f t="shared" ref="U1414:U1415" si="1684">N1414*O1414</f>
        <v>5.07</v>
      </c>
      <c r="V1414" s="20">
        <f t="shared" ref="V1414:V1415" si="1685">N1414*O1414*116.875</f>
        <v>592.55624999999998</v>
      </c>
      <c r="W1414" s="21">
        <f t="shared" ref="W1414:W1415" si="1686">N1414*116.8</f>
        <v>116.8</v>
      </c>
    </row>
    <row r="1415" spans="1:23" x14ac:dyDescent="0.25">
      <c r="A1415" s="11">
        <v>43200</v>
      </c>
      <c r="B1415" s="4" t="s">
        <v>17</v>
      </c>
      <c r="C1415" s="4">
        <v>75131</v>
      </c>
      <c r="D1415" s="4">
        <v>157</v>
      </c>
      <c r="E1415" s="10" t="s">
        <v>41</v>
      </c>
      <c r="F1415" s="10">
        <v>3</v>
      </c>
      <c r="G1415" s="10" t="s">
        <v>21</v>
      </c>
      <c r="H1415" s="10"/>
      <c r="I1415" s="10"/>
      <c r="J1415" s="13"/>
      <c r="K1415" s="13"/>
      <c r="L1415" s="13"/>
      <c r="M1415" s="10">
        <v>5.81</v>
      </c>
      <c r="N1415" s="9">
        <v>19</v>
      </c>
      <c r="O1415" s="9">
        <v>2.63</v>
      </c>
      <c r="P1415" s="9" t="s">
        <v>78</v>
      </c>
      <c r="Q1415" s="9" t="s">
        <v>79</v>
      </c>
      <c r="R1415" s="9"/>
      <c r="S1415">
        <f t="shared" si="1682"/>
        <v>5896.46</v>
      </c>
      <c r="T1415">
        <f t="shared" si="1683"/>
        <v>2242</v>
      </c>
      <c r="U1415">
        <f t="shared" si="1684"/>
        <v>49.97</v>
      </c>
      <c r="V1415" s="20">
        <f t="shared" si="1685"/>
        <v>5840.2437499999996</v>
      </c>
      <c r="W1415" s="21">
        <f t="shared" si="1686"/>
        <v>2219.1999999999998</v>
      </c>
    </row>
    <row r="1416" spans="1:23" x14ac:dyDescent="0.25">
      <c r="A1416" s="11"/>
      <c r="B1416" s="4"/>
      <c r="C1416" s="4"/>
      <c r="D1416" s="4"/>
      <c r="E1416" s="10"/>
      <c r="F1416" s="10"/>
      <c r="G1416" s="10"/>
      <c r="H1416" s="10"/>
      <c r="I1416" s="10"/>
      <c r="J1416" s="13"/>
      <c r="K1416" s="13"/>
      <c r="L1416" s="13"/>
      <c r="M1416" s="10"/>
      <c r="N1416" s="9"/>
      <c r="O1416" s="9"/>
      <c r="P1416" s="9"/>
      <c r="Q1416" s="9"/>
      <c r="R1416" s="9"/>
    </row>
    <row r="1417" spans="1:23" x14ac:dyDescent="0.25">
      <c r="A1417" s="11">
        <v>43200</v>
      </c>
      <c r="B1417" s="10" t="s">
        <v>16</v>
      </c>
      <c r="C1417" s="10">
        <v>785</v>
      </c>
      <c r="D1417" s="10">
        <v>167</v>
      </c>
      <c r="E1417" s="10" t="s">
        <v>42</v>
      </c>
      <c r="F1417" s="10">
        <v>3</v>
      </c>
      <c r="G1417" s="10" t="s">
        <v>21</v>
      </c>
      <c r="H1417" s="10"/>
      <c r="I1417" s="10"/>
      <c r="J1417" s="13">
        <v>1800</v>
      </c>
      <c r="K1417" s="13">
        <v>600</v>
      </c>
      <c r="L1417" s="13">
        <v>1700</v>
      </c>
      <c r="M1417" s="10">
        <v>5.38</v>
      </c>
      <c r="N1417" s="9">
        <v>1</v>
      </c>
      <c r="O1417" s="9">
        <v>5.07</v>
      </c>
      <c r="P1417" s="9" t="s">
        <v>94</v>
      </c>
      <c r="Q1417" s="9" t="s">
        <v>72</v>
      </c>
      <c r="R1417" s="9"/>
      <c r="S1417">
        <f t="shared" ref="S1417:S1420" si="1687">N:N*O:O*125</f>
        <v>633.75</v>
      </c>
      <c r="T1417">
        <f t="shared" ref="T1417:T1420" si="1688">N1417*125</f>
        <v>125</v>
      </c>
      <c r="U1417">
        <f t="shared" ref="U1417:U1420" si="1689">N1417*O1417</f>
        <v>5.07</v>
      </c>
      <c r="V1417" s="20">
        <f t="shared" ref="V1417:V1420" si="1690">N1417*O1417*123.78</f>
        <v>627.56460000000004</v>
      </c>
      <c r="W1417" s="21">
        <f t="shared" ref="W1417:W1420" si="1691">N1417*123.7</f>
        <v>123.7</v>
      </c>
    </row>
    <row r="1418" spans="1:23" x14ac:dyDescent="0.25">
      <c r="A1418" s="11">
        <v>43200</v>
      </c>
      <c r="B1418" s="10" t="s">
        <v>16</v>
      </c>
      <c r="C1418" s="10">
        <v>785</v>
      </c>
      <c r="D1418" s="10">
        <v>167</v>
      </c>
      <c r="E1418" s="10" t="s">
        <v>42</v>
      </c>
      <c r="F1418" s="10">
        <v>3</v>
      </c>
      <c r="G1418" s="10" t="s">
        <v>21</v>
      </c>
      <c r="H1418" s="10"/>
      <c r="I1418" s="10"/>
      <c r="J1418" s="13"/>
      <c r="K1418" s="13"/>
      <c r="L1418" s="13"/>
      <c r="M1418" s="10">
        <v>5.38</v>
      </c>
      <c r="N1418" s="9">
        <v>1</v>
      </c>
      <c r="O1418" s="9">
        <v>3.99</v>
      </c>
      <c r="P1418" s="9" t="s">
        <v>71</v>
      </c>
      <c r="Q1418" s="9" t="s">
        <v>72</v>
      </c>
      <c r="R1418" s="9"/>
      <c r="S1418">
        <f t="shared" si="1687"/>
        <v>498.75</v>
      </c>
      <c r="T1418">
        <f t="shared" si="1688"/>
        <v>125</v>
      </c>
      <c r="U1418">
        <f t="shared" si="1689"/>
        <v>3.99</v>
      </c>
      <c r="V1418" s="20">
        <f t="shared" si="1690"/>
        <v>493.88220000000001</v>
      </c>
      <c r="W1418" s="21">
        <f t="shared" si="1691"/>
        <v>123.7</v>
      </c>
    </row>
    <row r="1419" spans="1:23" x14ac:dyDescent="0.25">
      <c r="A1419" s="11">
        <v>43200</v>
      </c>
      <c r="B1419" s="10" t="s">
        <v>16</v>
      </c>
      <c r="C1419" s="10">
        <v>785</v>
      </c>
      <c r="D1419" s="10">
        <v>167</v>
      </c>
      <c r="E1419" s="10" t="s">
        <v>42</v>
      </c>
      <c r="F1419" s="10">
        <v>3</v>
      </c>
      <c r="G1419" s="10" t="s">
        <v>21</v>
      </c>
      <c r="H1419" s="10"/>
      <c r="I1419" s="10"/>
      <c r="J1419" s="13"/>
      <c r="K1419" s="13"/>
      <c r="L1419" s="13"/>
      <c r="M1419" s="10">
        <v>5.38</v>
      </c>
      <c r="N1419" s="9">
        <v>1</v>
      </c>
      <c r="O1419" s="9">
        <v>2.31</v>
      </c>
      <c r="P1419" s="9" t="s">
        <v>78</v>
      </c>
      <c r="Q1419" s="9" t="s">
        <v>80</v>
      </c>
      <c r="R1419" s="9"/>
      <c r="S1419">
        <f t="shared" si="1687"/>
        <v>288.75</v>
      </c>
      <c r="T1419">
        <f t="shared" si="1688"/>
        <v>125</v>
      </c>
      <c r="U1419">
        <f t="shared" si="1689"/>
        <v>2.31</v>
      </c>
      <c r="V1419" s="20">
        <f t="shared" si="1690"/>
        <v>285.93180000000001</v>
      </c>
      <c r="W1419" s="21">
        <f t="shared" si="1691"/>
        <v>123.7</v>
      </c>
    </row>
    <row r="1420" spans="1:23" x14ac:dyDescent="0.25">
      <c r="A1420" s="11">
        <v>43200</v>
      </c>
      <c r="B1420" s="10" t="s">
        <v>16</v>
      </c>
      <c r="C1420" s="10">
        <v>785</v>
      </c>
      <c r="D1420" s="10">
        <v>167</v>
      </c>
      <c r="E1420" s="10" t="s">
        <v>42</v>
      </c>
      <c r="F1420" s="10">
        <v>3</v>
      </c>
      <c r="G1420" s="10" t="s">
        <v>21</v>
      </c>
      <c r="H1420" s="10"/>
      <c r="I1420" s="10"/>
      <c r="J1420" s="13"/>
      <c r="K1420" s="13"/>
      <c r="L1420" s="13"/>
      <c r="M1420" s="10">
        <v>5.38</v>
      </c>
      <c r="N1420" s="9">
        <v>20</v>
      </c>
      <c r="O1420" s="9">
        <v>2.63</v>
      </c>
      <c r="P1420" s="9" t="s">
        <v>78</v>
      </c>
      <c r="Q1420" s="9" t="s">
        <v>79</v>
      </c>
      <c r="R1420" s="9"/>
      <c r="S1420">
        <f t="shared" si="1687"/>
        <v>6574.9999999999991</v>
      </c>
      <c r="T1420">
        <f t="shared" si="1688"/>
        <v>2500</v>
      </c>
      <c r="U1420">
        <f t="shared" si="1689"/>
        <v>52.599999999999994</v>
      </c>
      <c r="V1420" s="20">
        <f t="shared" si="1690"/>
        <v>6510.8279999999995</v>
      </c>
      <c r="W1420" s="21">
        <f t="shared" si="1691"/>
        <v>2474</v>
      </c>
    </row>
    <row r="1421" spans="1:23" x14ac:dyDescent="0.25">
      <c r="A1421" s="11"/>
      <c r="B1421" s="10"/>
      <c r="C1421" s="10"/>
      <c r="D1421" s="10"/>
      <c r="E1421" s="10"/>
      <c r="F1421" s="10"/>
      <c r="G1421" s="10"/>
      <c r="H1421" s="10"/>
      <c r="I1421" s="10"/>
      <c r="J1421" s="13"/>
      <c r="K1421" s="13"/>
      <c r="L1421" s="13"/>
      <c r="M1421" s="10"/>
      <c r="N1421" s="9"/>
      <c r="O1421" s="9"/>
      <c r="P1421" s="9"/>
      <c r="Q1421" s="9"/>
      <c r="R1421" s="9"/>
    </row>
    <row r="1422" spans="1:23" x14ac:dyDescent="0.25">
      <c r="A1422" s="11">
        <v>43200</v>
      </c>
      <c r="B1422" s="10" t="s">
        <v>16</v>
      </c>
      <c r="C1422" s="10">
        <v>785</v>
      </c>
      <c r="D1422" s="10">
        <v>168</v>
      </c>
      <c r="E1422" s="10" t="s">
        <v>43</v>
      </c>
      <c r="F1422" s="10">
        <v>3</v>
      </c>
      <c r="G1422" s="10" t="s">
        <v>21</v>
      </c>
      <c r="H1422" s="10"/>
      <c r="I1422" s="10"/>
      <c r="J1422" s="13">
        <v>1900</v>
      </c>
      <c r="K1422" s="13">
        <v>500</v>
      </c>
      <c r="L1422" s="13">
        <v>1750</v>
      </c>
      <c r="M1422" s="10">
        <v>5.38</v>
      </c>
      <c r="N1422" s="9">
        <v>2</v>
      </c>
      <c r="O1422" s="9">
        <v>3.99</v>
      </c>
      <c r="P1422" s="9" t="s">
        <v>71</v>
      </c>
      <c r="Q1422" s="9" t="s">
        <v>72</v>
      </c>
      <c r="R1422" s="9"/>
      <c r="S1422">
        <f t="shared" ref="S1422:S1426" si="1692">N:N*O:O*125</f>
        <v>997.5</v>
      </c>
      <c r="T1422">
        <f t="shared" ref="T1422:T1426" si="1693">N1422*125</f>
        <v>250</v>
      </c>
      <c r="U1422">
        <f t="shared" ref="U1422:U1426" si="1694">N1422*O1422</f>
        <v>7.98</v>
      </c>
      <c r="V1422" s="20">
        <f t="shared" ref="V1422:V1426" si="1695">N1422*O1422*123.78</f>
        <v>987.76440000000002</v>
      </c>
      <c r="W1422" s="21">
        <f t="shared" ref="W1422:W1426" si="1696">N1422*123.7</f>
        <v>247.4</v>
      </c>
    </row>
    <row r="1423" spans="1:23" x14ac:dyDescent="0.25">
      <c r="A1423" s="11">
        <v>43200</v>
      </c>
      <c r="B1423" s="10" t="s">
        <v>16</v>
      </c>
      <c r="C1423" s="10">
        <v>785</v>
      </c>
      <c r="D1423" s="10">
        <v>168</v>
      </c>
      <c r="E1423" s="10" t="s">
        <v>43</v>
      </c>
      <c r="F1423" s="10">
        <v>3</v>
      </c>
      <c r="G1423" s="10" t="s">
        <v>21</v>
      </c>
      <c r="H1423" s="10"/>
      <c r="I1423" s="10"/>
      <c r="J1423" s="13"/>
      <c r="K1423" s="13"/>
      <c r="L1423" s="13"/>
      <c r="M1423" s="10">
        <v>5.38</v>
      </c>
      <c r="N1423" s="9">
        <v>1</v>
      </c>
      <c r="O1423" s="9">
        <v>2.63</v>
      </c>
      <c r="P1423" s="9" t="s">
        <v>78</v>
      </c>
      <c r="Q1423" s="9" t="s">
        <v>79</v>
      </c>
      <c r="R1423" s="9"/>
      <c r="S1423">
        <f t="shared" si="1692"/>
        <v>328.75</v>
      </c>
      <c r="T1423">
        <f t="shared" si="1693"/>
        <v>125</v>
      </c>
      <c r="U1423">
        <f t="shared" si="1694"/>
        <v>2.63</v>
      </c>
      <c r="V1423" s="20">
        <f t="shared" si="1695"/>
        <v>325.54140000000001</v>
      </c>
      <c r="W1423" s="21">
        <f t="shared" si="1696"/>
        <v>123.7</v>
      </c>
    </row>
    <row r="1424" spans="1:23" x14ac:dyDescent="0.25">
      <c r="A1424" s="11">
        <v>43200</v>
      </c>
      <c r="B1424" s="10" t="s">
        <v>16</v>
      </c>
      <c r="C1424" s="10">
        <v>785</v>
      </c>
      <c r="D1424" s="10">
        <v>168</v>
      </c>
      <c r="E1424" s="10" t="s">
        <v>43</v>
      </c>
      <c r="F1424" s="10">
        <v>3</v>
      </c>
      <c r="G1424" s="10" t="s">
        <v>21</v>
      </c>
      <c r="H1424" s="10"/>
      <c r="I1424" s="10"/>
      <c r="J1424" s="13"/>
      <c r="K1424" s="13"/>
      <c r="L1424" s="13"/>
      <c r="M1424" s="10">
        <v>5.38</v>
      </c>
      <c r="N1424" s="9">
        <v>14</v>
      </c>
      <c r="O1424" s="9">
        <v>1.87</v>
      </c>
      <c r="P1424" s="9" t="s">
        <v>71</v>
      </c>
      <c r="Q1424" s="9" t="s">
        <v>79</v>
      </c>
      <c r="R1424" s="9"/>
      <c r="S1424">
        <f t="shared" si="1692"/>
        <v>3272.5</v>
      </c>
      <c r="T1424">
        <f t="shared" si="1693"/>
        <v>1750</v>
      </c>
      <c r="U1424">
        <f t="shared" si="1694"/>
        <v>26.18</v>
      </c>
      <c r="V1424" s="20">
        <f t="shared" si="1695"/>
        <v>3240.5603999999998</v>
      </c>
      <c r="W1424" s="21">
        <f t="shared" si="1696"/>
        <v>1731.8</v>
      </c>
    </row>
    <row r="1425" spans="1:23" x14ac:dyDescent="0.25">
      <c r="A1425" s="11">
        <v>43200</v>
      </c>
      <c r="B1425" s="10" t="s">
        <v>16</v>
      </c>
      <c r="C1425" s="10">
        <v>785</v>
      </c>
      <c r="D1425" s="10">
        <v>168</v>
      </c>
      <c r="E1425" s="10" t="s">
        <v>43</v>
      </c>
      <c r="F1425" s="10">
        <v>3</v>
      </c>
      <c r="G1425" s="10" t="s">
        <v>21</v>
      </c>
      <c r="H1425" s="10"/>
      <c r="I1425" s="10"/>
      <c r="J1425" s="13"/>
      <c r="K1425" s="13"/>
      <c r="L1425" s="13"/>
      <c r="M1425" s="10">
        <v>5.38</v>
      </c>
      <c r="N1425" s="9">
        <v>6</v>
      </c>
      <c r="O1425" s="9">
        <v>0.79</v>
      </c>
      <c r="P1425" s="9" t="s">
        <v>71</v>
      </c>
      <c r="Q1425" s="9" t="s">
        <v>81</v>
      </c>
      <c r="R1425" s="9"/>
      <c r="S1425">
        <f t="shared" si="1692"/>
        <v>592.5</v>
      </c>
      <c r="T1425">
        <f t="shared" si="1693"/>
        <v>750</v>
      </c>
      <c r="U1425">
        <f t="shared" si="1694"/>
        <v>4.74</v>
      </c>
      <c r="V1425" s="20">
        <f t="shared" si="1695"/>
        <v>586.71720000000005</v>
      </c>
      <c r="W1425" s="21">
        <f t="shared" si="1696"/>
        <v>742.2</v>
      </c>
    </row>
    <row r="1426" spans="1:23" x14ac:dyDescent="0.25">
      <c r="A1426" s="11">
        <v>43200</v>
      </c>
      <c r="B1426" s="10" t="s">
        <v>16</v>
      </c>
      <c r="C1426" s="10">
        <v>785</v>
      </c>
      <c r="D1426" s="10">
        <v>168</v>
      </c>
      <c r="E1426" s="10" t="s">
        <v>43</v>
      </c>
      <c r="F1426" s="10">
        <v>3</v>
      </c>
      <c r="G1426" s="10" t="s">
        <v>21</v>
      </c>
      <c r="H1426" s="10"/>
      <c r="I1426" s="10"/>
      <c r="J1426" s="13"/>
      <c r="K1426" s="13"/>
      <c r="L1426" s="13"/>
      <c r="M1426" s="10">
        <v>5.38</v>
      </c>
      <c r="N1426" s="9">
        <v>1</v>
      </c>
      <c r="O1426" s="9">
        <v>1.56</v>
      </c>
      <c r="P1426" s="9" t="s">
        <v>71</v>
      </c>
      <c r="Q1426" s="9" t="s">
        <v>75</v>
      </c>
      <c r="R1426" s="9"/>
      <c r="S1426">
        <f t="shared" si="1692"/>
        <v>195</v>
      </c>
      <c r="T1426">
        <f t="shared" si="1693"/>
        <v>125</v>
      </c>
      <c r="U1426">
        <f t="shared" si="1694"/>
        <v>1.56</v>
      </c>
      <c r="V1426" s="20">
        <f t="shared" si="1695"/>
        <v>193.0968</v>
      </c>
      <c r="W1426" s="21">
        <f t="shared" si="1696"/>
        <v>123.7</v>
      </c>
    </row>
    <row r="1427" spans="1:23" x14ac:dyDescent="0.25">
      <c r="A1427" s="11"/>
      <c r="B1427" s="4"/>
      <c r="C1427" s="4"/>
      <c r="D1427" s="4"/>
      <c r="E1427" s="10"/>
      <c r="F1427" s="10"/>
      <c r="G1427" s="9"/>
      <c r="H1427" s="10"/>
      <c r="I1427" s="10"/>
      <c r="J1427" s="13"/>
      <c r="K1427" s="13"/>
      <c r="L1427" s="13"/>
      <c r="M1427" s="10"/>
      <c r="N1427" s="9"/>
      <c r="O1427" s="9"/>
      <c r="P1427" s="9"/>
      <c r="Q1427" s="9"/>
      <c r="R1427" s="9"/>
    </row>
    <row r="1428" spans="1:23" x14ac:dyDescent="0.25">
      <c r="A1428" s="11">
        <v>43200</v>
      </c>
      <c r="B1428" s="10" t="s">
        <v>16</v>
      </c>
      <c r="C1428" s="10">
        <v>785</v>
      </c>
      <c r="D1428" s="10">
        <v>169</v>
      </c>
      <c r="E1428" s="10" t="s">
        <v>44</v>
      </c>
      <c r="F1428" s="10">
        <v>3</v>
      </c>
      <c r="G1428" s="10" t="s">
        <v>21</v>
      </c>
      <c r="H1428" s="10"/>
      <c r="I1428" s="10"/>
      <c r="J1428" s="13">
        <v>2100</v>
      </c>
      <c r="K1428" s="13">
        <v>300</v>
      </c>
      <c r="L1428" s="13">
        <v>1650</v>
      </c>
      <c r="M1428" s="10">
        <v>5.38</v>
      </c>
      <c r="N1428" s="9">
        <v>1</v>
      </c>
      <c r="O1428" s="9">
        <v>2.2400000000000002</v>
      </c>
      <c r="P1428" s="9" t="s">
        <v>87</v>
      </c>
      <c r="Q1428" s="9" t="s">
        <v>72</v>
      </c>
      <c r="R1428" s="9"/>
      <c r="S1428">
        <f t="shared" ref="S1428:S1431" si="1697">N:N*O:O*125</f>
        <v>280</v>
      </c>
      <c r="T1428">
        <f t="shared" ref="T1428:T1431" si="1698">N1428*125</f>
        <v>125</v>
      </c>
      <c r="U1428">
        <f t="shared" ref="U1428:U1431" si="1699">N1428*O1428</f>
        <v>2.2400000000000002</v>
      </c>
      <c r="V1428" s="20">
        <f t="shared" ref="V1428:V1431" si="1700">N1428*O1428*123.78</f>
        <v>277.2672</v>
      </c>
      <c r="W1428" s="21">
        <f t="shared" ref="W1428:W1431" si="1701">N1428*123.7</f>
        <v>123.7</v>
      </c>
    </row>
    <row r="1429" spans="1:23" x14ac:dyDescent="0.25">
      <c r="A1429" s="11">
        <v>43200</v>
      </c>
      <c r="B1429" s="10" t="s">
        <v>16</v>
      </c>
      <c r="C1429" s="10">
        <v>785</v>
      </c>
      <c r="D1429" s="10">
        <v>169</v>
      </c>
      <c r="E1429" s="10" t="s">
        <v>44</v>
      </c>
      <c r="F1429" s="10">
        <v>3</v>
      </c>
      <c r="G1429" s="10" t="s">
        <v>21</v>
      </c>
      <c r="H1429" s="10"/>
      <c r="I1429" s="10"/>
      <c r="J1429" s="13"/>
      <c r="K1429" s="13"/>
      <c r="L1429" s="13"/>
      <c r="M1429" s="10">
        <v>5.38</v>
      </c>
      <c r="N1429" s="9">
        <v>4</v>
      </c>
      <c r="O1429" s="9">
        <v>3.99</v>
      </c>
      <c r="P1429" s="9" t="s">
        <v>71</v>
      </c>
      <c r="Q1429" s="9" t="s">
        <v>72</v>
      </c>
      <c r="R1429" s="9"/>
      <c r="S1429">
        <f t="shared" si="1697"/>
        <v>1995</v>
      </c>
      <c r="T1429">
        <f t="shared" si="1698"/>
        <v>500</v>
      </c>
      <c r="U1429">
        <f t="shared" si="1699"/>
        <v>15.96</v>
      </c>
      <c r="V1429" s="20">
        <f t="shared" si="1700"/>
        <v>1975.5288</v>
      </c>
      <c r="W1429" s="21">
        <f t="shared" si="1701"/>
        <v>494.8</v>
      </c>
    </row>
    <row r="1430" spans="1:23" x14ac:dyDescent="0.25">
      <c r="A1430" s="11">
        <v>43200</v>
      </c>
      <c r="B1430" s="10" t="s">
        <v>16</v>
      </c>
      <c r="C1430" s="10">
        <v>785</v>
      </c>
      <c r="D1430" s="10">
        <v>169</v>
      </c>
      <c r="E1430" s="10" t="s">
        <v>44</v>
      </c>
      <c r="F1430" s="10">
        <v>3</v>
      </c>
      <c r="G1430" s="10" t="s">
        <v>21</v>
      </c>
      <c r="H1430" s="9"/>
      <c r="I1430" s="9"/>
      <c r="J1430" s="16"/>
      <c r="K1430" s="16"/>
      <c r="L1430" s="13"/>
      <c r="M1430" s="10">
        <v>5.38</v>
      </c>
      <c r="N1430" s="9">
        <v>12</v>
      </c>
      <c r="O1430" s="9">
        <v>1.87</v>
      </c>
      <c r="P1430" s="9" t="s">
        <v>71</v>
      </c>
      <c r="Q1430" s="9" t="s">
        <v>79</v>
      </c>
      <c r="R1430" s="9"/>
      <c r="S1430">
        <f t="shared" si="1697"/>
        <v>2805</v>
      </c>
      <c r="T1430">
        <f t="shared" si="1698"/>
        <v>1500</v>
      </c>
      <c r="U1430">
        <f t="shared" si="1699"/>
        <v>22.44</v>
      </c>
      <c r="V1430" s="20">
        <f t="shared" si="1700"/>
        <v>2777.6232</v>
      </c>
      <c r="W1430" s="21">
        <f t="shared" si="1701"/>
        <v>1484.4</v>
      </c>
    </row>
    <row r="1431" spans="1:23" x14ac:dyDescent="0.25">
      <c r="A1431" s="11">
        <v>43200</v>
      </c>
      <c r="B1431" s="10" t="s">
        <v>16</v>
      </c>
      <c r="C1431" s="10">
        <v>785</v>
      </c>
      <c r="D1431" s="10">
        <v>169</v>
      </c>
      <c r="E1431" s="10" t="s">
        <v>44</v>
      </c>
      <c r="F1431" s="10">
        <v>3</v>
      </c>
      <c r="G1431" s="10" t="s">
        <v>21</v>
      </c>
      <c r="H1431" s="9"/>
      <c r="I1431" s="9"/>
      <c r="J1431" s="16"/>
      <c r="K1431" s="16"/>
      <c r="L1431" s="13"/>
      <c r="M1431" s="10">
        <v>5.38</v>
      </c>
      <c r="N1431" s="9">
        <v>7</v>
      </c>
      <c r="O1431" s="9">
        <v>0.79</v>
      </c>
      <c r="P1431" s="9" t="s">
        <v>71</v>
      </c>
      <c r="Q1431" s="9" t="s">
        <v>81</v>
      </c>
      <c r="R1431" s="9"/>
      <c r="S1431">
        <f t="shared" si="1697"/>
        <v>691.25</v>
      </c>
      <c r="T1431">
        <f t="shared" si="1698"/>
        <v>875</v>
      </c>
      <c r="U1431">
        <f t="shared" si="1699"/>
        <v>5.53</v>
      </c>
      <c r="V1431" s="20">
        <f t="shared" si="1700"/>
        <v>684.50340000000006</v>
      </c>
      <c r="W1431" s="21">
        <f t="shared" si="1701"/>
        <v>865.9</v>
      </c>
    </row>
    <row r="1432" spans="1:23" x14ac:dyDescent="0.25">
      <c r="A1432" s="11"/>
      <c r="B1432" s="9"/>
      <c r="C1432" s="9"/>
      <c r="D1432" s="9"/>
      <c r="E1432" s="9"/>
      <c r="F1432" s="9"/>
      <c r="G1432" s="9"/>
      <c r="H1432" s="9"/>
      <c r="I1432" s="9"/>
      <c r="J1432" s="16"/>
      <c r="K1432" s="16"/>
      <c r="L1432" s="16"/>
      <c r="M1432" s="9"/>
      <c r="N1432" s="9"/>
      <c r="O1432" s="9"/>
      <c r="P1432" s="9"/>
      <c r="Q1432" s="9"/>
      <c r="R1432" s="9"/>
    </row>
    <row r="1433" spans="1:23" x14ac:dyDescent="0.25">
      <c r="A1433" s="11">
        <v>43201</v>
      </c>
      <c r="B1433" s="10" t="s">
        <v>16</v>
      </c>
      <c r="C1433" s="4">
        <v>777</v>
      </c>
      <c r="D1433" s="4">
        <v>17</v>
      </c>
      <c r="E1433" s="10"/>
      <c r="F1433" s="10">
        <v>1</v>
      </c>
      <c r="G1433" s="10" t="s">
        <v>70</v>
      </c>
      <c r="H1433" s="10"/>
      <c r="I1433" s="10"/>
      <c r="J1433" s="17"/>
      <c r="K1433" s="17"/>
      <c r="L1433" s="17"/>
      <c r="M1433" s="10">
        <v>4.2</v>
      </c>
      <c r="N1433" s="9"/>
      <c r="O1433" s="9"/>
      <c r="P1433" s="9"/>
      <c r="Q1433" s="9"/>
      <c r="R1433" s="9"/>
      <c r="S1433">
        <f>N:N*O:O*80.6</f>
        <v>0</v>
      </c>
      <c r="T1433">
        <f t="shared" ref="T1433" si="1702">N1433*80.6</f>
        <v>0</v>
      </c>
      <c r="U1433">
        <f t="shared" ref="U1433" si="1703">N1433*O1433</f>
        <v>0</v>
      </c>
      <c r="V1433" s="20">
        <f>N1433*O1433*79.68</f>
        <v>0</v>
      </c>
      <c r="W1433" s="21">
        <f>N1433*79.68</f>
        <v>0</v>
      </c>
    </row>
    <row r="1434" spans="1:23" x14ac:dyDescent="0.25">
      <c r="A1434" s="11"/>
      <c r="B1434" s="10"/>
      <c r="C1434" s="4"/>
      <c r="D1434" s="4"/>
      <c r="E1434" s="10"/>
      <c r="F1434" s="10"/>
      <c r="G1434" s="10"/>
      <c r="H1434" s="10"/>
      <c r="I1434" s="10"/>
      <c r="J1434" s="13"/>
      <c r="K1434" s="13"/>
      <c r="L1434" s="13"/>
      <c r="M1434" s="10"/>
      <c r="N1434" s="9"/>
      <c r="O1434" s="9"/>
      <c r="P1434" s="9"/>
      <c r="Q1434" s="9"/>
      <c r="R1434" s="9"/>
      <c r="U1434">
        <f t="shared" ref="U1434:U1436" si="1704">N1434*O1434</f>
        <v>0</v>
      </c>
      <c r="V1434" s="20">
        <f t="shared" ref="V1434" si="1705">N1434*O1434*123.78</f>
        <v>0</v>
      </c>
      <c r="W1434" s="21">
        <f t="shared" ref="W1434:W1436" si="1706">N1434*79.68</f>
        <v>0</v>
      </c>
    </row>
    <row r="1435" spans="1:23" x14ac:dyDescent="0.25">
      <c r="A1435" s="11">
        <v>43201</v>
      </c>
      <c r="B1435" s="10" t="s">
        <v>16</v>
      </c>
      <c r="C1435" s="4">
        <v>777</v>
      </c>
      <c r="D1435" s="4">
        <v>18</v>
      </c>
      <c r="E1435" s="10" t="s">
        <v>59</v>
      </c>
      <c r="F1435" s="10">
        <v>1</v>
      </c>
      <c r="G1435" s="10" t="s">
        <v>70</v>
      </c>
      <c r="H1435" s="10"/>
      <c r="I1435" s="10"/>
      <c r="J1435" s="13">
        <v>1040</v>
      </c>
      <c r="K1435" s="13"/>
      <c r="L1435" s="13">
        <v>600</v>
      </c>
      <c r="M1435" s="10">
        <v>4.2</v>
      </c>
      <c r="N1435" s="9">
        <v>10</v>
      </c>
      <c r="O1435" s="9">
        <v>5.07</v>
      </c>
      <c r="P1435" s="9" t="s">
        <v>94</v>
      </c>
      <c r="Q1435" s="9" t="s">
        <v>72</v>
      </c>
      <c r="R1435" s="9"/>
      <c r="S1435">
        <f t="shared" ref="S1435:S1436" si="1707">N:N*O:O*80.6</f>
        <v>4086.42</v>
      </c>
      <c r="T1435">
        <f t="shared" ref="T1435:T1436" si="1708">N1435*80.6</f>
        <v>806</v>
      </c>
      <c r="U1435">
        <f t="shared" si="1704"/>
        <v>50.7</v>
      </c>
      <c r="V1435" s="20">
        <f t="shared" ref="V1435:V1436" si="1709">N1435*O1435*79.68</f>
        <v>4039.7760000000007</v>
      </c>
      <c r="W1435" s="21">
        <f t="shared" si="1706"/>
        <v>796.80000000000007</v>
      </c>
    </row>
    <row r="1436" spans="1:23" x14ac:dyDescent="0.25">
      <c r="A1436" s="11">
        <v>43201</v>
      </c>
      <c r="B1436" s="10" t="s">
        <v>16</v>
      </c>
      <c r="C1436" s="4">
        <v>777</v>
      </c>
      <c r="D1436" s="4">
        <v>18</v>
      </c>
      <c r="E1436" s="10" t="s">
        <v>59</v>
      </c>
      <c r="F1436" s="10">
        <v>1</v>
      </c>
      <c r="G1436" s="10" t="s">
        <v>70</v>
      </c>
      <c r="H1436" s="10"/>
      <c r="I1436" s="10"/>
      <c r="J1436" s="13"/>
      <c r="K1436" s="13"/>
      <c r="L1436" s="13"/>
      <c r="M1436" s="10">
        <v>4.2</v>
      </c>
      <c r="N1436" s="9">
        <v>2</v>
      </c>
      <c r="O1436" s="9">
        <v>1.39</v>
      </c>
      <c r="P1436" s="9" t="s">
        <v>78</v>
      </c>
      <c r="Q1436" s="9" t="s">
        <v>80</v>
      </c>
      <c r="R1436" s="9"/>
      <c r="S1436">
        <f t="shared" si="1707"/>
        <v>224.06799999999996</v>
      </c>
      <c r="T1436">
        <f t="shared" si="1708"/>
        <v>161.19999999999999</v>
      </c>
      <c r="U1436">
        <f t="shared" si="1704"/>
        <v>2.78</v>
      </c>
      <c r="V1436" s="20">
        <f t="shared" si="1709"/>
        <v>221.5104</v>
      </c>
      <c r="W1436" s="21">
        <f t="shared" si="1706"/>
        <v>159.36000000000001</v>
      </c>
    </row>
    <row r="1437" spans="1:23" x14ac:dyDescent="0.25">
      <c r="A1437" s="11"/>
      <c r="B1437" s="4"/>
      <c r="C1437" s="4"/>
      <c r="D1437" s="4"/>
      <c r="E1437" s="10"/>
      <c r="F1437" s="10"/>
      <c r="G1437" s="10"/>
      <c r="H1437" s="10"/>
      <c r="I1437" s="10"/>
      <c r="J1437" s="13"/>
      <c r="K1437" s="13"/>
      <c r="L1437" s="13"/>
      <c r="M1437" s="10"/>
      <c r="N1437" s="9"/>
      <c r="O1437" s="9"/>
      <c r="P1437" s="9"/>
      <c r="Q1437" s="9"/>
      <c r="R1437" s="9"/>
    </row>
    <row r="1438" spans="1:23" x14ac:dyDescent="0.25">
      <c r="A1438" s="11">
        <v>43201</v>
      </c>
      <c r="B1438" s="10" t="s">
        <v>16</v>
      </c>
      <c r="C1438" s="4">
        <v>777</v>
      </c>
      <c r="D1438" s="4">
        <v>19</v>
      </c>
      <c r="E1438" s="10" t="s">
        <v>60</v>
      </c>
      <c r="F1438" s="10">
        <v>1</v>
      </c>
      <c r="G1438" s="10" t="s">
        <v>70</v>
      </c>
      <c r="H1438" s="10"/>
      <c r="I1438" s="10"/>
      <c r="J1438" s="13">
        <v>1000</v>
      </c>
      <c r="K1438" s="13"/>
      <c r="L1438" s="13">
        <v>550</v>
      </c>
      <c r="M1438" s="10">
        <v>4.2</v>
      </c>
      <c r="N1438" s="9">
        <v>2</v>
      </c>
      <c r="O1438" s="9">
        <v>5.07</v>
      </c>
      <c r="P1438" s="9" t="s">
        <v>94</v>
      </c>
      <c r="Q1438" s="9" t="s">
        <v>72</v>
      </c>
      <c r="R1438" s="9"/>
      <c r="S1438">
        <f t="shared" ref="S1438:S1440" si="1710">N:N*O:O*80.6</f>
        <v>817.28399999999999</v>
      </c>
      <c r="T1438">
        <f t="shared" ref="T1438:T1440" si="1711">N1438*80.6</f>
        <v>161.19999999999999</v>
      </c>
      <c r="U1438">
        <f t="shared" ref="U1438:U1440" si="1712">N1438*O1438</f>
        <v>10.14</v>
      </c>
      <c r="V1438" s="20">
        <f t="shared" ref="V1438:V1440" si="1713">N1438*O1438*79.68</f>
        <v>807.9552000000001</v>
      </c>
      <c r="W1438" s="21">
        <f t="shared" ref="W1438:W1440" si="1714">N1438*79.68</f>
        <v>159.36000000000001</v>
      </c>
    </row>
    <row r="1439" spans="1:23" x14ac:dyDescent="0.25">
      <c r="A1439" s="11">
        <v>43201</v>
      </c>
      <c r="B1439" s="10" t="s">
        <v>16</v>
      </c>
      <c r="C1439" s="4">
        <v>777</v>
      </c>
      <c r="D1439" s="4">
        <v>19</v>
      </c>
      <c r="E1439" s="10" t="s">
        <v>60</v>
      </c>
      <c r="F1439" s="10">
        <v>1</v>
      </c>
      <c r="G1439" s="10" t="s">
        <v>70</v>
      </c>
      <c r="H1439" s="10"/>
      <c r="I1439" s="10"/>
      <c r="J1439" s="13"/>
      <c r="K1439" s="13"/>
      <c r="L1439" s="13"/>
      <c r="M1439" s="10">
        <v>4.2</v>
      </c>
      <c r="N1439" s="9">
        <v>6</v>
      </c>
      <c r="O1439" s="9">
        <v>1.69</v>
      </c>
      <c r="P1439" s="9" t="s">
        <v>71</v>
      </c>
      <c r="Q1439" s="9" t="s">
        <v>76</v>
      </c>
      <c r="R1439" s="9"/>
      <c r="S1439">
        <f t="shared" si="1710"/>
        <v>817.28399999999999</v>
      </c>
      <c r="T1439">
        <f t="shared" si="1711"/>
        <v>483.59999999999997</v>
      </c>
      <c r="U1439">
        <f t="shared" si="1712"/>
        <v>10.14</v>
      </c>
      <c r="V1439" s="20">
        <f t="shared" si="1713"/>
        <v>807.9552000000001</v>
      </c>
      <c r="W1439" s="21">
        <f t="shared" si="1714"/>
        <v>478.08000000000004</v>
      </c>
    </row>
    <row r="1440" spans="1:23" x14ac:dyDescent="0.25">
      <c r="A1440" s="11">
        <v>43201</v>
      </c>
      <c r="B1440" s="10" t="s">
        <v>16</v>
      </c>
      <c r="C1440" s="4">
        <v>777</v>
      </c>
      <c r="D1440" s="4">
        <v>19</v>
      </c>
      <c r="E1440" s="10" t="s">
        <v>60</v>
      </c>
      <c r="F1440" s="10">
        <v>1</v>
      </c>
      <c r="G1440" s="10" t="s">
        <v>70</v>
      </c>
      <c r="H1440" s="10"/>
      <c r="I1440" s="10"/>
      <c r="J1440" s="13"/>
      <c r="K1440" s="13"/>
      <c r="L1440" s="13"/>
      <c r="M1440" s="10">
        <v>4.2</v>
      </c>
      <c r="N1440" s="9">
        <v>8</v>
      </c>
      <c r="O1440" s="9">
        <v>3.58</v>
      </c>
      <c r="P1440" s="9" t="s">
        <v>71</v>
      </c>
      <c r="Q1440" s="9" t="s">
        <v>72</v>
      </c>
      <c r="R1440" s="9"/>
      <c r="S1440">
        <f t="shared" si="1710"/>
        <v>2308.384</v>
      </c>
      <c r="T1440">
        <f t="shared" si="1711"/>
        <v>644.79999999999995</v>
      </c>
      <c r="U1440">
        <f t="shared" si="1712"/>
        <v>28.64</v>
      </c>
      <c r="V1440" s="20">
        <f t="shared" si="1713"/>
        <v>2282.0352000000003</v>
      </c>
      <c r="W1440" s="21">
        <f t="shared" si="1714"/>
        <v>637.44000000000005</v>
      </c>
    </row>
    <row r="1441" spans="1:23" x14ac:dyDescent="0.25">
      <c r="A1441" s="11"/>
      <c r="B1441" s="10"/>
      <c r="C1441" s="4"/>
      <c r="D1441" s="4"/>
      <c r="E1441" s="10"/>
      <c r="F1441" s="10"/>
      <c r="G1441" s="10"/>
      <c r="H1441" s="10"/>
      <c r="I1441" s="10"/>
      <c r="J1441" s="13"/>
      <c r="K1441" s="13"/>
      <c r="L1441" s="13"/>
      <c r="M1441" s="10"/>
      <c r="N1441" s="9"/>
      <c r="O1441" s="9"/>
      <c r="P1441" s="9"/>
      <c r="Q1441" s="9"/>
      <c r="R1441" s="9"/>
    </row>
    <row r="1442" spans="1:23" x14ac:dyDescent="0.25">
      <c r="A1442" s="11">
        <v>43201</v>
      </c>
      <c r="B1442" s="10" t="s">
        <v>16</v>
      </c>
      <c r="C1442" s="4">
        <v>777</v>
      </c>
      <c r="D1442" s="4">
        <v>20</v>
      </c>
      <c r="E1442" s="10" t="s">
        <v>61</v>
      </c>
      <c r="F1442" s="10">
        <v>1</v>
      </c>
      <c r="G1442" s="10" t="s">
        <v>70</v>
      </c>
      <c r="H1442" s="10"/>
      <c r="I1442" s="10"/>
      <c r="J1442" s="13">
        <v>1030</v>
      </c>
      <c r="K1442" s="13"/>
      <c r="L1442" s="13">
        <v>550</v>
      </c>
      <c r="M1442" s="10">
        <v>4.2</v>
      </c>
      <c r="N1442" s="9">
        <v>10</v>
      </c>
      <c r="O1442" s="9">
        <v>5.07</v>
      </c>
      <c r="P1442" s="9" t="s">
        <v>94</v>
      </c>
      <c r="Q1442" s="9" t="s">
        <v>72</v>
      </c>
      <c r="R1442" s="9"/>
      <c r="S1442">
        <f t="shared" ref="S1442:S1444" si="1715">N:N*O:O*80.6</f>
        <v>4086.42</v>
      </c>
      <c r="T1442">
        <f t="shared" ref="T1442:T1444" si="1716">N1442*80.6</f>
        <v>806</v>
      </c>
      <c r="U1442">
        <f t="shared" ref="U1442:U1444" si="1717">N1442*O1442</f>
        <v>50.7</v>
      </c>
      <c r="V1442" s="20">
        <f t="shared" ref="V1442:V1444" si="1718">N1442*O1442*79.68</f>
        <v>4039.7760000000007</v>
      </c>
      <c r="W1442" s="21">
        <f t="shared" ref="W1442:W1444" si="1719">N1442*79.68</f>
        <v>796.80000000000007</v>
      </c>
    </row>
    <row r="1443" spans="1:23" x14ac:dyDescent="0.25">
      <c r="A1443" s="11">
        <v>43201</v>
      </c>
      <c r="B1443" s="10" t="s">
        <v>16</v>
      </c>
      <c r="C1443" s="4">
        <v>777</v>
      </c>
      <c r="D1443" s="4">
        <v>20</v>
      </c>
      <c r="E1443" s="10" t="s">
        <v>61</v>
      </c>
      <c r="F1443" s="10">
        <v>1</v>
      </c>
      <c r="G1443" s="10" t="s">
        <v>70</v>
      </c>
      <c r="H1443" s="10"/>
      <c r="I1443" s="10"/>
      <c r="J1443" s="13"/>
      <c r="K1443" s="13"/>
      <c r="L1443" s="13"/>
      <c r="M1443" s="10">
        <v>4.2</v>
      </c>
      <c r="N1443" s="9">
        <v>1</v>
      </c>
      <c r="O1443" s="9">
        <v>1.51</v>
      </c>
      <c r="P1443" s="9" t="s">
        <v>82</v>
      </c>
      <c r="Q1443" s="9" t="s">
        <v>76</v>
      </c>
      <c r="R1443" s="9"/>
      <c r="S1443">
        <f t="shared" si="1715"/>
        <v>121.70599999999999</v>
      </c>
      <c r="T1443">
        <f t="shared" si="1716"/>
        <v>80.599999999999994</v>
      </c>
      <c r="U1443">
        <f t="shared" si="1717"/>
        <v>1.51</v>
      </c>
      <c r="V1443" s="20">
        <f t="shared" si="1718"/>
        <v>120.31680000000001</v>
      </c>
      <c r="W1443" s="21">
        <f t="shared" si="1719"/>
        <v>79.680000000000007</v>
      </c>
    </row>
    <row r="1444" spans="1:23" x14ac:dyDescent="0.25">
      <c r="A1444" s="11">
        <v>43201</v>
      </c>
      <c r="B1444" s="10" t="s">
        <v>16</v>
      </c>
      <c r="C1444" s="4">
        <v>777</v>
      </c>
      <c r="D1444" s="4">
        <v>20</v>
      </c>
      <c r="E1444" s="10" t="s">
        <v>61</v>
      </c>
      <c r="F1444" s="10">
        <v>1</v>
      </c>
      <c r="G1444" s="10" t="s">
        <v>70</v>
      </c>
      <c r="H1444" s="10"/>
      <c r="I1444" s="10"/>
      <c r="J1444" s="13"/>
      <c r="K1444" s="13"/>
      <c r="L1444" s="13"/>
      <c r="M1444" s="10">
        <v>4.2</v>
      </c>
      <c r="N1444" s="9">
        <v>1</v>
      </c>
      <c r="O1444" s="9">
        <v>3.79</v>
      </c>
      <c r="P1444" s="9" t="s">
        <v>82</v>
      </c>
      <c r="Q1444" s="9" t="s">
        <v>72</v>
      </c>
      <c r="R1444" s="9"/>
      <c r="S1444">
        <f t="shared" si="1715"/>
        <v>305.47399999999999</v>
      </c>
      <c r="T1444">
        <f t="shared" si="1716"/>
        <v>80.599999999999994</v>
      </c>
      <c r="U1444">
        <f t="shared" si="1717"/>
        <v>3.79</v>
      </c>
      <c r="V1444" s="20">
        <f t="shared" si="1718"/>
        <v>301.98720000000003</v>
      </c>
      <c r="W1444" s="21">
        <f t="shared" si="1719"/>
        <v>79.680000000000007</v>
      </c>
    </row>
    <row r="1445" spans="1:23" x14ac:dyDescent="0.25">
      <c r="A1445" s="11"/>
      <c r="B1445" s="10"/>
      <c r="C1445" s="4"/>
      <c r="D1445" s="4"/>
      <c r="E1445" s="10"/>
      <c r="F1445" s="10"/>
      <c r="G1445" s="10"/>
      <c r="H1445" s="10"/>
      <c r="I1445" s="10"/>
      <c r="J1445" s="13"/>
      <c r="K1445" s="13"/>
      <c r="L1445" s="13"/>
      <c r="M1445" s="10"/>
      <c r="N1445" s="9"/>
      <c r="O1445" s="9"/>
      <c r="P1445" s="9"/>
      <c r="Q1445" s="9"/>
      <c r="R1445" s="9"/>
    </row>
    <row r="1446" spans="1:23" x14ac:dyDescent="0.25">
      <c r="A1446" s="11">
        <v>43201</v>
      </c>
      <c r="B1446" s="4" t="s">
        <v>17</v>
      </c>
      <c r="C1446" s="4">
        <v>75131</v>
      </c>
      <c r="D1446" s="4">
        <v>152</v>
      </c>
      <c r="E1446" s="10" t="s">
        <v>62</v>
      </c>
      <c r="F1446" s="10">
        <v>1</v>
      </c>
      <c r="G1446" s="10" t="s">
        <v>70</v>
      </c>
      <c r="H1446" s="10"/>
      <c r="I1446" s="10"/>
      <c r="J1446" s="13">
        <v>1480</v>
      </c>
      <c r="K1446" s="13"/>
      <c r="L1446" s="13">
        <v>800</v>
      </c>
      <c r="M1446" s="10">
        <v>5.81</v>
      </c>
      <c r="N1446" s="9">
        <v>16</v>
      </c>
      <c r="O1446" s="9">
        <v>2.2400000000000002</v>
      </c>
      <c r="P1446" s="9" t="s">
        <v>87</v>
      </c>
      <c r="Q1446" s="9" t="s">
        <v>72</v>
      </c>
      <c r="R1446" s="9"/>
      <c r="S1446">
        <f t="shared" ref="S1446" si="1720">N1446*O1446*118</f>
        <v>4229.1200000000008</v>
      </c>
      <c r="T1446">
        <f t="shared" ref="T1446" si="1721">N1446*118</f>
        <v>1888</v>
      </c>
      <c r="U1446">
        <f t="shared" ref="U1446" si="1722">N1446*O1446</f>
        <v>35.840000000000003</v>
      </c>
      <c r="V1446" s="20">
        <f t="shared" ref="V1446" si="1723">N1446*O1446*116.875</f>
        <v>4188.8</v>
      </c>
      <c r="W1446" s="21">
        <f t="shared" ref="W1446" si="1724">N1446*116.8</f>
        <v>1868.8</v>
      </c>
    </row>
    <row r="1447" spans="1:23" x14ac:dyDescent="0.25">
      <c r="A1447" s="11"/>
      <c r="B1447" s="4"/>
      <c r="C1447" s="4"/>
      <c r="D1447" s="4"/>
      <c r="E1447" s="10"/>
      <c r="F1447" s="10"/>
      <c r="G1447" s="10"/>
      <c r="H1447" s="10"/>
      <c r="I1447" s="10"/>
      <c r="J1447" s="13"/>
      <c r="K1447" s="13"/>
      <c r="L1447" s="13"/>
      <c r="M1447" s="10"/>
      <c r="N1447" s="9"/>
      <c r="O1447" s="9"/>
      <c r="P1447" s="9"/>
      <c r="Q1447" s="9"/>
      <c r="R1447" s="9"/>
    </row>
    <row r="1448" spans="1:23" x14ac:dyDescent="0.25">
      <c r="A1448" s="11">
        <v>43201</v>
      </c>
      <c r="B1448" s="4" t="s">
        <v>17</v>
      </c>
      <c r="C1448" s="4">
        <v>75131</v>
      </c>
      <c r="D1448" s="4">
        <v>153</v>
      </c>
      <c r="E1448" s="10"/>
      <c r="F1448" s="10">
        <v>1</v>
      </c>
      <c r="G1448" s="10" t="s">
        <v>70</v>
      </c>
      <c r="H1448" s="10"/>
      <c r="I1448" s="10"/>
      <c r="J1448" s="17"/>
      <c r="K1448" s="17"/>
      <c r="L1448" s="17"/>
      <c r="M1448" s="10">
        <v>5.81</v>
      </c>
      <c r="N1448" s="9"/>
      <c r="O1448" s="9"/>
      <c r="P1448" s="9"/>
      <c r="Q1448" s="9"/>
      <c r="R1448" s="9"/>
      <c r="S1448">
        <f t="shared" ref="S1448" si="1725">N1448*O1448*118</f>
        <v>0</v>
      </c>
      <c r="T1448">
        <f t="shared" ref="T1448" si="1726">N1448*118</f>
        <v>0</v>
      </c>
      <c r="U1448">
        <f t="shared" ref="U1448" si="1727">N1448*O1448</f>
        <v>0</v>
      </c>
      <c r="V1448" s="20">
        <f t="shared" ref="V1448" si="1728">N1448*O1448*116.875</f>
        <v>0</v>
      </c>
      <c r="W1448" s="21">
        <f t="shared" ref="W1448" si="1729">N1448*116.8</f>
        <v>0</v>
      </c>
    </row>
    <row r="1449" spans="1:23" x14ac:dyDescent="0.25">
      <c r="A1449" s="11"/>
      <c r="B1449" s="4"/>
      <c r="C1449" s="4"/>
      <c r="D1449" s="4"/>
      <c r="E1449" s="10"/>
      <c r="F1449" s="10"/>
      <c r="G1449" s="10"/>
      <c r="H1449" s="10"/>
      <c r="I1449" s="10"/>
      <c r="J1449" s="13"/>
      <c r="K1449" s="13"/>
      <c r="L1449" s="13"/>
      <c r="M1449" s="10"/>
      <c r="N1449" s="9"/>
      <c r="O1449" s="9"/>
      <c r="P1449" s="9"/>
      <c r="Q1449" s="9"/>
      <c r="R1449" s="9"/>
    </row>
    <row r="1450" spans="1:23" x14ac:dyDescent="0.25">
      <c r="A1450" s="11">
        <v>43201</v>
      </c>
      <c r="B1450" s="4" t="s">
        <v>17</v>
      </c>
      <c r="C1450" s="4">
        <v>75131</v>
      </c>
      <c r="D1450" s="4">
        <v>155</v>
      </c>
      <c r="E1450" s="10" t="s">
        <v>63</v>
      </c>
      <c r="F1450" s="10">
        <v>1</v>
      </c>
      <c r="G1450" s="10" t="s">
        <v>70</v>
      </c>
      <c r="H1450" s="10"/>
      <c r="I1450" s="10"/>
      <c r="J1450" s="13">
        <v>1700</v>
      </c>
      <c r="K1450" s="13"/>
      <c r="L1450" s="13">
        <v>800</v>
      </c>
      <c r="M1450" s="10">
        <v>5.81</v>
      </c>
      <c r="N1450" s="9">
        <v>1</v>
      </c>
      <c r="O1450" s="9">
        <v>5.07</v>
      </c>
      <c r="P1450" s="9" t="s">
        <v>94</v>
      </c>
      <c r="Q1450" s="9" t="s">
        <v>72</v>
      </c>
      <c r="R1450" s="9"/>
      <c r="S1450">
        <f t="shared" ref="S1450:S1452" si="1730">N1450*O1450*118</f>
        <v>598.26</v>
      </c>
      <c r="T1450">
        <f t="shared" ref="T1450:T1452" si="1731">N1450*118</f>
        <v>118</v>
      </c>
      <c r="U1450">
        <f t="shared" ref="U1450:U1452" si="1732">N1450*O1450</f>
        <v>5.07</v>
      </c>
      <c r="V1450" s="20">
        <f t="shared" ref="V1450:V1452" si="1733">N1450*O1450*116.875</f>
        <v>592.55624999999998</v>
      </c>
      <c r="W1450" s="21">
        <f t="shared" ref="W1450:W1452" si="1734">N1450*116.8</f>
        <v>116.8</v>
      </c>
    </row>
    <row r="1451" spans="1:23" x14ac:dyDescent="0.25">
      <c r="A1451" s="11">
        <v>43201</v>
      </c>
      <c r="B1451" s="4" t="s">
        <v>17</v>
      </c>
      <c r="C1451" s="4">
        <v>75131</v>
      </c>
      <c r="D1451" s="4">
        <v>155</v>
      </c>
      <c r="E1451" s="10" t="s">
        <v>63</v>
      </c>
      <c r="F1451" s="10">
        <v>1</v>
      </c>
      <c r="G1451" s="10" t="s">
        <v>70</v>
      </c>
      <c r="H1451" s="10"/>
      <c r="I1451" s="10"/>
      <c r="J1451" s="13"/>
      <c r="K1451" s="13"/>
      <c r="L1451" s="13"/>
      <c r="M1451" s="10">
        <v>5.81</v>
      </c>
      <c r="N1451" s="9">
        <v>17</v>
      </c>
      <c r="O1451" s="9">
        <v>2.63</v>
      </c>
      <c r="P1451" s="9" t="s">
        <v>78</v>
      </c>
      <c r="Q1451" s="9" t="s">
        <v>79</v>
      </c>
      <c r="R1451" s="9"/>
      <c r="S1451">
        <f t="shared" si="1730"/>
        <v>5275.78</v>
      </c>
      <c r="T1451">
        <f t="shared" si="1731"/>
        <v>2006</v>
      </c>
      <c r="U1451">
        <f t="shared" si="1732"/>
        <v>44.71</v>
      </c>
      <c r="V1451" s="20">
        <f t="shared" si="1733"/>
        <v>5225.4812499999998</v>
      </c>
      <c r="W1451" s="21">
        <f t="shared" si="1734"/>
        <v>1985.6</v>
      </c>
    </row>
    <row r="1452" spans="1:23" x14ac:dyDescent="0.25">
      <c r="A1452" s="11">
        <v>43201</v>
      </c>
      <c r="B1452" s="4" t="s">
        <v>17</v>
      </c>
      <c r="C1452" s="4">
        <v>75131</v>
      </c>
      <c r="D1452" s="4">
        <v>155</v>
      </c>
      <c r="E1452" s="10" t="s">
        <v>63</v>
      </c>
      <c r="F1452" s="10">
        <v>1</v>
      </c>
      <c r="G1452" s="10" t="s">
        <v>70</v>
      </c>
      <c r="H1452" s="10"/>
      <c r="I1452" s="10"/>
      <c r="J1452" s="13"/>
      <c r="K1452" s="13"/>
      <c r="L1452" s="13"/>
      <c r="M1452" s="10">
        <v>5.81</v>
      </c>
      <c r="N1452" s="9">
        <v>1</v>
      </c>
      <c r="O1452" s="9">
        <v>1.39</v>
      </c>
      <c r="P1452" s="9" t="s">
        <v>78</v>
      </c>
      <c r="Q1452" s="9" t="s">
        <v>80</v>
      </c>
      <c r="R1452" s="9"/>
      <c r="S1452">
        <f t="shared" si="1730"/>
        <v>164.01999999999998</v>
      </c>
      <c r="T1452">
        <f t="shared" si="1731"/>
        <v>118</v>
      </c>
      <c r="U1452">
        <f t="shared" si="1732"/>
        <v>1.39</v>
      </c>
      <c r="V1452" s="20">
        <f t="shared" si="1733"/>
        <v>162.45624999999998</v>
      </c>
      <c r="W1452" s="21">
        <f t="shared" si="1734"/>
        <v>116.8</v>
      </c>
    </row>
    <row r="1453" spans="1:23" x14ac:dyDescent="0.25">
      <c r="A1453" s="11"/>
      <c r="B1453" s="4"/>
      <c r="C1453" s="4"/>
      <c r="D1453" s="4"/>
      <c r="E1453" s="10"/>
      <c r="F1453" s="10"/>
      <c r="G1453" s="10"/>
      <c r="H1453" s="10"/>
      <c r="I1453" s="10"/>
      <c r="J1453" s="13"/>
      <c r="K1453" s="13"/>
      <c r="L1453" s="13"/>
      <c r="M1453" s="10"/>
      <c r="N1453" s="9"/>
      <c r="O1453" s="9"/>
      <c r="P1453" s="9"/>
      <c r="Q1453" s="9"/>
      <c r="R1453" s="9"/>
    </row>
    <row r="1454" spans="1:23" x14ac:dyDescent="0.25">
      <c r="A1454" s="11">
        <v>43201</v>
      </c>
      <c r="B1454" s="4" t="s">
        <v>17</v>
      </c>
      <c r="C1454" s="4">
        <v>75131</v>
      </c>
      <c r="D1454" s="4">
        <v>156</v>
      </c>
      <c r="E1454" s="10" t="s">
        <v>68</v>
      </c>
      <c r="F1454" s="10">
        <v>1</v>
      </c>
      <c r="G1454" s="10" t="s">
        <v>70</v>
      </c>
      <c r="H1454" s="10"/>
      <c r="I1454" s="10"/>
      <c r="J1454" s="17"/>
      <c r="K1454" s="13"/>
      <c r="L1454" s="13">
        <v>1050</v>
      </c>
      <c r="M1454" s="10">
        <v>5.81</v>
      </c>
      <c r="N1454" s="9">
        <v>1</v>
      </c>
      <c r="O1454" s="9">
        <v>0.82</v>
      </c>
      <c r="P1454" s="9" t="s">
        <v>82</v>
      </c>
      <c r="Q1454" s="9" t="s">
        <v>81</v>
      </c>
      <c r="R1454" s="9"/>
      <c r="S1454">
        <f t="shared" ref="S1454:S1456" si="1735">N1454*O1454*118</f>
        <v>96.759999999999991</v>
      </c>
      <c r="T1454">
        <f t="shared" ref="T1454:T1456" si="1736">N1454*118</f>
        <v>118</v>
      </c>
      <c r="U1454">
        <f t="shared" ref="U1454:U1456" si="1737">N1454*O1454</f>
        <v>0.82</v>
      </c>
      <c r="V1454" s="20">
        <f t="shared" ref="V1454:V1456" si="1738">N1454*O1454*116.875</f>
        <v>95.837499999999991</v>
      </c>
      <c r="W1454" s="21">
        <f t="shared" ref="W1454:W1456" si="1739">N1454*116.8</f>
        <v>116.8</v>
      </c>
    </row>
    <row r="1455" spans="1:23" x14ac:dyDescent="0.25">
      <c r="A1455" s="11">
        <v>43201</v>
      </c>
      <c r="B1455" s="4" t="s">
        <v>17</v>
      </c>
      <c r="C1455" s="4">
        <v>75131</v>
      </c>
      <c r="D1455" s="4">
        <v>156</v>
      </c>
      <c r="E1455" s="10" t="s">
        <v>68</v>
      </c>
      <c r="F1455" s="10">
        <v>1</v>
      </c>
      <c r="G1455" s="10" t="s">
        <v>70</v>
      </c>
      <c r="H1455" s="10"/>
      <c r="I1455" s="10"/>
      <c r="J1455" s="13"/>
      <c r="K1455" s="13"/>
      <c r="L1455" s="13"/>
      <c r="M1455" s="10">
        <v>5.81</v>
      </c>
      <c r="N1455" s="9">
        <v>12</v>
      </c>
      <c r="O1455" s="9">
        <v>2.63</v>
      </c>
      <c r="P1455" s="9" t="s">
        <v>78</v>
      </c>
      <c r="Q1455" s="9" t="s">
        <v>79</v>
      </c>
      <c r="R1455" s="9"/>
      <c r="S1455">
        <f t="shared" si="1735"/>
        <v>3724.08</v>
      </c>
      <c r="T1455">
        <f t="shared" si="1736"/>
        <v>1416</v>
      </c>
      <c r="U1455">
        <f t="shared" si="1737"/>
        <v>31.56</v>
      </c>
      <c r="V1455" s="20">
        <f t="shared" si="1738"/>
        <v>3688.5749999999998</v>
      </c>
      <c r="W1455" s="21">
        <f t="shared" si="1739"/>
        <v>1401.6</v>
      </c>
    </row>
    <row r="1456" spans="1:23" x14ac:dyDescent="0.25">
      <c r="A1456" s="11">
        <v>43201</v>
      </c>
      <c r="B1456" s="4" t="s">
        <v>17</v>
      </c>
      <c r="C1456" s="4">
        <v>75131</v>
      </c>
      <c r="D1456" s="4">
        <v>156</v>
      </c>
      <c r="E1456" s="10" t="s">
        <v>68</v>
      </c>
      <c r="F1456" s="10">
        <v>1</v>
      </c>
      <c r="G1456" s="10" t="s">
        <v>70</v>
      </c>
      <c r="H1456" s="10"/>
      <c r="I1456" s="10"/>
      <c r="J1456" s="13"/>
      <c r="K1456" s="13"/>
      <c r="L1456" s="13"/>
      <c r="M1456" s="10">
        <v>5.81</v>
      </c>
      <c r="N1456" s="9">
        <v>1</v>
      </c>
      <c r="O1456" s="9">
        <v>3.79</v>
      </c>
      <c r="P1456" s="9" t="s">
        <v>82</v>
      </c>
      <c r="Q1456" s="9" t="s">
        <v>72</v>
      </c>
      <c r="R1456" s="9"/>
      <c r="S1456">
        <f t="shared" si="1735"/>
        <v>447.22</v>
      </c>
      <c r="T1456">
        <f t="shared" si="1736"/>
        <v>118</v>
      </c>
      <c r="U1456">
        <f t="shared" si="1737"/>
        <v>3.79</v>
      </c>
      <c r="V1456" s="20">
        <f t="shared" si="1738"/>
        <v>442.95625000000001</v>
      </c>
      <c r="W1456" s="21">
        <f t="shared" si="1739"/>
        <v>116.8</v>
      </c>
    </row>
    <row r="1457" spans="1:23" x14ac:dyDescent="0.25">
      <c r="A1457" s="11"/>
      <c r="B1457" s="4"/>
      <c r="C1457" s="4"/>
      <c r="D1457" s="4"/>
      <c r="E1457" s="10"/>
      <c r="F1457" s="10"/>
      <c r="G1457" s="10"/>
      <c r="H1457" s="10"/>
      <c r="I1457" s="10"/>
      <c r="J1457" s="13"/>
      <c r="K1457" s="13"/>
      <c r="L1457" s="13"/>
      <c r="M1457" s="10"/>
      <c r="N1457" s="9"/>
      <c r="O1457" s="9"/>
      <c r="P1457" s="9"/>
      <c r="Q1457" s="9"/>
      <c r="R1457" s="9"/>
    </row>
    <row r="1458" spans="1:23" x14ac:dyDescent="0.25">
      <c r="A1458" s="11">
        <v>43201</v>
      </c>
      <c r="B1458" s="4" t="s">
        <v>17</v>
      </c>
      <c r="C1458" s="4">
        <v>75131</v>
      </c>
      <c r="D1458" s="4">
        <v>157</v>
      </c>
      <c r="E1458" s="10" t="s">
        <v>83</v>
      </c>
      <c r="F1458" s="10">
        <v>1</v>
      </c>
      <c r="G1458" s="10" t="s">
        <v>70</v>
      </c>
      <c r="H1458" s="10"/>
      <c r="I1458" s="10"/>
      <c r="J1458" s="13">
        <v>1450</v>
      </c>
      <c r="K1458" s="13"/>
      <c r="L1458" s="13">
        <v>500</v>
      </c>
      <c r="M1458" s="10">
        <v>5.81</v>
      </c>
      <c r="N1458" s="9">
        <v>1</v>
      </c>
      <c r="O1458" s="9">
        <v>5.07</v>
      </c>
      <c r="P1458" s="9" t="s">
        <v>94</v>
      </c>
      <c r="Q1458" s="9" t="s">
        <v>72</v>
      </c>
      <c r="R1458" s="9"/>
      <c r="S1458">
        <f t="shared" ref="S1458:S1463" si="1740">N1458*O1458*118</f>
        <v>598.26</v>
      </c>
      <c r="T1458">
        <f t="shared" ref="T1458:T1463" si="1741">N1458*118</f>
        <v>118</v>
      </c>
      <c r="U1458">
        <f t="shared" ref="U1458:U1463" si="1742">N1458*O1458</f>
        <v>5.07</v>
      </c>
      <c r="V1458" s="20">
        <f t="shared" ref="V1458:V1463" si="1743">N1458*O1458*116.875</f>
        <v>592.55624999999998</v>
      </c>
      <c r="W1458" s="21">
        <f t="shared" ref="W1458:W1463" si="1744">N1458*116.8</f>
        <v>116.8</v>
      </c>
    </row>
    <row r="1459" spans="1:23" x14ac:dyDescent="0.25">
      <c r="A1459" s="11">
        <v>43201</v>
      </c>
      <c r="B1459" s="4" t="s">
        <v>17</v>
      </c>
      <c r="C1459" s="4">
        <v>75131</v>
      </c>
      <c r="D1459" s="4">
        <v>157</v>
      </c>
      <c r="E1459" s="10" t="s">
        <v>83</v>
      </c>
      <c r="F1459" s="10">
        <v>1</v>
      </c>
      <c r="G1459" s="10" t="s">
        <v>70</v>
      </c>
      <c r="H1459" s="10"/>
      <c r="I1459" s="10"/>
      <c r="J1459" s="13"/>
      <c r="K1459" s="13"/>
      <c r="L1459" s="13"/>
      <c r="M1459" s="10">
        <v>5.81</v>
      </c>
      <c r="N1459" s="9">
        <v>7</v>
      </c>
      <c r="O1459" s="9">
        <v>3.58</v>
      </c>
      <c r="P1459" s="9" t="s">
        <v>71</v>
      </c>
      <c r="Q1459" s="9" t="s">
        <v>72</v>
      </c>
      <c r="R1459" s="9"/>
      <c r="S1459">
        <f t="shared" si="1740"/>
        <v>2957.0800000000004</v>
      </c>
      <c r="T1459">
        <f t="shared" si="1741"/>
        <v>826</v>
      </c>
      <c r="U1459">
        <f t="shared" si="1742"/>
        <v>25.060000000000002</v>
      </c>
      <c r="V1459" s="20">
        <f t="shared" si="1743"/>
        <v>2928.8875000000003</v>
      </c>
      <c r="W1459" s="21">
        <f t="shared" si="1744"/>
        <v>817.6</v>
      </c>
    </row>
    <row r="1460" spans="1:23" x14ac:dyDescent="0.25">
      <c r="A1460" s="11">
        <v>43201</v>
      </c>
      <c r="B1460" s="4" t="s">
        <v>17</v>
      </c>
      <c r="C1460" s="4">
        <v>75131</v>
      </c>
      <c r="D1460" s="4">
        <v>157</v>
      </c>
      <c r="E1460" s="10" t="s">
        <v>83</v>
      </c>
      <c r="F1460" s="10">
        <v>1</v>
      </c>
      <c r="G1460" s="10" t="s">
        <v>70</v>
      </c>
      <c r="H1460" s="10"/>
      <c r="I1460" s="10"/>
      <c r="J1460" s="13"/>
      <c r="K1460" s="13"/>
      <c r="L1460" s="13"/>
      <c r="M1460" s="10">
        <v>5.81</v>
      </c>
      <c r="N1460" s="9">
        <v>2</v>
      </c>
      <c r="O1460" s="9">
        <v>2.31</v>
      </c>
      <c r="P1460" s="9" t="s">
        <v>78</v>
      </c>
      <c r="Q1460" s="9" t="s">
        <v>80</v>
      </c>
      <c r="R1460" s="9"/>
      <c r="S1460">
        <f t="shared" si="1740"/>
        <v>545.16</v>
      </c>
      <c r="T1460">
        <f t="shared" si="1741"/>
        <v>236</v>
      </c>
      <c r="U1460">
        <f t="shared" si="1742"/>
        <v>4.62</v>
      </c>
      <c r="V1460" s="20">
        <f t="shared" si="1743"/>
        <v>539.96249999999998</v>
      </c>
      <c r="W1460" s="21">
        <f t="shared" si="1744"/>
        <v>233.6</v>
      </c>
    </row>
    <row r="1461" spans="1:23" x14ac:dyDescent="0.25">
      <c r="A1461" s="11">
        <v>43201</v>
      </c>
      <c r="B1461" s="4" t="s">
        <v>17</v>
      </c>
      <c r="C1461" s="4">
        <v>75131</v>
      </c>
      <c r="D1461" s="4">
        <v>157</v>
      </c>
      <c r="E1461" s="10" t="s">
        <v>83</v>
      </c>
      <c r="F1461" s="10">
        <v>1</v>
      </c>
      <c r="G1461" s="10" t="s">
        <v>70</v>
      </c>
      <c r="H1461" s="10"/>
      <c r="I1461" s="10"/>
      <c r="J1461" s="13"/>
      <c r="K1461" s="13"/>
      <c r="L1461" s="13"/>
      <c r="M1461" s="10">
        <v>5.81</v>
      </c>
      <c r="N1461" s="9">
        <v>3</v>
      </c>
      <c r="O1461" s="9">
        <v>2.63</v>
      </c>
      <c r="P1461" s="9" t="s">
        <v>78</v>
      </c>
      <c r="Q1461" s="9" t="s">
        <v>79</v>
      </c>
      <c r="R1461" s="9"/>
      <c r="S1461">
        <f t="shared" si="1740"/>
        <v>931.02</v>
      </c>
      <c r="T1461">
        <f t="shared" si="1741"/>
        <v>354</v>
      </c>
      <c r="U1461">
        <f t="shared" si="1742"/>
        <v>7.89</v>
      </c>
      <c r="V1461" s="20">
        <f t="shared" si="1743"/>
        <v>922.14374999999995</v>
      </c>
      <c r="W1461" s="21">
        <f t="shared" si="1744"/>
        <v>350.4</v>
      </c>
    </row>
    <row r="1462" spans="1:23" x14ac:dyDescent="0.25">
      <c r="A1462" s="11">
        <v>43201</v>
      </c>
      <c r="B1462" s="4" t="s">
        <v>17</v>
      </c>
      <c r="C1462" s="4">
        <v>75131</v>
      </c>
      <c r="D1462" s="4">
        <v>157</v>
      </c>
      <c r="E1462" s="10" t="s">
        <v>83</v>
      </c>
      <c r="F1462" s="10">
        <v>1</v>
      </c>
      <c r="G1462" s="10" t="s">
        <v>70</v>
      </c>
      <c r="H1462" s="10"/>
      <c r="I1462" s="10"/>
      <c r="J1462" s="13"/>
      <c r="K1462" s="13"/>
      <c r="L1462" s="13"/>
      <c r="M1462" s="10">
        <v>5.81</v>
      </c>
      <c r="N1462" s="9">
        <v>1</v>
      </c>
      <c r="O1462" s="9">
        <v>1.39</v>
      </c>
      <c r="P1462" s="9" t="s">
        <v>78</v>
      </c>
      <c r="Q1462" s="9" t="s">
        <v>80</v>
      </c>
      <c r="R1462" s="9"/>
      <c r="S1462">
        <f t="shared" si="1740"/>
        <v>164.01999999999998</v>
      </c>
      <c r="T1462">
        <f t="shared" si="1741"/>
        <v>118</v>
      </c>
      <c r="U1462">
        <f t="shared" si="1742"/>
        <v>1.39</v>
      </c>
      <c r="V1462" s="20">
        <f t="shared" si="1743"/>
        <v>162.45624999999998</v>
      </c>
      <c r="W1462" s="21">
        <f t="shared" si="1744"/>
        <v>116.8</v>
      </c>
    </row>
    <row r="1463" spans="1:23" x14ac:dyDescent="0.25">
      <c r="A1463" s="11">
        <v>43201</v>
      </c>
      <c r="B1463" s="4" t="s">
        <v>17</v>
      </c>
      <c r="C1463" s="4">
        <v>75131</v>
      </c>
      <c r="D1463" s="4">
        <v>157</v>
      </c>
      <c r="E1463" s="10" t="s">
        <v>83</v>
      </c>
      <c r="F1463" s="10">
        <v>1</v>
      </c>
      <c r="G1463" s="10" t="s">
        <v>70</v>
      </c>
      <c r="H1463" s="10"/>
      <c r="I1463" s="10"/>
      <c r="J1463" s="13"/>
      <c r="K1463" s="13"/>
      <c r="L1463" s="13"/>
      <c r="M1463" s="10">
        <v>5.81</v>
      </c>
      <c r="N1463" s="9">
        <v>1</v>
      </c>
      <c r="O1463" s="9">
        <v>2.2400000000000002</v>
      </c>
      <c r="P1463" s="9" t="s">
        <v>87</v>
      </c>
      <c r="Q1463" s="9" t="s">
        <v>72</v>
      </c>
      <c r="R1463" s="9"/>
      <c r="S1463">
        <f t="shared" si="1740"/>
        <v>264.32000000000005</v>
      </c>
      <c r="T1463">
        <f t="shared" si="1741"/>
        <v>118</v>
      </c>
      <c r="U1463">
        <f t="shared" si="1742"/>
        <v>2.2400000000000002</v>
      </c>
      <c r="V1463" s="20">
        <f t="shared" si="1743"/>
        <v>261.8</v>
      </c>
      <c r="W1463" s="21">
        <f t="shared" si="1744"/>
        <v>116.8</v>
      </c>
    </row>
    <row r="1464" spans="1:23" x14ac:dyDescent="0.25">
      <c r="A1464" s="11"/>
      <c r="B1464" s="4"/>
      <c r="C1464" s="4"/>
      <c r="D1464" s="4"/>
      <c r="E1464" s="10"/>
      <c r="F1464" s="10"/>
      <c r="G1464" s="10"/>
      <c r="H1464" s="10"/>
      <c r="I1464" s="10"/>
      <c r="J1464" s="13"/>
      <c r="K1464" s="13"/>
      <c r="L1464" s="13"/>
      <c r="M1464" s="10"/>
      <c r="N1464" s="9"/>
      <c r="O1464" s="9"/>
      <c r="P1464" s="9"/>
      <c r="Q1464" s="9"/>
      <c r="R1464" s="9"/>
    </row>
    <row r="1465" spans="1:23" x14ac:dyDescent="0.25">
      <c r="A1465" s="11">
        <v>43201</v>
      </c>
      <c r="B1465" s="10" t="s">
        <v>16</v>
      </c>
      <c r="C1465" s="10">
        <v>785</v>
      </c>
      <c r="D1465" s="10">
        <v>167</v>
      </c>
      <c r="E1465" s="10" t="s">
        <v>66</v>
      </c>
      <c r="F1465" s="10">
        <v>1</v>
      </c>
      <c r="G1465" s="10" t="s">
        <v>70</v>
      </c>
      <c r="H1465" s="10"/>
      <c r="I1465" s="10"/>
      <c r="J1465" s="13">
        <v>1700</v>
      </c>
      <c r="K1465" s="13"/>
      <c r="L1465" s="13">
        <v>950</v>
      </c>
      <c r="M1465" s="10">
        <v>5.38</v>
      </c>
      <c r="N1465" s="9">
        <v>1</v>
      </c>
      <c r="O1465" s="9">
        <v>5.07</v>
      </c>
      <c r="P1465" s="9" t="s">
        <v>94</v>
      </c>
      <c r="Q1465" s="9" t="s">
        <v>72</v>
      </c>
      <c r="R1465" s="9"/>
      <c r="S1465">
        <f t="shared" ref="S1465:S1468" si="1745">N:N*O:O*125</f>
        <v>633.75</v>
      </c>
      <c r="T1465">
        <f t="shared" ref="T1465:T1468" si="1746">N1465*125</f>
        <v>125</v>
      </c>
      <c r="U1465">
        <f t="shared" ref="U1465:U1468" si="1747">N1465*O1465</f>
        <v>5.07</v>
      </c>
      <c r="V1465" s="20">
        <f t="shared" ref="V1465:V1468" si="1748">N1465*O1465*123.78</f>
        <v>627.56460000000004</v>
      </c>
      <c r="W1465" s="21">
        <f t="shared" ref="W1465:W1468" si="1749">N1465*123.7</f>
        <v>123.7</v>
      </c>
    </row>
    <row r="1466" spans="1:23" x14ac:dyDescent="0.25">
      <c r="A1466" s="11">
        <v>43201</v>
      </c>
      <c r="B1466" s="10" t="s">
        <v>16</v>
      </c>
      <c r="C1466" s="10">
        <v>785</v>
      </c>
      <c r="D1466" s="10">
        <v>167</v>
      </c>
      <c r="E1466" s="10" t="s">
        <v>66</v>
      </c>
      <c r="F1466" s="10">
        <v>1</v>
      </c>
      <c r="G1466" s="10" t="s">
        <v>70</v>
      </c>
      <c r="H1466" s="10"/>
      <c r="I1466" s="10"/>
      <c r="J1466" s="13"/>
      <c r="K1466" s="13"/>
      <c r="L1466" s="13"/>
      <c r="M1466" s="10">
        <v>5.38</v>
      </c>
      <c r="N1466" s="9">
        <v>11</v>
      </c>
      <c r="O1466" s="9">
        <v>2.31</v>
      </c>
      <c r="P1466" s="9" t="s">
        <v>78</v>
      </c>
      <c r="Q1466" s="9" t="s">
        <v>80</v>
      </c>
      <c r="R1466" s="9"/>
      <c r="S1466">
        <f t="shared" si="1745"/>
        <v>3176.25</v>
      </c>
      <c r="T1466">
        <f t="shared" si="1746"/>
        <v>1375</v>
      </c>
      <c r="U1466">
        <f t="shared" si="1747"/>
        <v>25.41</v>
      </c>
      <c r="V1466" s="20">
        <f t="shared" si="1748"/>
        <v>3145.2498000000001</v>
      </c>
      <c r="W1466" s="21">
        <f t="shared" si="1749"/>
        <v>1360.7</v>
      </c>
    </row>
    <row r="1467" spans="1:23" x14ac:dyDescent="0.25">
      <c r="A1467" s="11">
        <v>43201</v>
      </c>
      <c r="B1467" s="10" t="s">
        <v>16</v>
      </c>
      <c r="C1467" s="10">
        <v>785</v>
      </c>
      <c r="D1467" s="10">
        <v>167</v>
      </c>
      <c r="E1467" s="10" t="s">
        <v>66</v>
      </c>
      <c r="F1467" s="10">
        <v>1</v>
      </c>
      <c r="G1467" s="10" t="s">
        <v>70</v>
      </c>
      <c r="H1467" s="10"/>
      <c r="I1467" s="10"/>
      <c r="J1467" s="13"/>
      <c r="K1467" s="13"/>
      <c r="L1467" s="13"/>
      <c r="M1467" s="10">
        <v>5.38</v>
      </c>
      <c r="N1467" s="9">
        <v>9</v>
      </c>
      <c r="O1467" s="9">
        <v>2.63</v>
      </c>
      <c r="P1467" s="9" t="s">
        <v>78</v>
      </c>
      <c r="Q1467" s="9" t="s">
        <v>79</v>
      </c>
      <c r="R1467" s="9"/>
      <c r="S1467">
        <f t="shared" si="1745"/>
        <v>2958.7499999999995</v>
      </c>
      <c r="T1467">
        <f t="shared" si="1746"/>
        <v>1125</v>
      </c>
      <c r="U1467">
        <f t="shared" si="1747"/>
        <v>23.669999999999998</v>
      </c>
      <c r="V1467" s="20">
        <f t="shared" si="1748"/>
        <v>2929.8725999999997</v>
      </c>
      <c r="W1467" s="21">
        <f t="shared" si="1749"/>
        <v>1113.3</v>
      </c>
    </row>
    <row r="1468" spans="1:23" x14ac:dyDescent="0.25">
      <c r="A1468" s="11">
        <v>43201</v>
      </c>
      <c r="B1468" s="10" t="s">
        <v>16</v>
      </c>
      <c r="C1468" s="10">
        <v>785</v>
      </c>
      <c r="D1468" s="10">
        <v>167</v>
      </c>
      <c r="E1468" s="10" t="s">
        <v>66</v>
      </c>
      <c r="F1468" s="10">
        <v>1</v>
      </c>
      <c r="G1468" s="10" t="s">
        <v>70</v>
      </c>
      <c r="H1468" s="10"/>
      <c r="I1468" s="10"/>
      <c r="J1468" s="13"/>
      <c r="K1468" s="13"/>
      <c r="L1468" s="13"/>
      <c r="M1468" s="10">
        <v>5.38</v>
      </c>
      <c r="N1468" s="9">
        <v>1</v>
      </c>
      <c r="O1468" s="9">
        <v>2.2400000000000002</v>
      </c>
      <c r="P1468" s="9" t="s">
        <v>87</v>
      </c>
      <c r="Q1468" s="9" t="s">
        <v>72</v>
      </c>
      <c r="R1468" s="9"/>
      <c r="S1468">
        <f t="shared" si="1745"/>
        <v>280</v>
      </c>
      <c r="T1468">
        <f t="shared" si="1746"/>
        <v>125</v>
      </c>
      <c r="U1468">
        <f t="shared" si="1747"/>
        <v>2.2400000000000002</v>
      </c>
      <c r="V1468" s="20">
        <f t="shared" si="1748"/>
        <v>277.2672</v>
      </c>
      <c r="W1468" s="21">
        <f t="shared" si="1749"/>
        <v>123.7</v>
      </c>
    </row>
    <row r="1469" spans="1:23" x14ac:dyDescent="0.25">
      <c r="A1469" s="11"/>
      <c r="B1469" s="10"/>
      <c r="C1469" s="10"/>
      <c r="D1469" s="10"/>
      <c r="E1469" s="10"/>
      <c r="F1469" s="10"/>
      <c r="G1469" s="10"/>
      <c r="H1469" s="10"/>
      <c r="I1469" s="10"/>
      <c r="J1469" s="13"/>
      <c r="K1469" s="13"/>
      <c r="L1469" s="13"/>
      <c r="M1469" s="10"/>
      <c r="N1469" s="9"/>
      <c r="O1469" s="9"/>
      <c r="P1469" s="9"/>
      <c r="Q1469" s="9"/>
      <c r="R1469" s="9"/>
    </row>
    <row r="1470" spans="1:23" x14ac:dyDescent="0.25">
      <c r="A1470" s="11">
        <v>43201</v>
      </c>
      <c r="B1470" s="10" t="s">
        <v>16</v>
      </c>
      <c r="C1470" s="10">
        <v>785</v>
      </c>
      <c r="D1470" s="10">
        <v>168</v>
      </c>
      <c r="E1470" s="10" t="s">
        <v>67</v>
      </c>
      <c r="F1470" s="10">
        <v>1</v>
      </c>
      <c r="G1470" s="10" t="s">
        <v>70</v>
      </c>
      <c r="H1470" s="10"/>
      <c r="I1470" s="10"/>
      <c r="J1470" s="13">
        <v>1750</v>
      </c>
      <c r="K1470" s="13"/>
      <c r="L1470" s="13">
        <v>800</v>
      </c>
      <c r="M1470" s="10">
        <v>5.38</v>
      </c>
      <c r="N1470" s="9">
        <v>1</v>
      </c>
      <c r="O1470" s="9">
        <v>1.87</v>
      </c>
      <c r="P1470" s="9" t="s">
        <v>71</v>
      </c>
      <c r="Q1470" s="9" t="s">
        <v>79</v>
      </c>
      <c r="R1470" s="9"/>
      <c r="S1470">
        <f t="shared" ref="S1470:S1472" si="1750">N:N*O:O*125</f>
        <v>233.75</v>
      </c>
      <c r="T1470">
        <f t="shared" ref="T1470:T1472" si="1751">N1470*125</f>
        <v>125</v>
      </c>
      <c r="U1470">
        <f t="shared" ref="U1470:U1472" si="1752">N1470*O1470</f>
        <v>1.87</v>
      </c>
      <c r="V1470" s="20">
        <f t="shared" ref="V1470:V1472" si="1753">N1470*O1470*123.78</f>
        <v>231.46860000000001</v>
      </c>
      <c r="W1470" s="21">
        <f t="shared" ref="W1470:W1472" si="1754">N1470*123.7</f>
        <v>123.7</v>
      </c>
    </row>
    <row r="1471" spans="1:23" x14ac:dyDescent="0.25">
      <c r="A1471" s="11">
        <v>43201</v>
      </c>
      <c r="B1471" s="10" t="s">
        <v>16</v>
      </c>
      <c r="C1471" s="10">
        <v>785</v>
      </c>
      <c r="D1471" s="10">
        <v>168</v>
      </c>
      <c r="E1471" s="10" t="s">
        <v>67</v>
      </c>
      <c r="F1471" s="10">
        <v>1</v>
      </c>
      <c r="G1471" s="10" t="s">
        <v>70</v>
      </c>
      <c r="H1471" s="10"/>
      <c r="I1471" s="10"/>
      <c r="J1471" s="13"/>
      <c r="K1471" s="13"/>
      <c r="L1471" s="13"/>
      <c r="M1471" s="10">
        <v>5.38</v>
      </c>
      <c r="N1471" s="9">
        <v>13</v>
      </c>
      <c r="O1471" s="9">
        <v>3.58</v>
      </c>
      <c r="P1471" s="9" t="s">
        <v>71</v>
      </c>
      <c r="Q1471" s="9" t="s">
        <v>72</v>
      </c>
      <c r="R1471" s="9"/>
      <c r="S1471">
        <f t="shared" si="1750"/>
        <v>5817.5</v>
      </c>
      <c r="T1471">
        <f t="shared" si="1751"/>
        <v>1625</v>
      </c>
      <c r="U1471">
        <f t="shared" si="1752"/>
        <v>46.54</v>
      </c>
      <c r="V1471" s="20">
        <f t="shared" si="1753"/>
        <v>5760.7212</v>
      </c>
      <c r="W1471" s="21">
        <f t="shared" si="1754"/>
        <v>1608.1000000000001</v>
      </c>
    </row>
    <row r="1472" spans="1:23" x14ac:dyDescent="0.25">
      <c r="A1472" s="11">
        <v>43201</v>
      </c>
      <c r="B1472" s="10" t="s">
        <v>16</v>
      </c>
      <c r="C1472" s="10">
        <v>785</v>
      </c>
      <c r="D1472" s="10">
        <v>168</v>
      </c>
      <c r="E1472" s="10" t="s">
        <v>67</v>
      </c>
      <c r="F1472" s="10">
        <v>1</v>
      </c>
      <c r="G1472" s="10" t="s">
        <v>70</v>
      </c>
      <c r="H1472" s="10"/>
      <c r="I1472" s="10"/>
      <c r="J1472" s="13"/>
      <c r="K1472" s="13"/>
      <c r="L1472" s="13"/>
      <c r="M1472" s="10">
        <v>5.38</v>
      </c>
      <c r="N1472" s="9">
        <v>1</v>
      </c>
      <c r="O1472" s="9">
        <v>1.39</v>
      </c>
      <c r="P1472" s="9" t="s">
        <v>78</v>
      </c>
      <c r="Q1472" s="9" t="s">
        <v>80</v>
      </c>
      <c r="R1472" s="9"/>
      <c r="S1472">
        <f t="shared" si="1750"/>
        <v>173.75</v>
      </c>
      <c r="T1472">
        <f t="shared" si="1751"/>
        <v>125</v>
      </c>
      <c r="U1472">
        <f t="shared" si="1752"/>
        <v>1.39</v>
      </c>
      <c r="V1472" s="20">
        <f t="shared" si="1753"/>
        <v>172.05419999999998</v>
      </c>
      <c r="W1472" s="21">
        <f t="shared" si="1754"/>
        <v>123.7</v>
      </c>
    </row>
    <row r="1473" spans="1:23" x14ac:dyDescent="0.25">
      <c r="A1473" s="11"/>
      <c r="B1473" s="4"/>
      <c r="C1473" s="4"/>
      <c r="D1473" s="4"/>
      <c r="E1473" s="10"/>
      <c r="F1473" s="10"/>
      <c r="G1473" s="10"/>
      <c r="H1473" s="10"/>
      <c r="I1473" s="10"/>
      <c r="J1473" s="13"/>
      <c r="K1473" s="13"/>
      <c r="L1473" s="13"/>
      <c r="M1473" s="10"/>
      <c r="N1473" s="9"/>
      <c r="O1473" s="9"/>
      <c r="P1473" s="9"/>
      <c r="Q1473" s="9"/>
      <c r="R1473" s="9"/>
    </row>
    <row r="1474" spans="1:23" x14ac:dyDescent="0.25">
      <c r="A1474" s="11">
        <v>43201</v>
      </c>
      <c r="B1474" s="10" t="s">
        <v>16</v>
      </c>
      <c r="C1474" s="10">
        <v>785</v>
      </c>
      <c r="D1474" s="10">
        <v>169</v>
      </c>
      <c r="E1474" s="10" t="s">
        <v>55</v>
      </c>
      <c r="F1474" s="10">
        <v>1</v>
      </c>
      <c r="G1474" s="10" t="s">
        <v>70</v>
      </c>
      <c r="H1474" s="10"/>
      <c r="I1474" s="10"/>
      <c r="J1474" s="13">
        <v>1650</v>
      </c>
      <c r="K1474" s="13"/>
      <c r="L1474" s="13">
        <v>750</v>
      </c>
      <c r="M1474" s="10">
        <v>5.38</v>
      </c>
      <c r="N1474" s="9">
        <v>3</v>
      </c>
      <c r="O1474" s="9">
        <v>1.87</v>
      </c>
      <c r="P1474" s="9" t="s">
        <v>71</v>
      </c>
      <c r="Q1474" s="9" t="s">
        <v>79</v>
      </c>
      <c r="R1474" s="9"/>
      <c r="S1474">
        <f t="shared" ref="S1474:S1475" si="1755">N:N*O:O*125</f>
        <v>701.25</v>
      </c>
      <c r="T1474">
        <f t="shared" ref="T1474:T1475" si="1756">N1474*125</f>
        <v>375</v>
      </c>
      <c r="U1474">
        <f t="shared" ref="U1474:U1475" si="1757">N1474*O1474</f>
        <v>5.61</v>
      </c>
      <c r="V1474" s="20">
        <f t="shared" ref="V1474:V1475" si="1758">N1474*O1474*123.78</f>
        <v>694.4058</v>
      </c>
      <c r="W1474" s="21">
        <f t="shared" ref="W1474:W1475" si="1759">N1474*123.7</f>
        <v>371.1</v>
      </c>
    </row>
    <row r="1475" spans="1:23" x14ac:dyDescent="0.25">
      <c r="A1475" s="11">
        <v>43201</v>
      </c>
      <c r="B1475" s="10" t="s">
        <v>16</v>
      </c>
      <c r="C1475" s="10">
        <v>785</v>
      </c>
      <c r="D1475" s="10">
        <v>169</v>
      </c>
      <c r="E1475" s="10" t="s">
        <v>55</v>
      </c>
      <c r="F1475" s="10">
        <v>1</v>
      </c>
      <c r="G1475" s="10" t="s">
        <v>70</v>
      </c>
      <c r="H1475" s="10"/>
      <c r="I1475" s="10"/>
      <c r="J1475" s="13"/>
      <c r="K1475" s="13"/>
      <c r="L1475" s="13"/>
      <c r="M1475" s="10">
        <v>5.38</v>
      </c>
      <c r="N1475" s="9">
        <v>12</v>
      </c>
      <c r="O1475" s="9">
        <v>3.58</v>
      </c>
      <c r="P1475" s="9" t="s">
        <v>71</v>
      </c>
      <c r="Q1475" s="9" t="s">
        <v>72</v>
      </c>
      <c r="R1475" s="9"/>
      <c r="S1475">
        <f t="shared" si="1755"/>
        <v>5370</v>
      </c>
      <c r="T1475">
        <f t="shared" si="1756"/>
        <v>1500</v>
      </c>
      <c r="U1475">
        <f t="shared" si="1757"/>
        <v>42.96</v>
      </c>
      <c r="V1475" s="20">
        <f t="shared" si="1758"/>
        <v>5317.5888000000004</v>
      </c>
      <c r="W1475" s="21">
        <f t="shared" si="1759"/>
        <v>1484.4</v>
      </c>
    </row>
    <row r="1476" spans="1:23" x14ac:dyDescent="0.25">
      <c r="A1476" s="9"/>
      <c r="B1476" s="9"/>
      <c r="C1476" s="9"/>
      <c r="D1476" s="9"/>
      <c r="E1476" s="9"/>
      <c r="F1476" s="9"/>
      <c r="G1476" s="9"/>
      <c r="H1476" s="9"/>
      <c r="I1476" s="9"/>
      <c r="J1476" s="16"/>
      <c r="K1476" s="16"/>
      <c r="L1476" s="16"/>
      <c r="M1476" s="9"/>
      <c r="N1476" s="9"/>
      <c r="O1476" s="9"/>
      <c r="P1476" s="9"/>
      <c r="Q1476" s="9"/>
      <c r="R1476" s="9"/>
    </row>
    <row r="1477" spans="1:23" x14ac:dyDescent="0.25">
      <c r="A1477" s="11">
        <v>43201</v>
      </c>
      <c r="B1477" s="10" t="s">
        <v>16</v>
      </c>
      <c r="C1477" s="4">
        <v>777</v>
      </c>
      <c r="D1477" s="4">
        <v>17</v>
      </c>
      <c r="E1477" s="10"/>
      <c r="F1477" s="10">
        <v>2</v>
      </c>
      <c r="G1477" s="10" t="s">
        <v>23</v>
      </c>
      <c r="H1477" s="10"/>
      <c r="I1477" s="10"/>
      <c r="J1477" s="17"/>
      <c r="K1477" s="17"/>
      <c r="L1477" s="17"/>
      <c r="M1477" s="10">
        <v>4.2</v>
      </c>
      <c r="N1477" s="9"/>
      <c r="O1477" s="9"/>
      <c r="P1477" s="9"/>
      <c r="Q1477" s="9"/>
      <c r="R1477" s="9"/>
      <c r="S1477">
        <f>N:N*O:O*80.6</f>
        <v>0</v>
      </c>
      <c r="T1477">
        <f t="shared" ref="T1477" si="1760">N1477*80.6</f>
        <v>0</v>
      </c>
      <c r="U1477">
        <f t="shared" ref="U1477" si="1761">N1477*O1477</f>
        <v>0</v>
      </c>
      <c r="V1477" s="20">
        <f>N1477*O1477*79.68</f>
        <v>0</v>
      </c>
      <c r="W1477" s="21">
        <f>N1477*79.68</f>
        <v>0</v>
      </c>
    </row>
    <row r="1478" spans="1:23" x14ac:dyDescent="0.25">
      <c r="A1478" s="11"/>
      <c r="B1478" s="10"/>
      <c r="C1478" s="4"/>
      <c r="D1478" s="4"/>
      <c r="E1478" s="10"/>
      <c r="F1478" s="10"/>
      <c r="G1478" s="10"/>
      <c r="H1478" s="10"/>
      <c r="I1478" s="10"/>
      <c r="J1478" s="13"/>
      <c r="K1478" s="13"/>
      <c r="L1478" s="13"/>
      <c r="M1478" s="10"/>
      <c r="N1478" s="9"/>
      <c r="O1478" s="9"/>
      <c r="P1478" s="9"/>
      <c r="Q1478" s="9"/>
      <c r="R1478" s="9"/>
    </row>
    <row r="1479" spans="1:23" x14ac:dyDescent="0.25">
      <c r="A1479" s="11">
        <v>43201</v>
      </c>
      <c r="B1479" s="10" t="s">
        <v>16</v>
      </c>
      <c r="C1479" s="4">
        <v>777</v>
      </c>
      <c r="D1479" s="4">
        <v>18</v>
      </c>
      <c r="E1479" s="10" t="s">
        <v>26</v>
      </c>
      <c r="F1479" s="10">
        <v>2</v>
      </c>
      <c r="G1479" s="10" t="s">
        <v>23</v>
      </c>
      <c r="H1479" s="10"/>
      <c r="I1479" s="10"/>
      <c r="J1479" s="13">
        <v>600</v>
      </c>
      <c r="K1479" s="13">
        <v>600</v>
      </c>
      <c r="L1479" s="13">
        <v>600</v>
      </c>
      <c r="M1479" s="10">
        <v>4.2</v>
      </c>
      <c r="N1479" s="9">
        <v>9</v>
      </c>
      <c r="O1479" s="9">
        <v>2.2400000000000002</v>
      </c>
      <c r="P1479" s="9" t="s">
        <v>87</v>
      </c>
      <c r="Q1479" s="9" t="s">
        <v>72</v>
      </c>
      <c r="R1479" s="9"/>
      <c r="S1479">
        <f t="shared" ref="S1479:S1480" si="1762">N:N*O:O*80.6</f>
        <v>1624.8960000000002</v>
      </c>
      <c r="T1479">
        <f t="shared" ref="T1479:T1480" si="1763">N1479*80.6</f>
        <v>725.4</v>
      </c>
      <c r="U1479">
        <f t="shared" ref="U1479:U1480" si="1764">N1479*O1479</f>
        <v>20.160000000000004</v>
      </c>
      <c r="V1479" s="20">
        <f t="shared" ref="V1479:V1480" si="1765">N1479*O1479*79.68</f>
        <v>1606.3488000000004</v>
      </c>
      <c r="W1479" s="21">
        <f t="shared" ref="W1479:W1480" si="1766">N1479*79.68</f>
        <v>717.12000000000012</v>
      </c>
    </row>
    <row r="1480" spans="1:23" x14ac:dyDescent="0.25">
      <c r="A1480" s="11">
        <v>43201</v>
      </c>
      <c r="B1480" s="10" t="s">
        <v>16</v>
      </c>
      <c r="C1480" s="4">
        <v>777</v>
      </c>
      <c r="D1480" s="4">
        <v>18</v>
      </c>
      <c r="E1480" s="10" t="s">
        <v>26</v>
      </c>
      <c r="F1480" s="10">
        <v>2</v>
      </c>
      <c r="G1480" s="10" t="s">
        <v>23</v>
      </c>
      <c r="H1480" s="10"/>
      <c r="I1480" s="10"/>
      <c r="J1480" s="13"/>
      <c r="K1480" s="13"/>
      <c r="L1480" s="13"/>
      <c r="M1480" s="10">
        <v>4.2</v>
      </c>
      <c r="N1480" s="9">
        <v>10</v>
      </c>
      <c r="O1480" s="9">
        <v>3.58</v>
      </c>
      <c r="P1480" s="9" t="s">
        <v>71</v>
      </c>
      <c r="Q1480" s="9" t="s">
        <v>72</v>
      </c>
      <c r="R1480" s="9"/>
      <c r="S1480">
        <f t="shared" si="1762"/>
        <v>2885.4799999999996</v>
      </c>
      <c r="T1480">
        <f t="shared" si="1763"/>
        <v>806</v>
      </c>
      <c r="U1480">
        <f t="shared" si="1764"/>
        <v>35.799999999999997</v>
      </c>
      <c r="V1480" s="20">
        <f t="shared" si="1765"/>
        <v>2852.5439999999999</v>
      </c>
      <c r="W1480" s="21">
        <f t="shared" si="1766"/>
        <v>796.80000000000007</v>
      </c>
    </row>
    <row r="1481" spans="1:23" x14ac:dyDescent="0.25">
      <c r="A1481" s="11"/>
      <c r="B1481" s="4"/>
      <c r="C1481" s="4"/>
      <c r="D1481" s="4"/>
      <c r="E1481" s="10"/>
      <c r="F1481" s="10"/>
      <c r="G1481" s="10"/>
      <c r="H1481" s="10"/>
      <c r="I1481" s="10"/>
      <c r="J1481" s="13"/>
      <c r="K1481" s="13"/>
      <c r="L1481" s="13"/>
      <c r="M1481" s="10"/>
      <c r="N1481" s="9"/>
      <c r="O1481" s="9"/>
      <c r="P1481" s="9"/>
      <c r="Q1481" s="9"/>
      <c r="R1481" s="9"/>
    </row>
    <row r="1482" spans="1:23" x14ac:dyDescent="0.25">
      <c r="A1482" s="11">
        <v>43201</v>
      </c>
      <c r="B1482" s="10" t="s">
        <v>16</v>
      </c>
      <c r="C1482" s="4">
        <v>777</v>
      </c>
      <c r="D1482" s="4">
        <v>19</v>
      </c>
      <c r="E1482" s="10"/>
      <c r="F1482" s="10">
        <v>2</v>
      </c>
      <c r="G1482" s="10" t="s">
        <v>23</v>
      </c>
      <c r="H1482" s="10"/>
      <c r="I1482" s="10"/>
      <c r="J1482" s="17"/>
      <c r="K1482" s="17"/>
      <c r="L1482" s="17"/>
      <c r="M1482" s="10">
        <v>4.2</v>
      </c>
      <c r="N1482" s="9"/>
      <c r="O1482" s="9"/>
      <c r="P1482" s="9"/>
      <c r="Q1482" s="9"/>
      <c r="R1482" s="9"/>
      <c r="S1482">
        <f>N:N*O:O*80.6</f>
        <v>0</v>
      </c>
      <c r="T1482">
        <f t="shared" ref="T1482" si="1767">N1482*80.6</f>
        <v>0</v>
      </c>
      <c r="U1482">
        <f t="shared" ref="U1482" si="1768">N1482*O1482</f>
        <v>0</v>
      </c>
      <c r="V1482" s="20">
        <f>N1482*O1482*79.68</f>
        <v>0</v>
      </c>
      <c r="W1482" s="21">
        <f>N1482*79.68</f>
        <v>0</v>
      </c>
    </row>
    <row r="1483" spans="1:23" x14ac:dyDescent="0.25">
      <c r="A1483" s="11"/>
      <c r="B1483" s="10"/>
      <c r="C1483" s="4"/>
      <c r="D1483" s="4"/>
      <c r="E1483" s="10"/>
      <c r="F1483" s="10"/>
      <c r="G1483" s="10"/>
      <c r="H1483" s="10"/>
      <c r="I1483" s="10"/>
      <c r="J1483" s="13"/>
      <c r="K1483" s="13"/>
      <c r="L1483" s="13"/>
      <c r="M1483" s="10"/>
      <c r="N1483" s="9"/>
      <c r="O1483" s="9"/>
      <c r="P1483" s="9"/>
      <c r="Q1483" s="9"/>
      <c r="R1483" s="9"/>
    </row>
    <row r="1484" spans="1:23" x14ac:dyDescent="0.25">
      <c r="A1484" s="11">
        <v>43201</v>
      </c>
      <c r="B1484" s="10" t="s">
        <v>16</v>
      </c>
      <c r="C1484" s="4">
        <v>777</v>
      </c>
      <c r="D1484" s="4">
        <v>20</v>
      </c>
      <c r="E1484" s="10" t="s">
        <v>99</v>
      </c>
      <c r="F1484" s="10">
        <v>2</v>
      </c>
      <c r="G1484" s="10" t="s">
        <v>23</v>
      </c>
      <c r="H1484" s="10"/>
      <c r="I1484" s="10"/>
      <c r="J1484" s="13">
        <v>550</v>
      </c>
      <c r="K1484" s="13">
        <v>550</v>
      </c>
      <c r="L1484" s="13">
        <v>500</v>
      </c>
      <c r="M1484" s="10">
        <v>4.2</v>
      </c>
      <c r="N1484" s="9">
        <v>10</v>
      </c>
      <c r="O1484" s="9">
        <v>2.2400000000000002</v>
      </c>
      <c r="P1484" s="9" t="s">
        <v>87</v>
      </c>
      <c r="Q1484" s="9" t="s">
        <v>72</v>
      </c>
      <c r="R1484" s="9"/>
      <c r="S1484">
        <f t="shared" ref="S1484:S1486" si="1769">N:N*O:O*80.6</f>
        <v>1805.44</v>
      </c>
      <c r="T1484">
        <f t="shared" ref="T1484:T1486" si="1770">N1484*80.6</f>
        <v>806</v>
      </c>
      <c r="U1484">
        <f t="shared" ref="U1484:U1486" si="1771">N1484*O1484</f>
        <v>22.400000000000002</v>
      </c>
      <c r="V1484" s="20">
        <f t="shared" ref="V1484:V1486" si="1772">N1484*O1484*79.68</f>
        <v>1784.8320000000003</v>
      </c>
      <c r="W1484" s="21">
        <f t="shared" ref="W1484:W1486" si="1773">N1484*79.68</f>
        <v>796.80000000000007</v>
      </c>
    </row>
    <row r="1485" spans="1:23" x14ac:dyDescent="0.25">
      <c r="A1485" s="11">
        <v>43201</v>
      </c>
      <c r="B1485" s="10" t="s">
        <v>16</v>
      </c>
      <c r="C1485" s="4">
        <v>777</v>
      </c>
      <c r="D1485" s="4">
        <v>20</v>
      </c>
      <c r="E1485" s="10" t="s">
        <v>99</v>
      </c>
      <c r="F1485" s="10">
        <v>2</v>
      </c>
      <c r="G1485" s="10" t="s">
        <v>23</v>
      </c>
      <c r="H1485" s="10"/>
      <c r="I1485" s="10"/>
      <c r="J1485" s="13"/>
      <c r="K1485" s="13"/>
      <c r="L1485" s="13"/>
      <c r="M1485" s="10">
        <v>4.2</v>
      </c>
      <c r="N1485" s="9">
        <v>9</v>
      </c>
      <c r="O1485" s="9">
        <v>3.58</v>
      </c>
      <c r="P1485" s="9" t="s">
        <v>71</v>
      </c>
      <c r="Q1485" s="9" t="s">
        <v>72</v>
      </c>
      <c r="R1485" s="9"/>
      <c r="S1485">
        <f t="shared" si="1769"/>
        <v>2596.9319999999998</v>
      </c>
      <c r="T1485">
        <f t="shared" si="1770"/>
        <v>725.4</v>
      </c>
      <c r="U1485">
        <f t="shared" si="1771"/>
        <v>32.22</v>
      </c>
      <c r="V1485" s="20">
        <f t="shared" si="1772"/>
        <v>2567.2896000000001</v>
      </c>
      <c r="W1485" s="21">
        <f t="shared" si="1773"/>
        <v>717.12000000000012</v>
      </c>
    </row>
    <row r="1486" spans="1:23" x14ac:dyDescent="0.25">
      <c r="A1486" s="24">
        <v>43201</v>
      </c>
      <c r="B1486" s="25" t="s">
        <v>16</v>
      </c>
      <c r="C1486" s="27">
        <v>777</v>
      </c>
      <c r="D1486" s="27">
        <v>20</v>
      </c>
      <c r="E1486" s="25" t="s">
        <v>99</v>
      </c>
      <c r="F1486" s="25">
        <v>2</v>
      </c>
      <c r="G1486" s="25" t="s">
        <v>23</v>
      </c>
      <c r="H1486" s="25"/>
      <c r="I1486" s="25"/>
      <c r="J1486" s="23"/>
      <c r="K1486" s="23"/>
      <c r="L1486" s="23"/>
      <c r="M1486" s="25">
        <v>4.2</v>
      </c>
      <c r="N1486" s="25">
        <v>1</v>
      </c>
      <c r="O1486" s="25">
        <v>4.2</v>
      </c>
      <c r="P1486" s="25" t="s">
        <v>71</v>
      </c>
      <c r="Q1486" s="25" t="s">
        <v>100</v>
      </c>
      <c r="R1486" s="9"/>
      <c r="S1486">
        <f t="shared" si="1769"/>
        <v>338.52</v>
      </c>
      <c r="T1486">
        <f t="shared" si="1770"/>
        <v>80.599999999999994</v>
      </c>
      <c r="U1486">
        <f t="shared" si="1771"/>
        <v>4.2</v>
      </c>
      <c r="V1486" s="20">
        <f t="shared" si="1772"/>
        <v>334.65600000000006</v>
      </c>
      <c r="W1486" s="21">
        <f t="shared" si="1773"/>
        <v>79.680000000000007</v>
      </c>
    </row>
    <row r="1487" spans="1:23" x14ac:dyDescent="0.25">
      <c r="A1487" s="11"/>
      <c r="B1487" s="10"/>
      <c r="C1487" s="4"/>
      <c r="D1487" s="4"/>
      <c r="E1487" s="10"/>
      <c r="F1487" s="10"/>
      <c r="G1487" s="10"/>
      <c r="H1487" s="10"/>
      <c r="I1487" s="10"/>
      <c r="J1487" s="13"/>
      <c r="K1487" s="13"/>
      <c r="L1487" s="13"/>
      <c r="M1487" s="10"/>
      <c r="N1487" s="9"/>
      <c r="O1487" s="9"/>
      <c r="P1487" s="9"/>
      <c r="Q1487" s="9"/>
      <c r="R1487" s="9"/>
    </row>
    <row r="1488" spans="1:23" x14ac:dyDescent="0.25">
      <c r="A1488" s="11">
        <v>43201</v>
      </c>
      <c r="B1488" s="4" t="s">
        <v>17</v>
      </c>
      <c r="C1488" s="4">
        <v>75131</v>
      </c>
      <c r="D1488" s="4">
        <v>152</v>
      </c>
      <c r="E1488" s="10" t="s">
        <v>28</v>
      </c>
      <c r="F1488" s="10">
        <v>2</v>
      </c>
      <c r="G1488" s="10" t="s">
        <v>23</v>
      </c>
      <c r="H1488" s="10"/>
      <c r="I1488" s="10"/>
      <c r="J1488" s="13">
        <v>800</v>
      </c>
      <c r="K1488" s="13">
        <v>1000</v>
      </c>
      <c r="L1488" s="13">
        <v>800</v>
      </c>
      <c r="M1488" s="10">
        <v>5.81</v>
      </c>
      <c r="N1488" s="9">
        <v>1</v>
      </c>
      <c r="O1488" s="9">
        <v>2.2400000000000002</v>
      </c>
      <c r="P1488" s="9" t="s">
        <v>87</v>
      </c>
      <c r="Q1488" s="9" t="s">
        <v>72</v>
      </c>
      <c r="R1488" s="9"/>
      <c r="S1488">
        <f t="shared" ref="S1488:S1489" si="1774">N1488*O1488*118</f>
        <v>264.32000000000005</v>
      </c>
      <c r="T1488">
        <f t="shared" ref="T1488:T1489" si="1775">N1488*118</f>
        <v>118</v>
      </c>
      <c r="U1488">
        <f t="shared" ref="U1488:U1489" si="1776">N1488*O1488</f>
        <v>2.2400000000000002</v>
      </c>
      <c r="V1488" s="20">
        <f t="shared" ref="V1488:V1489" si="1777">N1488*O1488*116.875</f>
        <v>261.8</v>
      </c>
      <c r="W1488" s="21">
        <f t="shared" ref="W1488:W1489" si="1778">N1488*116.8</f>
        <v>116.8</v>
      </c>
    </row>
    <row r="1489" spans="1:23" x14ac:dyDescent="0.25">
      <c r="A1489" s="11">
        <v>43201</v>
      </c>
      <c r="B1489" s="4" t="s">
        <v>17</v>
      </c>
      <c r="C1489" s="4">
        <v>75131</v>
      </c>
      <c r="D1489" s="4">
        <v>152</v>
      </c>
      <c r="E1489" s="10" t="s">
        <v>28</v>
      </c>
      <c r="F1489" s="10">
        <v>2</v>
      </c>
      <c r="G1489" s="10" t="s">
        <v>23</v>
      </c>
      <c r="H1489" s="10"/>
      <c r="I1489" s="10"/>
      <c r="J1489" s="13"/>
      <c r="K1489" s="13"/>
      <c r="L1489" s="13"/>
      <c r="M1489" s="10">
        <v>5.81</v>
      </c>
      <c r="N1489" s="9">
        <v>13</v>
      </c>
      <c r="O1489" s="9">
        <v>3.58</v>
      </c>
      <c r="P1489" s="9" t="s">
        <v>71</v>
      </c>
      <c r="Q1489" s="9" t="s">
        <v>72</v>
      </c>
      <c r="R1489" s="9"/>
      <c r="S1489">
        <f t="shared" si="1774"/>
        <v>5491.72</v>
      </c>
      <c r="T1489">
        <f t="shared" si="1775"/>
        <v>1534</v>
      </c>
      <c r="U1489">
        <f t="shared" si="1776"/>
        <v>46.54</v>
      </c>
      <c r="V1489" s="20">
        <f t="shared" si="1777"/>
        <v>5439.3625000000002</v>
      </c>
      <c r="W1489" s="21">
        <f t="shared" si="1778"/>
        <v>1518.3999999999999</v>
      </c>
    </row>
    <row r="1490" spans="1:23" x14ac:dyDescent="0.25">
      <c r="A1490" s="11"/>
      <c r="B1490" s="4"/>
      <c r="C1490" s="4"/>
      <c r="D1490" s="4"/>
      <c r="E1490" s="10"/>
      <c r="F1490" s="10"/>
      <c r="G1490" s="10"/>
      <c r="H1490" s="10"/>
      <c r="I1490" s="10"/>
      <c r="J1490" s="13"/>
      <c r="K1490" s="13"/>
      <c r="L1490" s="13"/>
      <c r="M1490" s="10"/>
      <c r="N1490" s="9"/>
      <c r="O1490" s="9"/>
      <c r="P1490" s="9"/>
      <c r="Q1490" s="9"/>
      <c r="R1490" s="9"/>
    </row>
    <row r="1491" spans="1:23" x14ac:dyDescent="0.25">
      <c r="A1491" s="11">
        <v>43201</v>
      </c>
      <c r="B1491" s="4" t="s">
        <v>17</v>
      </c>
      <c r="C1491" s="4">
        <v>75131</v>
      </c>
      <c r="D1491" s="4">
        <v>153</v>
      </c>
      <c r="E1491" s="10"/>
      <c r="F1491" s="10">
        <v>2</v>
      </c>
      <c r="G1491" s="10" t="s">
        <v>23</v>
      </c>
      <c r="H1491" s="10"/>
      <c r="I1491" s="10"/>
      <c r="J1491" s="17"/>
      <c r="K1491" s="17"/>
      <c r="L1491" s="17"/>
      <c r="M1491" s="10">
        <v>5.81</v>
      </c>
      <c r="N1491" s="9"/>
      <c r="O1491" s="9"/>
      <c r="P1491" s="9"/>
      <c r="Q1491" s="9"/>
      <c r="R1491" s="9"/>
      <c r="S1491">
        <f t="shared" ref="S1491" si="1779">N1491*O1491*118</f>
        <v>0</v>
      </c>
      <c r="T1491">
        <f t="shared" ref="T1491" si="1780">N1491*118</f>
        <v>0</v>
      </c>
      <c r="U1491">
        <f t="shared" ref="U1491" si="1781">N1491*O1491</f>
        <v>0</v>
      </c>
      <c r="V1491" s="20">
        <f t="shared" ref="V1491" si="1782">N1491*O1491*116.875</f>
        <v>0</v>
      </c>
      <c r="W1491" s="21">
        <f t="shared" ref="W1491" si="1783">N1491*116.8</f>
        <v>0</v>
      </c>
    </row>
    <row r="1492" spans="1:23" x14ac:dyDescent="0.25">
      <c r="A1492" s="11"/>
      <c r="B1492" s="4"/>
      <c r="C1492" s="4"/>
      <c r="D1492" s="4"/>
      <c r="E1492" s="10"/>
      <c r="F1492" s="10"/>
      <c r="G1492" s="10"/>
      <c r="H1492" s="10"/>
      <c r="I1492" s="10"/>
      <c r="J1492" s="13"/>
      <c r="K1492" s="13"/>
      <c r="L1492" s="13"/>
      <c r="M1492" s="10"/>
      <c r="N1492" s="9"/>
      <c r="O1492" s="9"/>
      <c r="P1492" s="9"/>
      <c r="Q1492" s="9"/>
      <c r="R1492" s="9"/>
    </row>
    <row r="1493" spans="1:23" x14ac:dyDescent="0.25">
      <c r="A1493" s="11">
        <v>43201</v>
      </c>
      <c r="B1493" s="4" t="s">
        <v>17</v>
      </c>
      <c r="C1493" s="4">
        <v>75131</v>
      </c>
      <c r="D1493" s="4">
        <v>155</v>
      </c>
      <c r="E1493" s="10" t="s">
        <v>29</v>
      </c>
      <c r="F1493" s="10">
        <v>2</v>
      </c>
      <c r="G1493" s="10" t="s">
        <v>23</v>
      </c>
      <c r="H1493" s="10"/>
      <c r="I1493" s="10"/>
      <c r="J1493" s="13">
        <v>800</v>
      </c>
      <c r="K1493" s="13">
        <v>1000</v>
      </c>
      <c r="L1493" s="13">
        <v>740</v>
      </c>
      <c r="M1493" s="10">
        <v>5.81</v>
      </c>
      <c r="N1493" s="9">
        <v>16</v>
      </c>
      <c r="O1493" s="9">
        <v>3.58</v>
      </c>
      <c r="P1493" s="9" t="s">
        <v>71</v>
      </c>
      <c r="Q1493" s="9" t="s">
        <v>72</v>
      </c>
      <c r="R1493" s="9"/>
      <c r="S1493">
        <f t="shared" ref="S1493" si="1784">N1493*O1493*118</f>
        <v>6759.04</v>
      </c>
      <c r="T1493">
        <f t="shared" ref="T1493" si="1785">N1493*118</f>
        <v>1888</v>
      </c>
      <c r="U1493">
        <f t="shared" ref="U1493" si="1786">N1493*O1493</f>
        <v>57.28</v>
      </c>
      <c r="V1493" s="20">
        <f t="shared" ref="V1493" si="1787">N1493*O1493*116.875</f>
        <v>6694.6</v>
      </c>
      <c r="W1493" s="21">
        <f t="shared" ref="W1493" si="1788">N1493*116.8</f>
        <v>1868.8</v>
      </c>
    </row>
    <row r="1494" spans="1:23" x14ac:dyDescent="0.25">
      <c r="A1494" s="11"/>
      <c r="B1494" s="4"/>
      <c r="C1494" s="4"/>
      <c r="D1494" s="4"/>
      <c r="E1494" s="10"/>
      <c r="F1494" s="10"/>
      <c r="G1494" s="10"/>
      <c r="H1494" s="10"/>
      <c r="I1494" s="10"/>
      <c r="J1494" s="13"/>
      <c r="K1494" s="13"/>
      <c r="L1494" s="13"/>
      <c r="M1494" s="10"/>
      <c r="N1494" s="9"/>
      <c r="O1494" s="9"/>
      <c r="P1494" s="9"/>
      <c r="Q1494" s="9"/>
      <c r="R1494" s="9"/>
    </row>
    <row r="1495" spans="1:23" x14ac:dyDescent="0.25">
      <c r="A1495" s="11">
        <v>43201</v>
      </c>
      <c r="B1495" s="4" t="s">
        <v>17</v>
      </c>
      <c r="C1495" s="4">
        <v>75131</v>
      </c>
      <c r="D1495" s="4">
        <v>156</v>
      </c>
      <c r="E1495" s="10" t="s">
        <v>30</v>
      </c>
      <c r="F1495" s="10">
        <v>2</v>
      </c>
      <c r="G1495" s="10" t="s">
        <v>23</v>
      </c>
      <c r="H1495" s="10"/>
      <c r="I1495" s="10"/>
      <c r="J1495" s="13">
        <v>1050</v>
      </c>
      <c r="K1495" s="13">
        <v>750</v>
      </c>
      <c r="L1495" s="13">
        <v>930</v>
      </c>
      <c r="M1495" s="10">
        <v>5.81</v>
      </c>
      <c r="N1495" s="9">
        <v>1</v>
      </c>
      <c r="O1495" s="9">
        <v>2.2400000000000002</v>
      </c>
      <c r="P1495" s="9" t="s">
        <v>87</v>
      </c>
      <c r="Q1495" s="9" t="s">
        <v>72</v>
      </c>
      <c r="R1495" s="9"/>
      <c r="S1495">
        <f t="shared" ref="S1495:S1498" si="1789">N1495*O1495*118</f>
        <v>264.32000000000005</v>
      </c>
      <c r="T1495">
        <f t="shared" ref="T1495:T1498" si="1790">N1495*118</f>
        <v>118</v>
      </c>
      <c r="U1495">
        <f t="shared" ref="U1495:U1498" si="1791">N1495*O1495</f>
        <v>2.2400000000000002</v>
      </c>
      <c r="V1495" s="20">
        <f t="shared" ref="V1495:V1498" si="1792">N1495*O1495*116.875</f>
        <v>261.8</v>
      </c>
      <c r="W1495" s="21">
        <f t="shared" ref="W1495:W1498" si="1793">N1495*116.8</f>
        <v>116.8</v>
      </c>
    </row>
    <row r="1496" spans="1:23" x14ac:dyDescent="0.25">
      <c r="A1496" s="11">
        <v>43201</v>
      </c>
      <c r="B1496" s="4" t="s">
        <v>17</v>
      </c>
      <c r="C1496" s="4">
        <v>75131</v>
      </c>
      <c r="D1496" s="4">
        <v>156</v>
      </c>
      <c r="E1496" s="10" t="s">
        <v>30</v>
      </c>
      <c r="F1496" s="10">
        <v>2</v>
      </c>
      <c r="G1496" s="10" t="s">
        <v>23</v>
      </c>
      <c r="H1496" s="10"/>
      <c r="I1496" s="10"/>
      <c r="J1496" s="13"/>
      <c r="K1496" s="13"/>
      <c r="L1496" s="13"/>
      <c r="M1496" s="10">
        <v>5.81</v>
      </c>
      <c r="N1496" s="9">
        <v>1</v>
      </c>
      <c r="O1496" s="9">
        <v>3.58</v>
      </c>
      <c r="P1496" s="9" t="s">
        <v>71</v>
      </c>
      <c r="Q1496" s="9" t="s">
        <v>72</v>
      </c>
      <c r="R1496" s="9"/>
      <c r="S1496">
        <f t="shared" si="1789"/>
        <v>422.44</v>
      </c>
      <c r="T1496">
        <f t="shared" si="1790"/>
        <v>118</v>
      </c>
      <c r="U1496">
        <f t="shared" si="1791"/>
        <v>3.58</v>
      </c>
      <c r="V1496" s="20">
        <f t="shared" si="1792"/>
        <v>418.41250000000002</v>
      </c>
      <c r="W1496" s="21">
        <f t="shared" si="1793"/>
        <v>116.8</v>
      </c>
    </row>
    <row r="1497" spans="1:23" x14ac:dyDescent="0.25">
      <c r="A1497" s="11">
        <v>43201</v>
      </c>
      <c r="B1497" s="4" t="s">
        <v>17</v>
      </c>
      <c r="C1497" s="4">
        <v>75131</v>
      </c>
      <c r="D1497" s="4">
        <v>156</v>
      </c>
      <c r="E1497" s="10" t="s">
        <v>30</v>
      </c>
      <c r="F1497" s="10">
        <v>2</v>
      </c>
      <c r="G1497" s="10" t="s">
        <v>23</v>
      </c>
      <c r="H1497" s="10"/>
      <c r="I1497" s="10"/>
      <c r="J1497" s="13"/>
      <c r="K1497" s="13"/>
      <c r="L1497" s="13"/>
      <c r="M1497" s="10">
        <v>5.81</v>
      </c>
      <c r="N1497" s="9">
        <v>1</v>
      </c>
      <c r="O1497" s="9">
        <v>2.31</v>
      </c>
      <c r="P1497" s="9" t="s">
        <v>78</v>
      </c>
      <c r="Q1497" s="9" t="s">
        <v>80</v>
      </c>
      <c r="R1497" s="9"/>
      <c r="S1497">
        <f t="shared" si="1789"/>
        <v>272.58</v>
      </c>
      <c r="T1497">
        <f t="shared" si="1790"/>
        <v>118</v>
      </c>
      <c r="U1497">
        <f t="shared" si="1791"/>
        <v>2.31</v>
      </c>
      <c r="V1497" s="20">
        <f t="shared" si="1792"/>
        <v>269.98124999999999</v>
      </c>
      <c r="W1497" s="21">
        <f t="shared" si="1793"/>
        <v>116.8</v>
      </c>
    </row>
    <row r="1498" spans="1:23" x14ac:dyDescent="0.25">
      <c r="A1498" s="11">
        <v>43201</v>
      </c>
      <c r="B1498" s="4" t="s">
        <v>17</v>
      </c>
      <c r="C1498" s="4">
        <v>75131</v>
      </c>
      <c r="D1498" s="4">
        <v>156</v>
      </c>
      <c r="E1498" s="10" t="s">
        <v>30</v>
      </c>
      <c r="F1498" s="10">
        <v>2</v>
      </c>
      <c r="G1498" s="10" t="s">
        <v>23</v>
      </c>
      <c r="H1498" s="10"/>
      <c r="I1498" s="10"/>
      <c r="J1498" s="13"/>
      <c r="K1498" s="13"/>
      <c r="L1498" s="13"/>
      <c r="M1498" s="10">
        <v>5.81</v>
      </c>
      <c r="N1498" s="9">
        <v>18</v>
      </c>
      <c r="O1498" s="9">
        <v>2.63</v>
      </c>
      <c r="P1498" s="9" t="s">
        <v>78</v>
      </c>
      <c r="Q1498" s="9" t="s">
        <v>79</v>
      </c>
      <c r="R1498" s="9"/>
      <c r="S1498">
        <f t="shared" si="1789"/>
        <v>5586.12</v>
      </c>
      <c r="T1498">
        <f t="shared" si="1790"/>
        <v>2124</v>
      </c>
      <c r="U1498">
        <f t="shared" si="1791"/>
        <v>47.339999999999996</v>
      </c>
      <c r="V1498" s="20">
        <f t="shared" si="1792"/>
        <v>5532.8624999999993</v>
      </c>
      <c r="W1498" s="21">
        <f t="shared" si="1793"/>
        <v>2102.4</v>
      </c>
    </row>
    <row r="1499" spans="1:23" x14ac:dyDescent="0.25">
      <c r="A1499" s="11"/>
      <c r="B1499" s="4"/>
      <c r="C1499" s="4"/>
      <c r="D1499" s="4"/>
      <c r="E1499" s="10"/>
      <c r="F1499" s="10"/>
      <c r="G1499" s="10"/>
      <c r="H1499" s="10"/>
      <c r="I1499" s="10"/>
      <c r="J1499" s="13"/>
      <c r="K1499" s="13"/>
      <c r="L1499" s="13"/>
      <c r="M1499" s="10"/>
      <c r="N1499" s="9"/>
      <c r="O1499" s="9"/>
      <c r="P1499" s="9"/>
      <c r="Q1499" s="9"/>
      <c r="R1499" s="9"/>
    </row>
    <row r="1500" spans="1:23" x14ac:dyDescent="0.25">
      <c r="A1500" s="11">
        <v>43201</v>
      </c>
      <c r="B1500" s="4" t="s">
        <v>17</v>
      </c>
      <c r="C1500" s="4">
        <v>75131</v>
      </c>
      <c r="D1500" s="4">
        <v>157</v>
      </c>
      <c r="E1500" s="10" t="s">
        <v>31</v>
      </c>
      <c r="F1500" s="10">
        <v>2</v>
      </c>
      <c r="G1500" s="10" t="s">
        <v>23</v>
      </c>
      <c r="H1500" s="10"/>
      <c r="I1500" s="10"/>
      <c r="J1500" s="13">
        <v>500</v>
      </c>
      <c r="K1500" s="13">
        <v>1300</v>
      </c>
      <c r="L1500" s="13">
        <v>1000</v>
      </c>
      <c r="M1500" s="10">
        <v>5.81</v>
      </c>
      <c r="N1500" s="9">
        <v>1</v>
      </c>
      <c r="O1500" s="9">
        <v>2.2200000000000002</v>
      </c>
      <c r="P1500" s="9" t="s">
        <v>78</v>
      </c>
      <c r="Q1500" s="9" t="s">
        <v>72</v>
      </c>
      <c r="R1500" s="9"/>
      <c r="S1500">
        <f t="shared" ref="S1500:S1501" si="1794">N1500*O1500*118</f>
        <v>261.96000000000004</v>
      </c>
      <c r="T1500">
        <f t="shared" ref="T1500:T1501" si="1795">N1500*118</f>
        <v>118</v>
      </c>
      <c r="U1500">
        <f t="shared" ref="U1500:U1501" si="1796">N1500*O1500</f>
        <v>2.2200000000000002</v>
      </c>
      <c r="V1500" s="20">
        <f t="shared" ref="V1500:V1501" si="1797">N1500*O1500*116.875</f>
        <v>259.46250000000003</v>
      </c>
      <c r="W1500" s="21">
        <f t="shared" ref="W1500:W1501" si="1798">N1500*116.8</f>
        <v>116.8</v>
      </c>
    </row>
    <row r="1501" spans="1:23" x14ac:dyDescent="0.25">
      <c r="A1501" s="11">
        <v>43201</v>
      </c>
      <c r="B1501" s="4" t="s">
        <v>17</v>
      </c>
      <c r="C1501" s="4">
        <v>75131</v>
      </c>
      <c r="D1501" s="4">
        <v>157</v>
      </c>
      <c r="E1501" s="10" t="s">
        <v>31</v>
      </c>
      <c r="F1501" s="10">
        <v>2</v>
      </c>
      <c r="G1501" s="10" t="s">
        <v>23</v>
      </c>
      <c r="H1501" s="10"/>
      <c r="I1501" s="10"/>
      <c r="J1501" s="13"/>
      <c r="K1501" s="13"/>
      <c r="L1501" s="13"/>
      <c r="M1501" s="10">
        <v>5.81</v>
      </c>
      <c r="N1501" s="9">
        <v>21</v>
      </c>
      <c r="O1501" s="9">
        <v>2.63</v>
      </c>
      <c r="P1501" s="9" t="s">
        <v>78</v>
      </c>
      <c r="Q1501" s="9" t="s">
        <v>79</v>
      </c>
      <c r="R1501" s="9"/>
      <c r="S1501">
        <f t="shared" si="1794"/>
        <v>6517.1399999999994</v>
      </c>
      <c r="T1501">
        <f t="shared" si="1795"/>
        <v>2478</v>
      </c>
      <c r="U1501">
        <f t="shared" si="1796"/>
        <v>55.23</v>
      </c>
      <c r="V1501" s="20">
        <f t="shared" si="1797"/>
        <v>6455.0062499999995</v>
      </c>
      <c r="W1501" s="21">
        <f t="shared" si="1798"/>
        <v>2452.7999999999997</v>
      </c>
    </row>
    <row r="1502" spans="1:23" x14ac:dyDescent="0.25">
      <c r="A1502" s="11"/>
      <c r="B1502" s="4"/>
      <c r="C1502" s="4"/>
      <c r="D1502" s="4"/>
      <c r="E1502" s="10"/>
      <c r="F1502" s="10"/>
      <c r="G1502" s="10"/>
      <c r="H1502" s="10"/>
      <c r="I1502" s="10"/>
      <c r="J1502" s="13"/>
      <c r="K1502" s="13"/>
      <c r="L1502" s="13"/>
      <c r="M1502" s="10"/>
      <c r="N1502" s="9"/>
      <c r="O1502" s="9"/>
      <c r="P1502" s="9"/>
      <c r="Q1502" s="9"/>
      <c r="R1502" s="9"/>
    </row>
    <row r="1503" spans="1:23" x14ac:dyDescent="0.25">
      <c r="A1503" s="11">
        <v>43201</v>
      </c>
      <c r="B1503" s="10" t="s">
        <v>16</v>
      </c>
      <c r="C1503" s="10">
        <v>785</v>
      </c>
      <c r="D1503" s="10">
        <v>167</v>
      </c>
      <c r="E1503" s="10" t="s">
        <v>32</v>
      </c>
      <c r="F1503" s="10">
        <v>2</v>
      </c>
      <c r="G1503" s="10" t="s">
        <v>23</v>
      </c>
      <c r="H1503" s="10"/>
      <c r="I1503" s="10"/>
      <c r="J1503" s="13">
        <v>950</v>
      </c>
      <c r="K1503" s="13">
        <v>1450</v>
      </c>
      <c r="L1503" s="13">
        <v>1850</v>
      </c>
      <c r="M1503" s="10">
        <v>5.38</v>
      </c>
      <c r="N1503" s="9">
        <v>1</v>
      </c>
      <c r="O1503" s="9">
        <v>2.2200000000000002</v>
      </c>
      <c r="P1503" s="9" t="s">
        <v>78</v>
      </c>
      <c r="Q1503" s="9" t="s">
        <v>72</v>
      </c>
      <c r="R1503" s="9"/>
      <c r="S1503">
        <f t="shared" ref="S1503:S1504" si="1799">N:N*O:O*125</f>
        <v>277.5</v>
      </c>
      <c r="T1503">
        <f t="shared" ref="T1503:T1504" si="1800">N1503*125</f>
        <v>125</v>
      </c>
      <c r="U1503">
        <f t="shared" ref="U1503:U1504" si="1801">N1503*O1503</f>
        <v>2.2200000000000002</v>
      </c>
      <c r="V1503" s="20">
        <f t="shared" ref="V1503:V1504" si="1802">N1503*O1503*123.78</f>
        <v>274.79160000000002</v>
      </c>
      <c r="W1503" s="21">
        <f t="shared" ref="W1503:W1504" si="1803">N1503*123.7</f>
        <v>123.7</v>
      </c>
    </row>
    <row r="1504" spans="1:23" x14ac:dyDescent="0.25">
      <c r="A1504" s="11">
        <v>43201</v>
      </c>
      <c r="B1504" s="10" t="s">
        <v>16</v>
      </c>
      <c r="C1504" s="10">
        <v>785</v>
      </c>
      <c r="D1504" s="10">
        <v>167</v>
      </c>
      <c r="E1504" s="10" t="s">
        <v>32</v>
      </c>
      <c r="F1504" s="10">
        <v>2</v>
      </c>
      <c r="G1504" s="10" t="s">
        <v>23</v>
      </c>
      <c r="H1504" s="10"/>
      <c r="I1504" s="10"/>
      <c r="J1504" s="13"/>
      <c r="K1504" s="13"/>
      <c r="L1504" s="13"/>
      <c r="M1504" s="10">
        <v>5.38</v>
      </c>
      <c r="N1504" s="9">
        <v>21</v>
      </c>
      <c r="O1504" s="9">
        <v>2.63</v>
      </c>
      <c r="P1504" s="9" t="s">
        <v>78</v>
      </c>
      <c r="Q1504" s="9" t="s">
        <v>79</v>
      </c>
      <c r="R1504" s="9"/>
      <c r="S1504">
        <f t="shared" si="1799"/>
        <v>6903.75</v>
      </c>
      <c r="T1504">
        <f t="shared" si="1800"/>
        <v>2625</v>
      </c>
      <c r="U1504">
        <f t="shared" si="1801"/>
        <v>55.23</v>
      </c>
      <c r="V1504" s="20">
        <f t="shared" si="1802"/>
        <v>6836.3693999999996</v>
      </c>
      <c r="W1504" s="21">
        <f t="shared" si="1803"/>
        <v>2597.7000000000003</v>
      </c>
    </row>
    <row r="1505" spans="1:23" x14ac:dyDescent="0.25">
      <c r="A1505" s="11"/>
      <c r="B1505" s="10"/>
      <c r="C1505" s="10"/>
      <c r="D1505" s="10"/>
      <c r="E1505" s="10"/>
      <c r="F1505" s="10"/>
      <c r="G1505" s="10"/>
      <c r="H1505" s="10"/>
      <c r="I1505" s="10"/>
      <c r="J1505" s="13"/>
      <c r="K1505" s="13"/>
      <c r="L1505" s="13"/>
      <c r="M1505" s="10"/>
      <c r="N1505" s="9"/>
      <c r="O1505" s="9"/>
      <c r="P1505" s="9"/>
      <c r="Q1505" s="9"/>
      <c r="R1505" s="9"/>
    </row>
    <row r="1506" spans="1:23" x14ac:dyDescent="0.25">
      <c r="A1506" s="11">
        <v>43201</v>
      </c>
      <c r="B1506" s="10" t="s">
        <v>16</v>
      </c>
      <c r="C1506" s="10">
        <v>785</v>
      </c>
      <c r="D1506" s="10">
        <v>168</v>
      </c>
      <c r="E1506" s="10" t="s">
        <v>33</v>
      </c>
      <c r="F1506" s="10">
        <v>2</v>
      </c>
      <c r="G1506" s="10" t="s">
        <v>23</v>
      </c>
      <c r="H1506" s="10"/>
      <c r="I1506" s="10"/>
      <c r="J1506" s="13">
        <v>800</v>
      </c>
      <c r="K1506" s="13">
        <v>1600</v>
      </c>
      <c r="L1506" s="13">
        <v>1700</v>
      </c>
      <c r="M1506" s="10">
        <v>5.38</v>
      </c>
      <c r="N1506" s="9">
        <v>15</v>
      </c>
      <c r="O1506" s="9">
        <v>3.58</v>
      </c>
      <c r="P1506" s="9" t="s">
        <v>71</v>
      </c>
      <c r="Q1506" s="9" t="s">
        <v>72</v>
      </c>
      <c r="R1506" s="9"/>
      <c r="S1506">
        <f>N:N*O:O*125</f>
        <v>6712.5</v>
      </c>
      <c r="T1506">
        <f t="shared" ref="T1506" si="1804">N1506*125</f>
        <v>1875</v>
      </c>
      <c r="U1506">
        <f t="shared" ref="U1506" si="1805">N1506*O1506</f>
        <v>53.7</v>
      </c>
      <c r="V1506" s="20">
        <f>N1506*O1506*123.78</f>
        <v>6646.9860000000008</v>
      </c>
      <c r="W1506" s="21">
        <f>N1506*123.7</f>
        <v>1855.5</v>
      </c>
    </row>
    <row r="1507" spans="1:23" x14ac:dyDescent="0.25">
      <c r="A1507" s="11"/>
      <c r="B1507" s="4"/>
      <c r="C1507" s="4"/>
      <c r="D1507" s="4"/>
      <c r="E1507" s="10"/>
      <c r="F1507" s="10"/>
      <c r="G1507" s="10"/>
      <c r="H1507" s="10"/>
      <c r="I1507" s="10"/>
      <c r="J1507" s="13"/>
      <c r="K1507" s="13"/>
      <c r="L1507" s="13"/>
      <c r="M1507" s="10"/>
      <c r="N1507" s="9"/>
      <c r="O1507" s="9"/>
      <c r="P1507" s="9"/>
      <c r="Q1507" s="9"/>
      <c r="R1507" s="9"/>
    </row>
    <row r="1508" spans="1:23" x14ac:dyDescent="0.25">
      <c r="A1508" s="11">
        <v>43201</v>
      </c>
      <c r="B1508" s="10" t="s">
        <v>16</v>
      </c>
      <c r="C1508" s="10">
        <v>785</v>
      </c>
      <c r="D1508" s="10">
        <v>169</v>
      </c>
      <c r="E1508" s="10" t="s">
        <v>34</v>
      </c>
      <c r="F1508" s="10">
        <v>2</v>
      </c>
      <c r="G1508" s="10" t="s">
        <v>23</v>
      </c>
      <c r="H1508" s="10"/>
      <c r="I1508" s="10"/>
      <c r="J1508" s="13">
        <v>750</v>
      </c>
      <c r="K1508" s="13">
        <v>1650</v>
      </c>
      <c r="L1508" s="13">
        <v>2400</v>
      </c>
      <c r="M1508" s="10">
        <v>5.38</v>
      </c>
      <c r="N1508" s="9"/>
      <c r="O1508" s="9"/>
      <c r="P1508" s="9"/>
      <c r="Q1508" s="9"/>
      <c r="R1508" s="9"/>
      <c r="S1508">
        <f>N:N*O:O*125</f>
        <v>0</v>
      </c>
      <c r="T1508">
        <f t="shared" ref="T1508" si="1806">N1508*125</f>
        <v>0</v>
      </c>
      <c r="U1508">
        <f t="shared" ref="U1508" si="1807">N1508*O1508</f>
        <v>0</v>
      </c>
      <c r="V1508" s="20">
        <f>N1508*O1508*123.78</f>
        <v>0</v>
      </c>
      <c r="W1508" s="21">
        <f>N1508*123.7</f>
        <v>0</v>
      </c>
    </row>
    <row r="1509" spans="1:23" x14ac:dyDescent="0.25">
      <c r="A1509" s="11"/>
      <c r="B1509" s="10"/>
      <c r="C1509" s="10"/>
      <c r="D1509" s="10"/>
      <c r="E1509" s="10"/>
      <c r="F1509" s="10"/>
      <c r="G1509" s="10"/>
      <c r="H1509" s="10"/>
      <c r="I1509" s="10"/>
      <c r="J1509" s="13"/>
      <c r="K1509" s="13"/>
      <c r="L1509" s="13"/>
      <c r="M1509" s="10"/>
      <c r="N1509" s="9"/>
      <c r="O1509" s="9"/>
      <c r="P1509" s="9"/>
      <c r="Q1509" s="9"/>
      <c r="R1509" s="9"/>
    </row>
    <row r="1510" spans="1:23" x14ac:dyDescent="0.25">
      <c r="A1510" s="11">
        <v>43201</v>
      </c>
      <c r="B1510" s="10" t="s">
        <v>16</v>
      </c>
      <c r="C1510" s="4">
        <v>777</v>
      </c>
      <c r="D1510" s="4">
        <v>17</v>
      </c>
      <c r="E1510" s="10"/>
      <c r="F1510" s="10">
        <v>3</v>
      </c>
      <c r="G1510" s="10" t="s">
        <v>22</v>
      </c>
      <c r="H1510" s="10"/>
      <c r="I1510" s="10"/>
      <c r="J1510" s="17"/>
      <c r="K1510" s="17"/>
      <c r="L1510" s="17"/>
      <c r="M1510" s="10">
        <v>4.2</v>
      </c>
      <c r="N1510" s="9"/>
      <c r="O1510" s="9"/>
      <c r="P1510" s="9"/>
      <c r="Q1510" s="9"/>
      <c r="R1510" s="9"/>
      <c r="S1510">
        <f>N:N*O:O*80.6</f>
        <v>0</v>
      </c>
      <c r="T1510">
        <f t="shared" ref="T1510" si="1808">N1510*80.6</f>
        <v>0</v>
      </c>
      <c r="U1510">
        <f t="shared" ref="U1510" si="1809">N1510*O1510</f>
        <v>0</v>
      </c>
      <c r="V1510" s="20">
        <f>N1510*O1510*79.68</f>
        <v>0</v>
      </c>
      <c r="W1510" s="21">
        <f>N1510*79.68</f>
        <v>0</v>
      </c>
    </row>
    <row r="1511" spans="1:23" x14ac:dyDescent="0.25">
      <c r="A1511" s="11"/>
      <c r="B1511" s="10"/>
      <c r="C1511" s="4"/>
      <c r="D1511" s="4"/>
      <c r="E1511" s="10"/>
      <c r="F1511" s="10"/>
      <c r="G1511" s="10"/>
      <c r="H1511" s="10"/>
      <c r="I1511" s="10"/>
      <c r="J1511" s="13"/>
      <c r="K1511" s="13"/>
      <c r="L1511" s="13"/>
      <c r="M1511" s="10"/>
      <c r="N1511" s="9"/>
      <c r="O1511" s="9"/>
      <c r="P1511" s="9"/>
      <c r="Q1511" s="9"/>
      <c r="R1511" s="9"/>
    </row>
    <row r="1512" spans="1:23" x14ac:dyDescent="0.25">
      <c r="A1512" s="11">
        <v>43201</v>
      </c>
      <c r="B1512" s="10" t="s">
        <v>16</v>
      </c>
      <c r="C1512" s="4">
        <v>777</v>
      </c>
      <c r="D1512" s="4">
        <v>18</v>
      </c>
      <c r="E1512" s="10" t="s">
        <v>86</v>
      </c>
      <c r="F1512" s="10">
        <v>3</v>
      </c>
      <c r="G1512" s="10" t="s">
        <v>22</v>
      </c>
      <c r="H1512" s="10"/>
      <c r="I1512" s="10"/>
      <c r="J1512" s="13">
        <v>600</v>
      </c>
      <c r="K1512" s="13">
        <v>790</v>
      </c>
      <c r="L1512" s="13">
        <v>990</v>
      </c>
      <c r="M1512" s="10">
        <v>4.2</v>
      </c>
      <c r="N1512" s="9">
        <v>7</v>
      </c>
      <c r="O1512" s="9">
        <v>2.99</v>
      </c>
      <c r="P1512" s="9" t="s">
        <v>78</v>
      </c>
      <c r="Q1512" s="9" t="s">
        <v>72</v>
      </c>
      <c r="R1512" s="9"/>
      <c r="S1512">
        <f t="shared" ref="S1512:S1513" si="1810">N:N*O:O*80.6</f>
        <v>1686.9579999999999</v>
      </c>
      <c r="T1512">
        <f t="shared" ref="T1512:T1513" si="1811">N1512*80.6</f>
        <v>564.19999999999993</v>
      </c>
      <c r="U1512">
        <f t="shared" ref="U1512:U1513" si="1812">N1512*O1512</f>
        <v>20.93</v>
      </c>
      <c r="V1512" s="20">
        <f t="shared" ref="V1512:V1513" si="1813">N1512*O1512*79.68</f>
        <v>1667.7024000000001</v>
      </c>
      <c r="W1512" s="21">
        <f t="shared" ref="W1512:W1513" si="1814">N1512*79.68</f>
        <v>557.76</v>
      </c>
    </row>
    <row r="1513" spans="1:23" x14ac:dyDescent="0.25">
      <c r="A1513" s="11">
        <v>43201</v>
      </c>
      <c r="B1513" s="10" t="s">
        <v>16</v>
      </c>
      <c r="C1513" s="4">
        <v>777</v>
      </c>
      <c r="D1513" s="4">
        <v>18</v>
      </c>
      <c r="E1513" s="10" t="s">
        <v>86</v>
      </c>
      <c r="F1513" s="10">
        <v>3</v>
      </c>
      <c r="G1513" s="10" t="s">
        <v>22</v>
      </c>
      <c r="H1513" s="10"/>
      <c r="I1513" s="10"/>
      <c r="J1513" s="13"/>
      <c r="K1513" s="13"/>
      <c r="L1513" s="13"/>
      <c r="M1513" s="10">
        <v>4.2</v>
      </c>
      <c r="N1513" s="9">
        <v>16</v>
      </c>
      <c r="O1513" s="9">
        <v>1.39</v>
      </c>
      <c r="P1513" s="9" t="s">
        <v>78</v>
      </c>
      <c r="Q1513" s="9" t="s">
        <v>80</v>
      </c>
      <c r="R1513" s="9"/>
      <c r="S1513">
        <f t="shared" si="1810"/>
        <v>1792.5439999999996</v>
      </c>
      <c r="T1513">
        <f t="shared" si="1811"/>
        <v>1289.5999999999999</v>
      </c>
      <c r="U1513">
        <f t="shared" si="1812"/>
        <v>22.24</v>
      </c>
      <c r="V1513" s="20">
        <f t="shared" si="1813"/>
        <v>1772.0832</v>
      </c>
      <c r="W1513" s="21">
        <f t="shared" si="1814"/>
        <v>1274.8800000000001</v>
      </c>
    </row>
    <row r="1514" spans="1:23" x14ac:dyDescent="0.25">
      <c r="A1514" s="11"/>
      <c r="B1514" s="4"/>
      <c r="C1514" s="4"/>
      <c r="D1514" s="4"/>
      <c r="E1514" s="10"/>
      <c r="F1514" s="10"/>
      <c r="G1514" s="10"/>
      <c r="H1514" s="10"/>
      <c r="I1514" s="10"/>
      <c r="J1514" s="13"/>
      <c r="K1514" s="13"/>
      <c r="L1514" s="13"/>
      <c r="M1514" s="10"/>
      <c r="N1514" s="9"/>
      <c r="O1514" s="9"/>
      <c r="P1514" s="9"/>
      <c r="Q1514" s="9"/>
      <c r="R1514" s="9"/>
    </row>
    <row r="1515" spans="1:23" x14ac:dyDescent="0.25">
      <c r="A1515" s="11">
        <v>43201</v>
      </c>
      <c r="B1515" s="10" t="s">
        <v>16</v>
      </c>
      <c r="C1515" s="4">
        <v>777</v>
      </c>
      <c r="D1515" s="4">
        <v>19</v>
      </c>
      <c r="E1515" s="10" t="s">
        <v>47</v>
      </c>
      <c r="F1515" s="10">
        <v>3</v>
      </c>
      <c r="G1515" s="10" t="s">
        <v>22</v>
      </c>
      <c r="H1515" s="10"/>
      <c r="I1515" s="10"/>
      <c r="J1515" s="13">
        <v>550</v>
      </c>
      <c r="K1515" s="13">
        <v>850</v>
      </c>
      <c r="L1515" s="13">
        <v>950</v>
      </c>
      <c r="M1515" s="10">
        <v>4.2</v>
      </c>
      <c r="N1515" s="9">
        <v>7</v>
      </c>
      <c r="O1515" s="9">
        <v>2.99</v>
      </c>
      <c r="P1515" s="9" t="s">
        <v>78</v>
      </c>
      <c r="Q1515" s="9" t="s">
        <v>72</v>
      </c>
      <c r="R1515" s="9"/>
      <c r="S1515">
        <f t="shared" ref="S1515:S1516" si="1815">N:N*O:O*80.6</f>
        <v>1686.9579999999999</v>
      </c>
      <c r="T1515">
        <f t="shared" ref="T1515:T1516" si="1816">N1515*80.6</f>
        <v>564.19999999999993</v>
      </c>
      <c r="U1515">
        <f t="shared" ref="U1515:U1516" si="1817">N1515*O1515</f>
        <v>20.93</v>
      </c>
      <c r="V1515" s="20">
        <f t="shared" ref="V1515:V1516" si="1818">N1515*O1515*79.68</f>
        <v>1667.7024000000001</v>
      </c>
      <c r="W1515" s="21">
        <f t="shared" ref="W1515:W1516" si="1819">N1515*79.68</f>
        <v>557.76</v>
      </c>
    </row>
    <row r="1516" spans="1:23" x14ac:dyDescent="0.25">
      <c r="A1516" s="11">
        <v>43201</v>
      </c>
      <c r="B1516" s="10" t="s">
        <v>16</v>
      </c>
      <c r="C1516" s="4">
        <v>777</v>
      </c>
      <c r="D1516" s="4">
        <v>19</v>
      </c>
      <c r="E1516" s="10" t="s">
        <v>47</v>
      </c>
      <c r="F1516" s="10">
        <v>3</v>
      </c>
      <c r="G1516" s="10" t="s">
        <v>22</v>
      </c>
      <c r="H1516" s="10"/>
      <c r="I1516" s="10"/>
      <c r="J1516" s="13"/>
      <c r="K1516" s="13"/>
      <c r="L1516" s="13"/>
      <c r="M1516" s="10">
        <v>4.2</v>
      </c>
      <c r="N1516" s="9">
        <v>14</v>
      </c>
      <c r="O1516" s="9">
        <v>1.39</v>
      </c>
      <c r="P1516" s="9" t="s">
        <v>78</v>
      </c>
      <c r="Q1516" s="9" t="s">
        <v>80</v>
      </c>
      <c r="R1516" s="9"/>
      <c r="S1516">
        <f t="shared" si="1815"/>
        <v>1568.4759999999997</v>
      </c>
      <c r="T1516">
        <f t="shared" si="1816"/>
        <v>1128.3999999999999</v>
      </c>
      <c r="U1516">
        <f t="shared" si="1817"/>
        <v>19.459999999999997</v>
      </c>
      <c r="V1516" s="20">
        <f t="shared" si="1818"/>
        <v>1550.5727999999999</v>
      </c>
      <c r="W1516" s="21">
        <f t="shared" si="1819"/>
        <v>1115.52</v>
      </c>
    </row>
    <row r="1517" spans="1:23" x14ac:dyDescent="0.25">
      <c r="A1517" s="11"/>
      <c r="B1517" s="10"/>
      <c r="C1517" s="4"/>
      <c r="D1517" s="4"/>
      <c r="E1517" s="10"/>
      <c r="F1517" s="10"/>
      <c r="G1517" s="9"/>
      <c r="H1517" s="10"/>
      <c r="I1517" s="10"/>
      <c r="J1517" s="13"/>
      <c r="K1517" s="13"/>
      <c r="L1517" s="13"/>
      <c r="M1517" s="10"/>
      <c r="N1517" s="9"/>
      <c r="O1517" s="9"/>
      <c r="P1517" s="9"/>
      <c r="Q1517" s="9"/>
      <c r="R1517" s="9"/>
    </row>
    <row r="1518" spans="1:23" x14ac:dyDescent="0.25">
      <c r="A1518" s="11">
        <v>43201</v>
      </c>
      <c r="B1518" s="10" t="s">
        <v>16</v>
      </c>
      <c r="C1518" s="4">
        <v>777</v>
      </c>
      <c r="D1518" s="4">
        <v>20</v>
      </c>
      <c r="E1518" s="10" t="s">
        <v>48</v>
      </c>
      <c r="F1518" s="10">
        <v>3</v>
      </c>
      <c r="G1518" s="10" t="s">
        <v>22</v>
      </c>
      <c r="H1518" s="10"/>
      <c r="I1518" s="10"/>
      <c r="J1518" s="13">
        <v>500</v>
      </c>
      <c r="K1518" s="13">
        <v>900</v>
      </c>
      <c r="L1518" s="13">
        <v>980</v>
      </c>
      <c r="M1518" s="10">
        <v>4.2</v>
      </c>
      <c r="N1518" s="9">
        <v>7</v>
      </c>
      <c r="O1518" s="9">
        <v>2.99</v>
      </c>
      <c r="P1518" s="9" t="s">
        <v>78</v>
      </c>
      <c r="Q1518" s="9" t="s">
        <v>72</v>
      </c>
      <c r="R1518" s="9"/>
      <c r="S1518">
        <f t="shared" ref="S1518:S1519" si="1820">N:N*O:O*80.6</f>
        <v>1686.9579999999999</v>
      </c>
      <c r="T1518">
        <f t="shared" ref="T1518:T1519" si="1821">N1518*80.6</f>
        <v>564.19999999999993</v>
      </c>
      <c r="U1518">
        <f t="shared" ref="U1518:U1519" si="1822">N1518*O1518</f>
        <v>20.93</v>
      </c>
      <c r="V1518" s="20">
        <f t="shared" ref="V1518:V1519" si="1823">N1518*O1518*79.68</f>
        <v>1667.7024000000001</v>
      </c>
      <c r="W1518" s="21">
        <f t="shared" ref="W1518:W1519" si="1824">N1518*79.68</f>
        <v>557.76</v>
      </c>
    </row>
    <row r="1519" spans="1:23" x14ac:dyDescent="0.25">
      <c r="A1519" s="11">
        <v>43201</v>
      </c>
      <c r="B1519" s="10" t="s">
        <v>16</v>
      </c>
      <c r="C1519" s="4">
        <v>777</v>
      </c>
      <c r="D1519" s="4">
        <v>20</v>
      </c>
      <c r="E1519" s="10" t="s">
        <v>48</v>
      </c>
      <c r="F1519" s="10">
        <v>3</v>
      </c>
      <c r="G1519" s="10" t="s">
        <v>22</v>
      </c>
      <c r="H1519" s="10"/>
      <c r="I1519" s="10"/>
      <c r="J1519" s="13"/>
      <c r="K1519" s="13"/>
      <c r="L1519" s="13"/>
      <c r="M1519" s="10">
        <v>4.2</v>
      </c>
      <c r="N1519" s="9">
        <v>16</v>
      </c>
      <c r="O1519" s="9">
        <v>1.39</v>
      </c>
      <c r="P1519" s="9" t="s">
        <v>78</v>
      </c>
      <c r="Q1519" s="9" t="s">
        <v>80</v>
      </c>
      <c r="R1519" s="9"/>
      <c r="S1519">
        <f t="shared" si="1820"/>
        <v>1792.5439999999996</v>
      </c>
      <c r="T1519">
        <f t="shared" si="1821"/>
        <v>1289.5999999999999</v>
      </c>
      <c r="U1519">
        <f t="shared" si="1822"/>
        <v>22.24</v>
      </c>
      <c r="V1519" s="20">
        <f t="shared" si="1823"/>
        <v>1772.0832</v>
      </c>
      <c r="W1519" s="21">
        <f t="shared" si="1824"/>
        <v>1274.8800000000001</v>
      </c>
    </row>
    <row r="1520" spans="1:23" x14ac:dyDescent="0.25">
      <c r="A1520" s="11"/>
      <c r="B1520" s="10"/>
      <c r="C1520" s="4"/>
      <c r="D1520" s="4"/>
      <c r="E1520" s="10"/>
      <c r="F1520" s="10"/>
      <c r="G1520" s="10"/>
      <c r="H1520" s="10"/>
      <c r="I1520" s="10"/>
      <c r="J1520" s="13"/>
      <c r="K1520" s="13"/>
      <c r="L1520" s="13"/>
      <c r="M1520" s="10"/>
      <c r="N1520" s="9"/>
      <c r="O1520" s="9"/>
      <c r="P1520" s="9"/>
      <c r="Q1520" s="9"/>
      <c r="R1520" s="9"/>
    </row>
    <row r="1521" spans="1:23" x14ac:dyDescent="0.25">
      <c r="A1521" s="11">
        <v>43201</v>
      </c>
      <c r="B1521" s="4" t="s">
        <v>17</v>
      </c>
      <c r="C1521" s="4">
        <v>75131</v>
      </c>
      <c r="D1521" s="4">
        <v>152</v>
      </c>
      <c r="E1521" s="10" t="s">
        <v>49</v>
      </c>
      <c r="F1521" s="10">
        <v>3</v>
      </c>
      <c r="G1521" s="10" t="s">
        <v>22</v>
      </c>
      <c r="H1521" s="10"/>
      <c r="I1521" s="10"/>
      <c r="J1521" s="13">
        <v>800</v>
      </c>
      <c r="K1521" s="13">
        <v>1400</v>
      </c>
      <c r="L1521" s="13">
        <v>1460</v>
      </c>
      <c r="M1521" s="10">
        <v>5.81</v>
      </c>
      <c r="N1521" s="9">
        <v>19</v>
      </c>
      <c r="O1521" s="9">
        <v>2.63</v>
      </c>
      <c r="P1521" s="9" t="s">
        <v>78</v>
      </c>
      <c r="Q1521" s="9" t="s">
        <v>79</v>
      </c>
      <c r="R1521" s="9"/>
      <c r="S1521">
        <f t="shared" ref="S1521:S1522" si="1825">N1521*O1521*118</f>
        <v>5896.46</v>
      </c>
      <c r="T1521">
        <f t="shared" ref="T1521:T1522" si="1826">N1521*118</f>
        <v>2242</v>
      </c>
      <c r="U1521">
        <f t="shared" ref="U1521:U1522" si="1827">N1521*O1521</f>
        <v>49.97</v>
      </c>
      <c r="V1521" s="20">
        <f t="shared" ref="V1521:V1522" si="1828">N1521*O1521*116.875</f>
        <v>5840.2437499999996</v>
      </c>
      <c r="W1521" s="21">
        <f t="shared" ref="W1521:W1522" si="1829">N1521*116.8</f>
        <v>2219.1999999999998</v>
      </c>
    </row>
    <row r="1522" spans="1:23" x14ac:dyDescent="0.25">
      <c r="A1522" s="11">
        <v>43201</v>
      </c>
      <c r="B1522" s="4" t="s">
        <v>17</v>
      </c>
      <c r="C1522" s="4">
        <v>75131</v>
      </c>
      <c r="D1522" s="4">
        <v>152</v>
      </c>
      <c r="E1522" s="10" t="s">
        <v>49</v>
      </c>
      <c r="F1522" s="10">
        <v>3</v>
      </c>
      <c r="G1522" s="10" t="s">
        <v>22</v>
      </c>
      <c r="H1522" s="10"/>
      <c r="I1522" s="10"/>
      <c r="J1522" s="13"/>
      <c r="K1522" s="13"/>
      <c r="L1522" s="13"/>
      <c r="M1522" s="10">
        <v>5.81</v>
      </c>
      <c r="N1522" s="9">
        <v>1</v>
      </c>
      <c r="O1522" s="9">
        <v>3.79</v>
      </c>
      <c r="P1522" s="9" t="s">
        <v>77</v>
      </c>
      <c r="Q1522" s="9" t="s">
        <v>72</v>
      </c>
      <c r="R1522" s="9"/>
      <c r="S1522">
        <f t="shared" si="1825"/>
        <v>447.22</v>
      </c>
      <c r="T1522">
        <f t="shared" si="1826"/>
        <v>118</v>
      </c>
      <c r="U1522">
        <f t="shared" si="1827"/>
        <v>3.79</v>
      </c>
      <c r="V1522" s="20">
        <f t="shared" si="1828"/>
        <v>442.95625000000001</v>
      </c>
      <c r="W1522" s="21">
        <f t="shared" si="1829"/>
        <v>116.8</v>
      </c>
    </row>
    <row r="1523" spans="1:23" x14ac:dyDescent="0.25">
      <c r="A1523" s="11"/>
      <c r="B1523" s="4"/>
      <c r="C1523" s="4"/>
      <c r="D1523" s="4"/>
      <c r="E1523" s="10"/>
      <c r="F1523" s="10"/>
      <c r="G1523" s="10"/>
      <c r="H1523" s="10"/>
      <c r="I1523" s="10"/>
      <c r="J1523" s="13"/>
      <c r="K1523" s="13"/>
      <c r="L1523" s="13"/>
      <c r="M1523" s="10"/>
      <c r="N1523" s="9"/>
      <c r="O1523" s="9"/>
      <c r="P1523" s="9"/>
      <c r="Q1523" s="9"/>
      <c r="R1523" s="9"/>
    </row>
    <row r="1524" spans="1:23" x14ac:dyDescent="0.25">
      <c r="A1524" s="11">
        <v>43201</v>
      </c>
      <c r="B1524" s="4" t="s">
        <v>17</v>
      </c>
      <c r="C1524" s="4">
        <v>75131</v>
      </c>
      <c r="D1524" s="4">
        <v>153</v>
      </c>
      <c r="E1524" s="10"/>
      <c r="F1524" s="10">
        <v>3</v>
      </c>
      <c r="G1524" s="10" t="s">
        <v>22</v>
      </c>
      <c r="H1524" s="10"/>
      <c r="I1524" s="10"/>
      <c r="J1524" s="17"/>
      <c r="K1524" s="17"/>
      <c r="L1524" s="17"/>
      <c r="M1524" s="10">
        <v>5.81</v>
      </c>
      <c r="N1524" s="9"/>
      <c r="O1524" s="9"/>
      <c r="P1524" s="9"/>
      <c r="Q1524" s="9"/>
      <c r="R1524" s="9"/>
      <c r="S1524">
        <f t="shared" ref="S1524" si="1830">N1524*O1524*118</f>
        <v>0</v>
      </c>
      <c r="T1524">
        <f t="shared" ref="T1524" si="1831">N1524*118</f>
        <v>0</v>
      </c>
      <c r="U1524">
        <f t="shared" ref="U1524" si="1832">N1524*O1524</f>
        <v>0</v>
      </c>
      <c r="V1524" s="20">
        <f t="shared" ref="V1524" si="1833">N1524*O1524*116.875</f>
        <v>0</v>
      </c>
      <c r="W1524" s="21">
        <f t="shared" ref="W1524" si="1834">N1524*116.8</f>
        <v>0</v>
      </c>
    </row>
    <row r="1525" spans="1:23" x14ac:dyDescent="0.25">
      <c r="A1525" s="11"/>
      <c r="B1525" s="4"/>
      <c r="C1525" s="4"/>
      <c r="D1525" s="4"/>
      <c r="E1525" s="10"/>
      <c r="F1525" s="10"/>
      <c r="G1525" s="10"/>
      <c r="H1525" s="10"/>
      <c r="I1525" s="10"/>
      <c r="J1525" s="13"/>
      <c r="K1525" s="13"/>
      <c r="L1525" s="13"/>
      <c r="M1525" s="10"/>
      <c r="N1525" s="9"/>
      <c r="O1525" s="9"/>
      <c r="P1525" s="9"/>
      <c r="Q1525" s="9"/>
      <c r="R1525" s="9"/>
    </row>
    <row r="1526" spans="1:23" x14ac:dyDescent="0.25">
      <c r="A1526" s="11">
        <v>43201</v>
      </c>
      <c r="B1526" s="4" t="s">
        <v>17</v>
      </c>
      <c r="C1526" s="4">
        <v>75131</v>
      </c>
      <c r="D1526" s="4">
        <v>155</v>
      </c>
      <c r="E1526" s="10" t="s">
        <v>50</v>
      </c>
      <c r="F1526" s="10">
        <v>3</v>
      </c>
      <c r="G1526" s="10" t="s">
        <v>22</v>
      </c>
      <c r="H1526" s="10"/>
      <c r="I1526" s="10"/>
      <c r="J1526" s="13">
        <v>740</v>
      </c>
      <c r="K1526" s="13">
        <v>1510</v>
      </c>
      <c r="L1526" s="13">
        <v>1400</v>
      </c>
      <c r="M1526" s="10">
        <v>5.81</v>
      </c>
      <c r="N1526" s="9">
        <v>1</v>
      </c>
      <c r="O1526" s="9">
        <v>3.58</v>
      </c>
      <c r="P1526" s="9" t="s">
        <v>71</v>
      </c>
      <c r="Q1526" s="9" t="s">
        <v>72</v>
      </c>
      <c r="R1526" s="9"/>
      <c r="S1526">
        <f t="shared" ref="S1526:S1527" si="1835">N1526*O1526*118</f>
        <v>422.44</v>
      </c>
      <c r="T1526">
        <f t="shared" ref="T1526:T1527" si="1836">N1526*118</f>
        <v>118</v>
      </c>
      <c r="U1526">
        <f t="shared" ref="U1526:U1527" si="1837">N1526*O1526</f>
        <v>3.58</v>
      </c>
      <c r="V1526" s="20">
        <f t="shared" ref="V1526:V1527" si="1838">N1526*O1526*116.875</f>
        <v>418.41250000000002</v>
      </c>
      <c r="W1526" s="21">
        <f t="shared" ref="W1526:W1527" si="1839">N1526*116.8</f>
        <v>116.8</v>
      </c>
    </row>
    <row r="1527" spans="1:23" x14ac:dyDescent="0.25">
      <c r="A1527" s="11">
        <v>43201</v>
      </c>
      <c r="B1527" s="4" t="s">
        <v>17</v>
      </c>
      <c r="C1527" s="4">
        <v>75131</v>
      </c>
      <c r="D1527" s="4">
        <v>155</v>
      </c>
      <c r="E1527" s="10" t="s">
        <v>50</v>
      </c>
      <c r="F1527" s="10">
        <v>3</v>
      </c>
      <c r="G1527" s="10" t="s">
        <v>22</v>
      </c>
      <c r="H1527" s="10"/>
      <c r="I1527" s="10"/>
      <c r="J1527" s="13"/>
      <c r="K1527" s="13"/>
      <c r="L1527" s="13"/>
      <c r="M1527" s="10">
        <v>5.81</v>
      </c>
      <c r="N1527" s="9">
        <v>19</v>
      </c>
      <c r="O1527" s="9">
        <v>2.63</v>
      </c>
      <c r="P1527" s="9" t="s">
        <v>78</v>
      </c>
      <c r="Q1527" s="9" t="s">
        <v>79</v>
      </c>
      <c r="R1527" s="9"/>
      <c r="S1527">
        <f t="shared" si="1835"/>
        <v>5896.46</v>
      </c>
      <c r="T1527">
        <f t="shared" si="1836"/>
        <v>2242</v>
      </c>
      <c r="U1527">
        <f t="shared" si="1837"/>
        <v>49.97</v>
      </c>
      <c r="V1527" s="20">
        <f t="shared" si="1838"/>
        <v>5840.2437499999996</v>
      </c>
      <c r="W1527" s="21">
        <f t="shared" si="1839"/>
        <v>2219.1999999999998</v>
      </c>
    </row>
    <row r="1528" spans="1:23" x14ac:dyDescent="0.25">
      <c r="A1528" s="11"/>
      <c r="B1528" s="4"/>
      <c r="C1528" s="4"/>
      <c r="D1528" s="4"/>
      <c r="E1528" s="10"/>
      <c r="F1528" s="10"/>
      <c r="G1528" s="10"/>
      <c r="H1528" s="10"/>
      <c r="I1528" s="10"/>
      <c r="J1528" s="13"/>
      <c r="K1528" s="13"/>
      <c r="L1528" s="13"/>
      <c r="M1528" s="10"/>
      <c r="N1528" s="9"/>
      <c r="O1528" s="9"/>
      <c r="P1528" s="9"/>
      <c r="Q1528" s="9"/>
      <c r="R1528" s="9"/>
    </row>
    <row r="1529" spans="1:23" x14ac:dyDescent="0.25">
      <c r="A1529" s="11">
        <v>43201</v>
      </c>
      <c r="B1529" s="4" t="s">
        <v>17</v>
      </c>
      <c r="C1529" s="4">
        <v>75131</v>
      </c>
      <c r="D1529" s="4">
        <v>156</v>
      </c>
      <c r="E1529" s="10" t="s">
        <v>51</v>
      </c>
      <c r="F1529" s="10">
        <v>3</v>
      </c>
      <c r="G1529" s="10" t="s">
        <v>22</v>
      </c>
      <c r="H1529" s="10"/>
      <c r="I1529" s="10"/>
      <c r="J1529" s="13">
        <v>930</v>
      </c>
      <c r="K1529" s="13">
        <v>1350</v>
      </c>
      <c r="L1529" s="13">
        <v>1370</v>
      </c>
      <c r="M1529" s="10">
        <v>5.81</v>
      </c>
      <c r="N1529" s="9">
        <v>10</v>
      </c>
      <c r="O1529" s="9">
        <v>3.58</v>
      </c>
      <c r="P1529" s="9" t="s">
        <v>71</v>
      </c>
      <c r="Q1529" s="9" t="s">
        <v>72</v>
      </c>
      <c r="R1529" s="9"/>
      <c r="S1529">
        <f t="shared" ref="S1529:S1532" si="1840">N1529*O1529*118</f>
        <v>4224.3999999999996</v>
      </c>
      <c r="T1529">
        <f t="shared" ref="T1529:T1532" si="1841">N1529*118</f>
        <v>1180</v>
      </c>
      <c r="U1529">
        <f t="shared" ref="U1529:U1532" si="1842">N1529*O1529</f>
        <v>35.799999999999997</v>
      </c>
      <c r="V1529" s="20">
        <f t="shared" ref="V1529:V1532" si="1843">N1529*O1529*116.875</f>
        <v>4184.125</v>
      </c>
      <c r="W1529" s="21">
        <f t="shared" ref="W1529:W1532" si="1844">N1529*116.8</f>
        <v>1168</v>
      </c>
    </row>
    <row r="1530" spans="1:23" x14ac:dyDescent="0.25">
      <c r="A1530" s="11">
        <v>43201</v>
      </c>
      <c r="B1530" s="4" t="s">
        <v>17</v>
      </c>
      <c r="C1530" s="4">
        <v>75131</v>
      </c>
      <c r="D1530" s="4">
        <v>156</v>
      </c>
      <c r="E1530" s="10" t="s">
        <v>51</v>
      </c>
      <c r="F1530" s="10">
        <v>3</v>
      </c>
      <c r="G1530" s="10" t="s">
        <v>22</v>
      </c>
      <c r="H1530" s="10"/>
      <c r="I1530" s="10"/>
      <c r="J1530" s="13"/>
      <c r="K1530" s="13"/>
      <c r="L1530" s="13"/>
      <c r="M1530" s="10">
        <v>5.81</v>
      </c>
      <c r="N1530" s="9">
        <v>2</v>
      </c>
      <c r="O1530" s="9">
        <v>0.83</v>
      </c>
      <c r="P1530" s="9" t="s">
        <v>71</v>
      </c>
      <c r="Q1530" s="9" t="s">
        <v>81</v>
      </c>
      <c r="R1530" s="9"/>
      <c r="S1530">
        <f t="shared" si="1840"/>
        <v>195.88</v>
      </c>
      <c r="T1530">
        <f t="shared" si="1841"/>
        <v>236</v>
      </c>
      <c r="U1530">
        <f t="shared" si="1842"/>
        <v>1.66</v>
      </c>
      <c r="V1530" s="20">
        <f t="shared" si="1843"/>
        <v>194.01249999999999</v>
      </c>
      <c r="W1530" s="21">
        <f t="shared" si="1844"/>
        <v>233.6</v>
      </c>
    </row>
    <row r="1531" spans="1:23" x14ac:dyDescent="0.25">
      <c r="A1531" s="11">
        <v>43201</v>
      </c>
      <c r="B1531" s="4" t="s">
        <v>17</v>
      </c>
      <c r="C1531" s="4">
        <v>75131</v>
      </c>
      <c r="D1531" s="4">
        <v>156</v>
      </c>
      <c r="E1531" s="10" t="s">
        <v>51</v>
      </c>
      <c r="F1531" s="10">
        <v>3</v>
      </c>
      <c r="G1531" s="10" t="s">
        <v>22</v>
      </c>
      <c r="H1531" s="10"/>
      <c r="I1531" s="10"/>
      <c r="J1531" s="13"/>
      <c r="K1531" s="13"/>
      <c r="L1531" s="13"/>
      <c r="M1531" s="10">
        <v>5.81</v>
      </c>
      <c r="N1531" s="9">
        <v>2</v>
      </c>
      <c r="O1531" s="9">
        <v>1.6</v>
      </c>
      <c r="P1531" s="9" t="s">
        <v>71</v>
      </c>
      <c r="Q1531" s="9" t="s">
        <v>75</v>
      </c>
      <c r="R1531" s="9"/>
      <c r="S1531">
        <f t="shared" si="1840"/>
        <v>377.6</v>
      </c>
      <c r="T1531">
        <f t="shared" si="1841"/>
        <v>236</v>
      </c>
      <c r="U1531">
        <f t="shared" si="1842"/>
        <v>3.2</v>
      </c>
      <c r="V1531" s="20">
        <f t="shared" si="1843"/>
        <v>374</v>
      </c>
      <c r="W1531" s="21">
        <f t="shared" si="1844"/>
        <v>233.6</v>
      </c>
    </row>
    <row r="1532" spans="1:23" x14ac:dyDescent="0.25">
      <c r="A1532" s="11">
        <v>43201</v>
      </c>
      <c r="B1532" s="4" t="s">
        <v>17</v>
      </c>
      <c r="C1532" s="4">
        <v>75131</v>
      </c>
      <c r="D1532" s="4">
        <v>156</v>
      </c>
      <c r="E1532" s="10" t="s">
        <v>51</v>
      </c>
      <c r="F1532" s="10">
        <v>3</v>
      </c>
      <c r="G1532" s="10" t="s">
        <v>22</v>
      </c>
      <c r="H1532" s="10"/>
      <c r="I1532" s="10"/>
      <c r="J1532" s="13"/>
      <c r="K1532" s="13"/>
      <c r="L1532" s="13"/>
      <c r="M1532" s="10">
        <v>5.81</v>
      </c>
      <c r="N1532" s="9">
        <v>2</v>
      </c>
      <c r="O1532" s="9">
        <v>3.79</v>
      </c>
      <c r="P1532" s="9" t="s">
        <v>77</v>
      </c>
      <c r="Q1532" s="9" t="s">
        <v>72</v>
      </c>
      <c r="R1532" s="9"/>
      <c r="S1532">
        <f t="shared" si="1840"/>
        <v>894.44</v>
      </c>
      <c r="T1532">
        <f t="shared" si="1841"/>
        <v>236</v>
      </c>
      <c r="U1532">
        <f t="shared" si="1842"/>
        <v>7.58</v>
      </c>
      <c r="V1532" s="20">
        <f t="shared" si="1843"/>
        <v>885.91250000000002</v>
      </c>
      <c r="W1532" s="21">
        <f t="shared" si="1844"/>
        <v>233.6</v>
      </c>
    </row>
    <row r="1533" spans="1:23" x14ac:dyDescent="0.25">
      <c r="A1533" s="11"/>
      <c r="B1533" s="4"/>
      <c r="C1533" s="4"/>
      <c r="D1533" s="4"/>
      <c r="E1533" s="10"/>
      <c r="F1533" s="10"/>
      <c r="G1533" s="10"/>
      <c r="H1533" s="10"/>
      <c r="I1533" s="10"/>
      <c r="J1533" s="13"/>
      <c r="K1533" s="13"/>
      <c r="L1533" s="13"/>
      <c r="M1533" s="10"/>
      <c r="N1533" s="9"/>
      <c r="O1533" s="9"/>
      <c r="P1533" s="9"/>
      <c r="Q1533" s="9"/>
      <c r="R1533" s="9"/>
    </row>
    <row r="1534" spans="1:23" x14ac:dyDescent="0.25">
      <c r="A1534" s="11">
        <v>43201</v>
      </c>
      <c r="B1534" s="4" t="s">
        <v>17</v>
      </c>
      <c r="C1534" s="4">
        <v>75131</v>
      </c>
      <c r="D1534" s="4">
        <v>157</v>
      </c>
      <c r="E1534" s="10" t="s">
        <v>52</v>
      </c>
      <c r="F1534" s="10">
        <v>3</v>
      </c>
      <c r="G1534" s="10" t="s">
        <v>22</v>
      </c>
      <c r="H1534" s="10"/>
      <c r="I1534" s="10"/>
      <c r="J1534" s="13">
        <v>1000</v>
      </c>
      <c r="K1534" s="13">
        <v>1400</v>
      </c>
      <c r="L1534" s="13">
        <v>1550</v>
      </c>
      <c r="M1534" s="10">
        <v>5.81</v>
      </c>
      <c r="N1534" s="9">
        <v>2</v>
      </c>
      <c r="O1534" s="9">
        <v>3.58</v>
      </c>
      <c r="P1534" s="9" t="s">
        <v>71</v>
      </c>
      <c r="Q1534" s="9" t="s">
        <v>72</v>
      </c>
      <c r="R1534" s="9"/>
      <c r="S1534">
        <f t="shared" ref="S1534:S1536" si="1845">N1534*O1534*118</f>
        <v>844.88</v>
      </c>
      <c r="T1534">
        <f t="shared" ref="T1534:T1536" si="1846">N1534*118</f>
        <v>236</v>
      </c>
      <c r="U1534">
        <f t="shared" ref="U1534:U1536" si="1847">N1534*O1534</f>
        <v>7.16</v>
      </c>
      <c r="V1534" s="20">
        <f t="shared" ref="V1534:V1536" si="1848">N1534*O1534*116.875</f>
        <v>836.82500000000005</v>
      </c>
      <c r="W1534" s="21">
        <f t="shared" ref="W1534:W1536" si="1849">N1534*116.8</f>
        <v>233.6</v>
      </c>
    </row>
    <row r="1535" spans="1:23" x14ac:dyDescent="0.25">
      <c r="A1535" s="11">
        <v>43201</v>
      </c>
      <c r="B1535" s="4" t="s">
        <v>17</v>
      </c>
      <c r="C1535" s="4">
        <v>75131</v>
      </c>
      <c r="D1535" s="4">
        <v>157</v>
      </c>
      <c r="E1535" s="10" t="s">
        <v>52</v>
      </c>
      <c r="F1535" s="10">
        <v>3</v>
      </c>
      <c r="G1535" s="10" t="s">
        <v>22</v>
      </c>
      <c r="H1535" s="10"/>
      <c r="I1535" s="10"/>
      <c r="J1535" s="13"/>
      <c r="K1535" s="13"/>
      <c r="L1535" s="13"/>
      <c r="M1535" s="10">
        <v>5.81</v>
      </c>
      <c r="N1535" s="9">
        <v>20</v>
      </c>
      <c r="O1535" s="9">
        <v>2.63</v>
      </c>
      <c r="P1535" s="9" t="s">
        <v>78</v>
      </c>
      <c r="Q1535" s="9" t="s">
        <v>79</v>
      </c>
      <c r="R1535" s="9"/>
      <c r="S1535">
        <f t="shared" si="1845"/>
        <v>6206.7999999999993</v>
      </c>
      <c r="T1535">
        <f t="shared" si="1846"/>
        <v>2360</v>
      </c>
      <c r="U1535">
        <f t="shared" si="1847"/>
        <v>52.599999999999994</v>
      </c>
      <c r="V1535" s="20">
        <f t="shared" si="1848"/>
        <v>6147.6249999999991</v>
      </c>
      <c r="W1535" s="21">
        <f t="shared" si="1849"/>
        <v>2336</v>
      </c>
    </row>
    <row r="1536" spans="1:23" x14ac:dyDescent="0.25">
      <c r="A1536" s="11">
        <v>43201</v>
      </c>
      <c r="B1536" s="4" t="s">
        <v>17</v>
      </c>
      <c r="C1536" s="4">
        <v>75131</v>
      </c>
      <c r="D1536" s="4">
        <v>157</v>
      </c>
      <c r="E1536" s="10" t="s">
        <v>52</v>
      </c>
      <c r="F1536" s="10">
        <v>3</v>
      </c>
      <c r="G1536" s="10" t="s">
        <v>22</v>
      </c>
      <c r="H1536" s="10"/>
      <c r="I1536" s="10"/>
      <c r="J1536" s="13"/>
      <c r="K1536" s="13"/>
      <c r="L1536" s="13"/>
      <c r="M1536" s="10">
        <v>5.81</v>
      </c>
      <c r="N1536" s="9">
        <v>1</v>
      </c>
      <c r="O1536" s="9">
        <v>3.79</v>
      </c>
      <c r="P1536" s="9" t="s">
        <v>77</v>
      </c>
      <c r="Q1536" s="9" t="s">
        <v>72</v>
      </c>
      <c r="R1536" s="9"/>
      <c r="S1536">
        <f t="shared" si="1845"/>
        <v>447.22</v>
      </c>
      <c r="T1536">
        <f t="shared" si="1846"/>
        <v>118</v>
      </c>
      <c r="U1536">
        <f t="shared" si="1847"/>
        <v>3.79</v>
      </c>
      <c r="V1536" s="20">
        <f t="shared" si="1848"/>
        <v>442.95625000000001</v>
      </c>
      <c r="W1536" s="21">
        <f t="shared" si="1849"/>
        <v>116.8</v>
      </c>
    </row>
    <row r="1537" spans="1:23" x14ac:dyDescent="0.25">
      <c r="A1537" s="11"/>
      <c r="B1537" s="4"/>
      <c r="C1537" s="4"/>
      <c r="D1537" s="4"/>
      <c r="E1537" s="10"/>
      <c r="F1537" s="10"/>
      <c r="G1537" s="9"/>
      <c r="H1537" s="10"/>
      <c r="I1537" s="10"/>
      <c r="J1537" s="13"/>
      <c r="K1537" s="13"/>
      <c r="L1537" s="13"/>
      <c r="M1537" s="10"/>
      <c r="N1537" s="9"/>
      <c r="O1537" s="9"/>
      <c r="P1537" s="9"/>
      <c r="Q1537" s="9"/>
      <c r="R1537" s="9"/>
    </row>
    <row r="1538" spans="1:23" x14ac:dyDescent="0.25">
      <c r="A1538" s="11">
        <v>43201</v>
      </c>
      <c r="B1538" s="10" t="s">
        <v>16</v>
      </c>
      <c r="C1538" s="10">
        <v>785</v>
      </c>
      <c r="D1538" s="10">
        <v>167</v>
      </c>
      <c r="E1538" s="10" t="s">
        <v>53</v>
      </c>
      <c r="F1538" s="10">
        <v>3</v>
      </c>
      <c r="G1538" s="10" t="s">
        <v>22</v>
      </c>
      <c r="H1538" s="10"/>
      <c r="I1538" s="10"/>
      <c r="J1538" s="13">
        <v>1850</v>
      </c>
      <c r="K1538" s="13">
        <v>550</v>
      </c>
      <c r="L1538" s="13">
        <v>1600</v>
      </c>
      <c r="M1538" s="10">
        <v>5.38</v>
      </c>
      <c r="N1538" s="9">
        <v>2</v>
      </c>
      <c r="O1538" s="9">
        <v>3.58</v>
      </c>
      <c r="P1538" s="9" t="s">
        <v>71</v>
      </c>
      <c r="Q1538" s="9" t="s">
        <v>72</v>
      </c>
      <c r="R1538" s="9"/>
      <c r="S1538">
        <f t="shared" ref="S1538:S1540" si="1850">N:N*O:O*125</f>
        <v>895</v>
      </c>
      <c r="T1538">
        <f t="shared" ref="T1538:T1540" si="1851">N1538*125</f>
        <v>250</v>
      </c>
      <c r="U1538">
        <f t="shared" ref="U1538:U1540" si="1852">N1538*O1538</f>
        <v>7.16</v>
      </c>
      <c r="V1538" s="20">
        <f t="shared" ref="V1538:V1540" si="1853">N1538*O1538*123.78</f>
        <v>886.26480000000004</v>
      </c>
      <c r="W1538" s="21">
        <f t="shared" ref="W1538:W1540" si="1854">N1538*123.7</f>
        <v>247.4</v>
      </c>
    </row>
    <row r="1539" spans="1:23" x14ac:dyDescent="0.25">
      <c r="A1539" s="11">
        <v>43201</v>
      </c>
      <c r="B1539" s="10" t="s">
        <v>16</v>
      </c>
      <c r="C1539" s="10">
        <v>785</v>
      </c>
      <c r="D1539" s="10">
        <v>167</v>
      </c>
      <c r="E1539" s="10" t="s">
        <v>53</v>
      </c>
      <c r="F1539" s="10">
        <v>3</v>
      </c>
      <c r="G1539" s="10" t="s">
        <v>22</v>
      </c>
      <c r="H1539" s="10"/>
      <c r="I1539" s="10"/>
      <c r="J1539" s="13"/>
      <c r="K1539" s="13"/>
      <c r="L1539" s="13"/>
      <c r="M1539" s="10">
        <v>5.38</v>
      </c>
      <c r="N1539" s="9">
        <v>20</v>
      </c>
      <c r="O1539" s="9">
        <v>2.63</v>
      </c>
      <c r="P1539" s="9" t="s">
        <v>78</v>
      </c>
      <c r="Q1539" s="9" t="s">
        <v>79</v>
      </c>
      <c r="R1539" s="9"/>
      <c r="S1539">
        <f t="shared" si="1850"/>
        <v>6574.9999999999991</v>
      </c>
      <c r="T1539">
        <f t="shared" si="1851"/>
        <v>2500</v>
      </c>
      <c r="U1539">
        <f t="shared" si="1852"/>
        <v>52.599999999999994</v>
      </c>
      <c r="V1539" s="20">
        <f t="shared" si="1853"/>
        <v>6510.8279999999995</v>
      </c>
      <c r="W1539" s="21">
        <f t="shared" si="1854"/>
        <v>2474</v>
      </c>
    </row>
    <row r="1540" spans="1:23" x14ac:dyDescent="0.25">
      <c r="A1540" s="11">
        <v>43201</v>
      </c>
      <c r="B1540" s="10" t="s">
        <v>16</v>
      </c>
      <c r="C1540" s="10">
        <v>785</v>
      </c>
      <c r="D1540" s="10">
        <v>167</v>
      </c>
      <c r="E1540" s="10" t="s">
        <v>53</v>
      </c>
      <c r="F1540" s="10">
        <v>3</v>
      </c>
      <c r="G1540" s="10" t="s">
        <v>22</v>
      </c>
      <c r="H1540" s="10"/>
      <c r="I1540" s="10"/>
      <c r="J1540" s="13"/>
      <c r="K1540" s="13"/>
      <c r="L1540" s="13"/>
      <c r="M1540" s="10">
        <v>5.38</v>
      </c>
      <c r="N1540" s="9">
        <v>1</v>
      </c>
      <c r="O1540" s="9">
        <v>3.79</v>
      </c>
      <c r="P1540" s="9" t="s">
        <v>77</v>
      </c>
      <c r="Q1540" s="9" t="s">
        <v>72</v>
      </c>
      <c r="R1540" s="9"/>
      <c r="S1540">
        <f t="shared" si="1850"/>
        <v>473.75</v>
      </c>
      <c r="T1540">
        <f t="shared" si="1851"/>
        <v>125</v>
      </c>
      <c r="U1540">
        <f t="shared" si="1852"/>
        <v>3.79</v>
      </c>
      <c r="V1540" s="20">
        <f t="shared" si="1853"/>
        <v>469.12619999999998</v>
      </c>
      <c r="W1540" s="21">
        <f t="shared" si="1854"/>
        <v>123.7</v>
      </c>
    </row>
    <row r="1541" spans="1:23" x14ac:dyDescent="0.25">
      <c r="A1541" s="11"/>
      <c r="B1541" s="10"/>
      <c r="C1541" s="10"/>
      <c r="D1541" s="10"/>
      <c r="E1541" s="10"/>
      <c r="F1541" s="10"/>
      <c r="G1541" s="10"/>
      <c r="H1541" s="10"/>
      <c r="I1541" s="10"/>
      <c r="J1541" s="13"/>
      <c r="K1541" s="13"/>
      <c r="L1541" s="13"/>
      <c r="M1541" s="10"/>
      <c r="N1541" s="9"/>
      <c r="O1541" s="9"/>
      <c r="P1541" s="9"/>
      <c r="Q1541" s="9"/>
      <c r="R1541" s="9"/>
    </row>
    <row r="1542" spans="1:23" x14ac:dyDescent="0.25">
      <c r="A1542" s="11">
        <v>43201</v>
      </c>
      <c r="B1542" s="10" t="s">
        <v>16</v>
      </c>
      <c r="C1542" s="10">
        <v>785</v>
      </c>
      <c r="D1542" s="10">
        <v>168</v>
      </c>
      <c r="E1542" s="10" t="s">
        <v>54</v>
      </c>
      <c r="F1542" s="10">
        <v>3</v>
      </c>
      <c r="G1542" s="10" t="s">
        <v>22</v>
      </c>
      <c r="H1542" s="10"/>
      <c r="I1542" s="10"/>
      <c r="J1542" s="13">
        <v>1700</v>
      </c>
      <c r="K1542" s="13">
        <v>700</v>
      </c>
      <c r="L1542" s="13">
        <v>1500</v>
      </c>
      <c r="M1542" s="10">
        <v>5.38</v>
      </c>
      <c r="N1542" s="9">
        <v>14</v>
      </c>
      <c r="O1542" s="9">
        <v>3.58</v>
      </c>
      <c r="P1542" s="9" t="s">
        <v>71</v>
      </c>
      <c r="Q1542" s="9" t="s">
        <v>72</v>
      </c>
      <c r="R1542" s="9"/>
      <c r="S1542">
        <f t="shared" ref="S1542:S1543" si="1855">N:N*O:O*125</f>
        <v>6265.0000000000009</v>
      </c>
      <c r="T1542">
        <f t="shared" ref="T1542:T1543" si="1856">N1542*125</f>
        <v>1750</v>
      </c>
      <c r="U1542">
        <f t="shared" ref="U1542:U1543" si="1857">N1542*O1542</f>
        <v>50.120000000000005</v>
      </c>
      <c r="V1542" s="20">
        <f t="shared" ref="V1542:V1543" si="1858">N1542*O1542*123.78</f>
        <v>6203.8536000000004</v>
      </c>
      <c r="W1542" s="21">
        <f t="shared" ref="W1542:W1543" si="1859">N1542*123.7</f>
        <v>1731.8</v>
      </c>
    </row>
    <row r="1543" spans="1:23" x14ac:dyDescent="0.25">
      <c r="A1543" s="11">
        <v>43201</v>
      </c>
      <c r="B1543" s="10" t="s">
        <v>16</v>
      </c>
      <c r="C1543" s="10">
        <v>785</v>
      </c>
      <c r="D1543" s="10">
        <v>168</v>
      </c>
      <c r="E1543" s="10" t="s">
        <v>54</v>
      </c>
      <c r="F1543" s="10">
        <v>3</v>
      </c>
      <c r="G1543" s="10" t="s">
        <v>22</v>
      </c>
      <c r="H1543" s="10"/>
      <c r="I1543" s="10"/>
      <c r="J1543" s="13"/>
      <c r="K1543" s="13"/>
      <c r="L1543" s="13"/>
      <c r="M1543" s="10">
        <v>5.38</v>
      </c>
      <c r="N1543" s="9">
        <v>3</v>
      </c>
      <c r="O1543" s="9">
        <v>1.6</v>
      </c>
      <c r="P1543" s="9" t="s">
        <v>71</v>
      </c>
      <c r="Q1543" s="9" t="s">
        <v>75</v>
      </c>
      <c r="R1543" s="9"/>
      <c r="S1543">
        <f t="shared" si="1855"/>
        <v>600.00000000000011</v>
      </c>
      <c r="T1543">
        <f t="shared" si="1856"/>
        <v>375</v>
      </c>
      <c r="U1543">
        <f t="shared" si="1857"/>
        <v>4.8000000000000007</v>
      </c>
      <c r="V1543" s="20">
        <f t="shared" si="1858"/>
        <v>594.14400000000012</v>
      </c>
      <c r="W1543" s="21">
        <f t="shared" si="1859"/>
        <v>371.1</v>
      </c>
    </row>
    <row r="1544" spans="1:23" x14ac:dyDescent="0.25">
      <c r="A1544" s="11"/>
      <c r="B1544" s="4"/>
      <c r="C1544" s="4"/>
      <c r="D1544" s="4"/>
      <c r="E1544" s="10"/>
      <c r="F1544" s="10"/>
      <c r="G1544" s="10"/>
      <c r="H1544" s="10"/>
      <c r="I1544" s="10"/>
      <c r="J1544" s="13"/>
      <c r="K1544" s="13"/>
      <c r="L1544" s="13"/>
      <c r="M1544" s="10"/>
      <c r="N1544" s="9"/>
      <c r="O1544" s="9"/>
      <c r="P1544" s="9"/>
      <c r="Q1544" s="9"/>
      <c r="R1544" s="9"/>
    </row>
    <row r="1545" spans="1:23" x14ac:dyDescent="0.25">
      <c r="A1545" s="11">
        <v>43201</v>
      </c>
      <c r="B1545" s="10" t="s">
        <v>16</v>
      </c>
      <c r="C1545" s="10">
        <v>785</v>
      </c>
      <c r="D1545" s="10">
        <v>169</v>
      </c>
      <c r="E1545" s="10" t="s">
        <v>84</v>
      </c>
      <c r="F1545" s="10">
        <v>3</v>
      </c>
      <c r="G1545" s="10" t="s">
        <v>22</v>
      </c>
      <c r="H1545" s="10"/>
      <c r="I1545" s="10"/>
      <c r="J1545" s="13">
        <v>2400</v>
      </c>
      <c r="K1545" s="13"/>
      <c r="L1545" s="13">
        <v>2000</v>
      </c>
      <c r="M1545" s="10">
        <v>5.38</v>
      </c>
      <c r="N1545" s="9">
        <v>8</v>
      </c>
      <c r="O1545" s="9">
        <v>3.58</v>
      </c>
      <c r="P1545" s="9" t="s">
        <v>71</v>
      </c>
      <c r="Q1545" s="9" t="s">
        <v>72</v>
      </c>
      <c r="R1545" s="9"/>
      <c r="S1545">
        <f t="shared" ref="S1545:S1546" si="1860">N:N*O:O*125</f>
        <v>3580</v>
      </c>
      <c r="T1545">
        <f t="shared" ref="T1545:T1546" si="1861">N1545*125</f>
        <v>1000</v>
      </c>
      <c r="U1545">
        <f t="shared" ref="U1545:U1546" si="1862">N1545*O1545</f>
        <v>28.64</v>
      </c>
      <c r="V1545" s="20">
        <f t="shared" ref="V1545:V1546" si="1863">N1545*O1545*123.78</f>
        <v>3545.0592000000001</v>
      </c>
      <c r="W1545" s="21">
        <f t="shared" ref="W1545:W1546" si="1864">N1545*123.7</f>
        <v>989.6</v>
      </c>
    </row>
    <row r="1546" spans="1:23" x14ac:dyDescent="0.25">
      <c r="A1546" s="11">
        <v>43201</v>
      </c>
      <c r="B1546" s="10" t="s">
        <v>16</v>
      </c>
      <c r="C1546" s="10">
        <v>785</v>
      </c>
      <c r="D1546" s="10">
        <v>169</v>
      </c>
      <c r="E1546" s="10" t="s">
        <v>84</v>
      </c>
      <c r="F1546" s="10">
        <v>3</v>
      </c>
      <c r="G1546" s="10" t="s">
        <v>22</v>
      </c>
      <c r="H1546" s="10"/>
      <c r="I1546" s="10"/>
      <c r="J1546" s="13"/>
      <c r="K1546" s="13"/>
      <c r="L1546" s="13"/>
      <c r="M1546" s="10">
        <v>5.38</v>
      </c>
      <c r="N1546" s="9">
        <v>2</v>
      </c>
      <c r="O1546" s="9">
        <v>0.83</v>
      </c>
      <c r="P1546" s="9" t="s">
        <v>71</v>
      </c>
      <c r="Q1546" s="9" t="s">
        <v>81</v>
      </c>
      <c r="R1546" s="9"/>
      <c r="S1546">
        <f t="shared" si="1860"/>
        <v>207.5</v>
      </c>
      <c r="T1546">
        <f t="shared" si="1861"/>
        <v>250</v>
      </c>
      <c r="U1546">
        <f t="shared" si="1862"/>
        <v>1.66</v>
      </c>
      <c r="V1546" s="20">
        <f t="shared" si="1863"/>
        <v>205.47479999999999</v>
      </c>
      <c r="W1546" s="21">
        <f t="shared" si="1864"/>
        <v>247.4</v>
      </c>
    </row>
    <row r="1547" spans="1:23" x14ac:dyDescent="0.25">
      <c r="A1547" s="11"/>
      <c r="B1547" s="9"/>
      <c r="C1547" s="9"/>
      <c r="D1547" s="9"/>
      <c r="E1547" s="9"/>
      <c r="F1547" s="9"/>
      <c r="G1547" s="9"/>
      <c r="H1547" s="9"/>
      <c r="I1547" s="9"/>
      <c r="J1547" s="16"/>
      <c r="K1547" s="16"/>
      <c r="L1547" s="16"/>
      <c r="M1547" s="9"/>
      <c r="N1547" s="9"/>
      <c r="O1547" s="9"/>
      <c r="P1547" s="9"/>
      <c r="Q1547" s="9"/>
      <c r="R1547" s="9"/>
    </row>
    <row r="1548" spans="1:23" x14ac:dyDescent="0.25">
      <c r="A1548" s="11">
        <v>43202</v>
      </c>
      <c r="B1548" s="10" t="s">
        <v>16</v>
      </c>
      <c r="C1548" s="4">
        <v>777</v>
      </c>
      <c r="D1548" s="4">
        <v>17</v>
      </c>
      <c r="E1548" s="10"/>
      <c r="F1548" s="10">
        <v>1</v>
      </c>
      <c r="G1548" s="10" t="s">
        <v>70</v>
      </c>
      <c r="H1548" s="10"/>
      <c r="I1548" s="10"/>
      <c r="J1548" s="17"/>
      <c r="K1548" s="17"/>
      <c r="L1548" s="17"/>
      <c r="M1548" s="10">
        <v>4.2</v>
      </c>
      <c r="N1548" s="9"/>
      <c r="O1548" s="9"/>
      <c r="P1548" s="9"/>
      <c r="Q1548" s="9"/>
      <c r="R1548" s="9"/>
      <c r="S1548">
        <f>N:N*O:O*80.6</f>
        <v>0</v>
      </c>
      <c r="T1548">
        <f t="shared" ref="T1548" si="1865">N1548*80.6</f>
        <v>0</v>
      </c>
      <c r="U1548">
        <f t="shared" ref="U1548" si="1866">N1548*O1548</f>
        <v>0</v>
      </c>
      <c r="V1548" s="20">
        <f>N1548*O1548*79.68</f>
        <v>0</v>
      </c>
      <c r="W1548" s="21">
        <f>N1548*79.68</f>
        <v>0</v>
      </c>
    </row>
    <row r="1549" spans="1:23" x14ac:dyDescent="0.25">
      <c r="A1549" s="11"/>
      <c r="B1549" s="10"/>
      <c r="C1549" s="4"/>
      <c r="D1549" s="4"/>
      <c r="E1549" s="10"/>
      <c r="F1549" s="10"/>
      <c r="G1549" s="10"/>
      <c r="H1549" s="10"/>
      <c r="I1549" s="10"/>
      <c r="J1549" s="13"/>
      <c r="K1549" s="13"/>
      <c r="L1549" s="13"/>
      <c r="M1549" s="10"/>
      <c r="N1549" s="9"/>
      <c r="O1549" s="9"/>
      <c r="P1549" s="9"/>
      <c r="Q1549" s="9"/>
      <c r="R1549" s="9"/>
    </row>
    <row r="1550" spans="1:23" x14ac:dyDescent="0.25">
      <c r="A1550" s="11">
        <v>43202</v>
      </c>
      <c r="B1550" s="10" t="s">
        <v>16</v>
      </c>
      <c r="C1550" s="4">
        <v>777</v>
      </c>
      <c r="D1550" s="4">
        <v>18</v>
      </c>
      <c r="E1550" s="10" t="s">
        <v>59</v>
      </c>
      <c r="F1550" s="10">
        <v>1</v>
      </c>
      <c r="G1550" s="10" t="s">
        <v>70</v>
      </c>
      <c r="H1550" s="10"/>
      <c r="I1550" s="10"/>
      <c r="J1550" s="13">
        <v>990</v>
      </c>
      <c r="K1550" s="13"/>
      <c r="L1550" s="13">
        <v>540</v>
      </c>
      <c r="M1550" s="10">
        <v>4.2</v>
      </c>
      <c r="N1550" s="9">
        <v>16</v>
      </c>
      <c r="O1550" s="9">
        <v>2.99</v>
      </c>
      <c r="P1550" s="9" t="s">
        <v>78</v>
      </c>
      <c r="Q1550" s="9" t="s">
        <v>72</v>
      </c>
      <c r="R1550" s="9"/>
      <c r="S1550">
        <f>N:N*O:O*80.6</f>
        <v>3855.904</v>
      </c>
      <c r="T1550">
        <f t="shared" ref="T1550" si="1867">N1550*80.6</f>
        <v>1289.5999999999999</v>
      </c>
      <c r="U1550">
        <f t="shared" ref="U1550" si="1868">N1550*O1550</f>
        <v>47.84</v>
      </c>
      <c r="V1550" s="20">
        <f>N1550*O1550*79.68</f>
        <v>3811.8912000000005</v>
      </c>
      <c r="W1550" s="21">
        <f>N1550*79.68</f>
        <v>1274.8800000000001</v>
      </c>
    </row>
    <row r="1551" spans="1:23" x14ac:dyDescent="0.25">
      <c r="A1551" s="11"/>
      <c r="B1551" s="4"/>
      <c r="C1551" s="4"/>
      <c r="D1551" s="4"/>
      <c r="E1551" s="10"/>
      <c r="F1551" s="10"/>
      <c r="G1551" s="10"/>
      <c r="H1551" s="10"/>
      <c r="I1551" s="10"/>
      <c r="J1551" s="13"/>
      <c r="K1551" s="13"/>
      <c r="L1551" s="13"/>
      <c r="M1551" s="10"/>
      <c r="N1551" s="9"/>
      <c r="O1551" s="9"/>
      <c r="P1551" s="9"/>
      <c r="Q1551" s="9"/>
      <c r="R1551" s="9"/>
    </row>
    <row r="1552" spans="1:23" x14ac:dyDescent="0.25">
      <c r="A1552" s="11">
        <v>43202</v>
      </c>
      <c r="B1552" s="10" t="s">
        <v>16</v>
      </c>
      <c r="C1552" s="4">
        <v>777</v>
      </c>
      <c r="D1552" s="4">
        <v>19</v>
      </c>
      <c r="E1552" s="10" t="s">
        <v>60</v>
      </c>
      <c r="F1552" s="10">
        <v>1</v>
      </c>
      <c r="G1552" s="10" t="s">
        <v>70</v>
      </c>
      <c r="H1552" s="10"/>
      <c r="I1552" s="10"/>
      <c r="J1552" s="13">
        <v>950</v>
      </c>
      <c r="K1552" s="13"/>
      <c r="L1552" s="13">
        <v>520</v>
      </c>
      <c r="M1552" s="10">
        <v>4.2</v>
      </c>
      <c r="N1552" s="9">
        <v>15</v>
      </c>
      <c r="O1552" s="9">
        <v>1.73</v>
      </c>
      <c r="P1552" s="9" t="s">
        <v>71</v>
      </c>
      <c r="Q1552" s="9" t="s">
        <v>76</v>
      </c>
      <c r="R1552" s="9"/>
      <c r="S1552">
        <f t="shared" ref="S1552:S1553" si="1869">N:N*O:O*80.6</f>
        <v>2091.5699999999997</v>
      </c>
      <c r="T1552">
        <f t="shared" ref="T1552:T1553" si="1870">N1552*80.6</f>
        <v>1209</v>
      </c>
      <c r="U1552">
        <f t="shared" ref="U1552:U1553" si="1871">N1552*O1552</f>
        <v>25.95</v>
      </c>
      <c r="V1552" s="20">
        <f t="shared" ref="V1552:V1553" si="1872">N1552*O1552*79.68</f>
        <v>2067.6959999999999</v>
      </c>
      <c r="W1552" s="21">
        <f t="shared" ref="W1552:W1553" si="1873">N1552*79.68</f>
        <v>1195.2</v>
      </c>
    </row>
    <row r="1553" spans="1:23" x14ac:dyDescent="0.25">
      <c r="A1553" s="11">
        <v>43202</v>
      </c>
      <c r="B1553" s="10" t="s">
        <v>16</v>
      </c>
      <c r="C1553" s="4">
        <v>777</v>
      </c>
      <c r="D1553" s="4">
        <v>19</v>
      </c>
      <c r="E1553" s="10" t="s">
        <v>60</v>
      </c>
      <c r="F1553" s="10">
        <v>1</v>
      </c>
      <c r="G1553" s="10" t="s">
        <v>70</v>
      </c>
      <c r="H1553" s="10"/>
      <c r="I1553" s="10"/>
      <c r="J1553" s="13"/>
      <c r="K1553" s="13"/>
      <c r="L1553" s="13"/>
      <c r="M1553" s="10">
        <v>4.2</v>
      </c>
      <c r="N1553" s="9">
        <v>5</v>
      </c>
      <c r="O1553" s="9">
        <v>5.07</v>
      </c>
      <c r="P1553" s="9" t="s">
        <v>94</v>
      </c>
      <c r="Q1553" s="9" t="s">
        <v>72</v>
      </c>
      <c r="R1553" s="9"/>
      <c r="S1553">
        <f t="shared" si="1869"/>
        <v>2043.21</v>
      </c>
      <c r="T1553">
        <f t="shared" si="1870"/>
        <v>403</v>
      </c>
      <c r="U1553">
        <f t="shared" si="1871"/>
        <v>25.35</v>
      </c>
      <c r="V1553" s="20">
        <f t="shared" si="1872"/>
        <v>2019.8880000000004</v>
      </c>
      <c r="W1553" s="21">
        <f t="shared" si="1873"/>
        <v>398.40000000000003</v>
      </c>
    </row>
    <row r="1554" spans="1:23" x14ac:dyDescent="0.25">
      <c r="A1554" s="11"/>
      <c r="B1554" s="10"/>
      <c r="C1554" s="4"/>
      <c r="D1554" s="4"/>
      <c r="E1554" s="10"/>
      <c r="F1554" s="10"/>
      <c r="G1554" s="10"/>
      <c r="H1554" s="10"/>
      <c r="I1554" s="10"/>
      <c r="J1554" s="13"/>
      <c r="K1554" s="13"/>
      <c r="L1554" s="13"/>
      <c r="M1554" s="10"/>
      <c r="N1554" s="9"/>
      <c r="O1554" s="9"/>
      <c r="P1554" s="9"/>
      <c r="Q1554" s="9"/>
      <c r="R1554" s="9"/>
    </row>
    <row r="1555" spans="1:23" x14ac:dyDescent="0.25">
      <c r="A1555" s="11">
        <v>43202</v>
      </c>
      <c r="B1555" s="10" t="s">
        <v>16</v>
      </c>
      <c r="C1555" s="4">
        <v>777</v>
      </c>
      <c r="D1555" s="4">
        <v>20</v>
      </c>
      <c r="E1555" s="10" t="s">
        <v>61</v>
      </c>
      <c r="F1555" s="10">
        <v>1</v>
      </c>
      <c r="G1555" s="10" t="s">
        <v>70</v>
      </c>
      <c r="H1555" s="10"/>
      <c r="I1555" s="10"/>
      <c r="J1555" s="13">
        <v>980</v>
      </c>
      <c r="K1555" s="13"/>
      <c r="L1555" s="13">
        <v>590</v>
      </c>
      <c r="M1555" s="10">
        <v>4.2</v>
      </c>
      <c r="N1555" s="9">
        <v>2</v>
      </c>
      <c r="O1555" s="9">
        <v>3.79</v>
      </c>
      <c r="P1555" s="9" t="s">
        <v>77</v>
      </c>
      <c r="Q1555" s="9" t="s">
        <v>72</v>
      </c>
      <c r="R1555" s="9"/>
      <c r="S1555">
        <f t="shared" ref="S1555:S1559" si="1874">N:N*O:O*80.6</f>
        <v>610.94799999999998</v>
      </c>
      <c r="T1555">
        <f t="shared" ref="T1555:T1559" si="1875">N1555*80.6</f>
        <v>161.19999999999999</v>
      </c>
      <c r="U1555">
        <f t="shared" ref="U1555:U1559" si="1876">N1555*O1555</f>
        <v>7.58</v>
      </c>
      <c r="V1555" s="20">
        <f t="shared" ref="V1555:V1559" si="1877">N1555*O1555*79.68</f>
        <v>603.97440000000006</v>
      </c>
      <c r="W1555" s="21">
        <f t="shared" ref="W1555:W1559" si="1878">N1555*79.68</f>
        <v>159.36000000000001</v>
      </c>
    </row>
    <row r="1556" spans="1:23" x14ac:dyDescent="0.25">
      <c r="A1556" s="11">
        <v>43202</v>
      </c>
      <c r="B1556" s="10" t="s">
        <v>16</v>
      </c>
      <c r="C1556" s="4">
        <v>777</v>
      </c>
      <c r="D1556" s="4">
        <v>20</v>
      </c>
      <c r="E1556" s="10" t="s">
        <v>61</v>
      </c>
      <c r="F1556" s="10">
        <v>1</v>
      </c>
      <c r="G1556" s="10" t="s">
        <v>70</v>
      </c>
      <c r="H1556" s="10"/>
      <c r="I1556" s="10"/>
      <c r="J1556" s="13"/>
      <c r="K1556" s="13"/>
      <c r="L1556" s="13"/>
      <c r="M1556" s="10">
        <v>4.2</v>
      </c>
      <c r="N1556" s="9">
        <v>6</v>
      </c>
      <c r="O1556" s="9">
        <v>1.31</v>
      </c>
      <c r="P1556" s="9" t="s">
        <v>96</v>
      </c>
      <c r="Q1556" s="9" t="s">
        <v>76</v>
      </c>
      <c r="R1556" s="9"/>
      <c r="S1556">
        <f t="shared" si="1874"/>
        <v>633.51599999999996</v>
      </c>
      <c r="T1556">
        <f t="shared" si="1875"/>
        <v>483.59999999999997</v>
      </c>
      <c r="U1556">
        <f t="shared" si="1876"/>
        <v>7.86</v>
      </c>
      <c r="V1556" s="20">
        <f t="shared" si="1877"/>
        <v>626.28480000000013</v>
      </c>
      <c r="W1556" s="21">
        <f t="shared" si="1878"/>
        <v>478.08000000000004</v>
      </c>
    </row>
    <row r="1557" spans="1:23" x14ac:dyDescent="0.25">
      <c r="A1557" s="11">
        <v>43202</v>
      </c>
      <c r="B1557" s="10" t="s">
        <v>16</v>
      </c>
      <c r="C1557" s="4">
        <v>777</v>
      </c>
      <c r="D1557" s="4">
        <v>20</v>
      </c>
      <c r="E1557" s="10" t="s">
        <v>61</v>
      </c>
      <c r="F1557" s="10">
        <v>1</v>
      </c>
      <c r="G1557" s="10" t="s">
        <v>70</v>
      </c>
      <c r="H1557" s="10"/>
      <c r="I1557" s="10"/>
      <c r="J1557" s="13"/>
      <c r="K1557" s="13"/>
      <c r="L1557" s="13"/>
      <c r="M1557" s="10">
        <v>4.2</v>
      </c>
      <c r="N1557" s="9">
        <v>5</v>
      </c>
      <c r="O1557" s="9">
        <v>0.82</v>
      </c>
      <c r="P1557" s="9" t="s">
        <v>82</v>
      </c>
      <c r="Q1557" s="9" t="s">
        <v>81</v>
      </c>
      <c r="R1557" s="9"/>
      <c r="S1557">
        <f t="shared" si="1874"/>
        <v>330.45999999999992</v>
      </c>
      <c r="T1557">
        <f t="shared" si="1875"/>
        <v>403</v>
      </c>
      <c r="U1557">
        <f t="shared" si="1876"/>
        <v>4.0999999999999996</v>
      </c>
      <c r="V1557" s="20">
        <f t="shared" si="1877"/>
        <v>326.68799999999999</v>
      </c>
      <c r="W1557" s="21">
        <f t="shared" si="1878"/>
        <v>398.40000000000003</v>
      </c>
    </row>
    <row r="1558" spans="1:23" x14ac:dyDescent="0.25">
      <c r="A1558" s="11">
        <v>43202</v>
      </c>
      <c r="B1558" s="10" t="s">
        <v>16</v>
      </c>
      <c r="C1558" s="4">
        <v>777</v>
      </c>
      <c r="D1558" s="4">
        <v>20</v>
      </c>
      <c r="E1558" s="10" t="s">
        <v>61</v>
      </c>
      <c r="F1558" s="10">
        <v>1</v>
      </c>
      <c r="G1558" s="10" t="s">
        <v>70</v>
      </c>
      <c r="H1558" s="10"/>
      <c r="I1558" s="10"/>
      <c r="J1558" s="13"/>
      <c r="K1558" s="13"/>
      <c r="L1558" s="13"/>
      <c r="M1558" s="10">
        <v>4.2</v>
      </c>
      <c r="N1558" s="9">
        <v>15</v>
      </c>
      <c r="O1558" s="9">
        <v>1.51</v>
      </c>
      <c r="P1558" s="9" t="s">
        <v>82</v>
      </c>
      <c r="Q1558" s="9" t="s">
        <v>76</v>
      </c>
      <c r="R1558" s="9"/>
      <c r="S1558">
        <f t="shared" si="1874"/>
        <v>1825.5899999999997</v>
      </c>
      <c r="T1558">
        <f t="shared" si="1875"/>
        <v>1209</v>
      </c>
      <c r="U1558">
        <f t="shared" si="1876"/>
        <v>22.65</v>
      </c>
      <c r="V1558" s="20">
        <f t="shared" si="1877"/>
        <v>1804.752</v>
      </c>
      <c r="W1558" s="21">
        <f t="shared" si="1878"/>
        <v>1195.2</v>
      </c>
    </row>
    <row r="1559" spans="1:23" x14ac:dyDescent="0.25">
      <c r="A1559" s="11">
        <v>43202</v>
      </c>
      <c r="B1559" s="10" t="s">
        <v>16</v>
      </c>
      <c r="C1559" s="4">
        <v>777</v>
      </c>
      <c r="D1559" s="4">
        <v>20</v>
      </c>
      <c r="E1559" s="10" t="s">
        <v>61</v>
      </c>
      <c r="F1559" s="10">
        <v>1</v>
      </c>
      <c r="G1559" s="10" t="s">
        <v>70</v>
      </c>
      <c r="H1559" s="10"/>
      <c r="I1559" s="10"/>
      <c r="J1559" s="13"/>
      <c r="K1559" s="13"/>
      <c r="L1559" s="13"/>
      <c r="M1559" s="10">
        <v>4.2</v>
      </c>
      <c r="N1559" s="9">
        <v>1</v>
      </c>
      <c r="O1559" s="9">
        <v>3.8</v>
      </c>
      <c r="P1559" s="9" t="s">
        <v>82</v>
      </c>
      <c r="Q1559" s="9" t="s">
        <v>72</v>
      </c>
      <c r="R1559" s="9"/>
      <c r="S1559">
        <f t="shared" si="1874"/>
        <v>306.27999999999997</v>
      </c>
      <c r="T1559">
        <f t="shared" si="1875"/>
        <v>80.599999999999994</v>
      </c>
      <c r="U1559">
        <f t="shared" si="1876"/>
        <v>3.8</v>
      </c>
      <c r="V1559" s="20">
        <f t="shared" si="1877"/>
        <v>302.78399999999999</v>
      </c>
      <c r="W1559" s="21">
        <f t="shared" si="1878"/>
        <v>79.680000000000007</v>
      </c>
    </row>
    <row r="1560" spans="1:23" x14ac:dyDescent="0.25">
      <c r="A1560" s="11"/>
      <c r="B1560" s="10"/>
      <c r="C1560" s="4"/>
      <c r="D1560" s="4"/>
      <c r="E1560" s="10"/>
      <c r="F1560" s="10"/>
      <c r="G1560" s="10"/>
      <c r="H1560" s="10"/>
      <c r="I1560" s="10"/>
      <c r="J1560" s="13"/>
      <c r="K1560" s="13"/>
      <c r="L1560" s="13"/>
      <c r="M1560" s="10"/>
      <c r="N1560" s="9"/>
      <c r="O1560" s="9"/>
      <c r="P1560" s="9"/>
      <c r="Q1560" s="9"/>
      <c r="R1560" s="9"/>
    </row>
    <row r="1561" spans="1:23" x14ac:dyDescent="0.25">
      <c r="A1561" s="11">
        <v>43202</v>
      </c>
      <c r="B1561" s="4" t="s">
        <v>17</v>
      </c>
      <c r="C1561" s="4">
        <v>75131</v>
      </c>
      <c r="D1561" s="4">
        <v>152</v>
      </c>
      <c r="E1561" s="10" t="s">
        <v>62</v>
      </c>
      <c r="F1561" s="10">
        <v>1</v>
      </c>
      <c r="G1561" s="10" t="s">
        <v>70</v>
      </c>
      <c r="H1561" s="10"/>
      <c r="I1561" s="10"/>
      <c r="J1561" s="13">
        <v>1460</v>
      </c>
      <c r="K1561" s="13"/>
      <c r="L1561" s="13">
        <v>700</v>
      </c>
      <c r="M1561" s="10">
        <v>5.81</v>
      </c>
      <c r="N1561" s="9">
        <v>1</v>
      </c>
      <c r="O1561" s="9">
        <v>3.79</v>
      </c>
      <c r="P1561" s="9" t="s">
        <v>77</v>
      </c>
      <c r="Q1561" s="9" t="s">
        <v>72</v>
      </c>
      <c r="R1561" s="9"/>
      <c r="S1561">
        <f t="shared" ref="S1561:S1562" si="1879">N1561*O1561*118</f>
        <v>447.22</v>
      </c>
      <c r="T1561">
        <f t="shared" ref="T1561:T1562" si="1880">N1561*118</f>
        <v>118</v>
      </c>
      <c r="U1561">
        <f t="shared" ref="U1561:U1562" si="1881">N1561*O1561</f>
        <v>3.79</v>
      </c>
      <c r="V1561" s="20">
        <f t="shared" ref="V1561:V1562" si="1882">N1561*O1561*116.875</f>
        <v>442.95625000000001</v>
      </c>
      <c r="W1561" s="21">
        <f t="shared" ref="W1561:W1562" si="1883">N1561*116.8</f>
        <v>116.8</v>
      </c>
    </row>
    <row r="1562" spans="1:23" x14ac:dyDescent="0.25">
      <c r="A1562" s="11">
        <v>43202</v>
      </c>
      <c r="B1562" s="4" t="s">
        <v>17</v>
      </c>
      <c r="C1562" s="4">
        <v>75131</v>
      </c>
      <c r="D1562" s="4">
        <v>152</v>
      </c>
      <c r="E1562" s="10" t="s">
        <v>62</v>
      </c>
      <c r="F1562" s="10">
        <v>1</v>
      </c>
      <c r="G1562" s="10" t="s">
        <v>70</v>
      </c>
      <c r="H1562" s="10"/>
      <c r="I1562" s="10"/>
      <c r="J1562" s="13"/>
      <c r="K1562" s="13"/>
      <c r="L1562" s="13"/>
      <c r="M1562" s="10">
        <v>5.81</v>
      </c>
      <c r="N1562" s="9">
        <v>16</v>
      </c>
      <c r="O1562" s="9">
        <v>2.63</v>
      </c>
      <c r="P1562" s="9" t="s">
        <v>78</v>
      </c>
      <c r="Q1562" s="9" t="s">
        <v>79</v>
      </c>
      <c r="R1562" s="9"/>
      <c r="S1562">
        <f t="shared" si="1879"/>
        <v>4965.4399999999996</v>
      </c>
      <c r="T1562">
        <f t="shared" si="1880"/>
        <v>1888</v>
      </c>
      <c r="U1562">
        <f t="shared" si="1881"/>
        <v>42.08</v>
      </c>
      <c r="V1562" s="20">
        <f t="shared" si="1882"/>
        <v>4918.0999999999995</v>
      </c>
      <c r="W1562" s="21">
        <f t="shared" si="1883"/>
        <v>1868.8</v>
      </c>
    </row>
    <row r="1563" spans="1:23" x14ac:dyDescent="0.25">
      <c r="A1563" s="11"/>
      <c r="B1563" s="4"/>
      <c r="C1563" s="4"/>
      <c r="D1563" s="4"/>
      <c r="E1563" s="10"/>
      <c r="F1563" s="10"/>
      <c r="G1563" s="10"/>
      <c r="H1563" s="10"/>
      <c r="I1563" s="10"/>
      <c r="J1563" s="13"/>
      <c r="K1563" s="13"/>
      <c r="L1563" s="13"/>
      <c r="M1563" s="10"/>
      <c r="N1563" s="9"/>
      <c r="O1563" s="9"/>
      <c r="P1563" s="9"/>
      <c r="Q1563" s="9"/>
      <c r="R1563" s="9"/>
    </row>
    <row r="1564" spans="1:23" x14ac:dyDescent="0.25">
      <c r="A1564" s="11">
        <v>43202</v>
      </c>
      <c r="B1564" s="4" t="s">
        <v>17</v>
      </c>
      <c r="C1564" s="4">
        <v>75131</v>
      </c>
      <c r="D1564" s="4">
        <v>153</v>
      </c>
      <c r="E1564" s="10"/>
      <c r="F1564" s="10">
        <v>1</v>
      </c>
      <c r="G1564" s="10" t="s">
        <v>70</v>
      </c>
      <c r="H1564" s="10"/>
      <c r="I1564" s="10"/>
      <c r="J1564" s="17"/>
      <c r="K1564" s="17"/>
      <c r="L1564" s="17"/>
      <c r="M1564" s="10">
        <v>5.81</v>
      </c>
      <c r="N1564" s="9"/>
      <c r="O1564" s="9"/>
      <c r="P1564" s="9"/>
      <c r="Q1564" s="9"/>
      <c r="R1564" s="9"/>
      <c r="S1564">
        <f t="shared" ref="S1564" si="1884">N1564*O1564*118</f>
        <v>0</v>
      </c>
      <c r="T1564">
        <f t="shared" ref="T1564" si="1885">N1564*118</f>
        <v>0</v>
      </c>
      <c r="U1564">
        <f t="shared" ref="U1564" si="1886">N1564*O1564</f>
        <v>0</v>
      </c>
      <c r="V1564" s="20">
        <f t="shared" ref="V1564" si="1887">N1564*O1564*116.875</f>
        <v>0</v>
      </c>
      <c r="W1564" s="21">
        <f t="shared" ref="W1564" si="1888">N1564*116.8</f>
        <v>0</v>
      </c>
    </row>
    <row r="1565" spans="1:23" x14ac:dyDescent="0.25">
      <c r="A1565" s="11"/>
      <c r="B1565" s="4"/>
      <c r="C1565" s="4"/>
      <c r="D1565" s="4"/>
      <c r="E1565" s="10"/>
      <c r="F1565" s="10"/>
      <c r="G1565" s="10"/>
      <c r="H1565" s="10"/>
      <c r="I1565" s="10"/>
      <c r="J1565" s="13"/>
      <c r="K1565" s="13"/>
      <c r="L1565" s="13"/>
      <c r="M1565" s="10"/>
      <c r="N1565" s="9"/>
      <c r="O1565" s="9"/>
      <c r="P1565" s="9"/>
      <c r="Q1565" s="9"/>
      <c r="R1565" s="9"/>
    </row>
    <row r="1566" spans="1:23" x14ac:dyDescent="0.25">
      <c r="A1566" s="11">
        <v>43202</v>
      </c>
      <c r="B1566" s="4" t="s">
        <v>17</v>
      </c>
      <c r="C1566" s="4">
        <v>75131</v>
      </c>
      <c r="D1566" s="4">
        <v>155</v>
      </c>
      <c r="E1566" s="10" t="s">
        <v>39</v>
      </c>
      <c r="F1566" s="10">
        <v>1</v>
      </c>
      <c r="G1566" s="10" t="s">
        <v>70</v>
      </c>
      <c r="H1566" s="10"/>
      <c r="I1566" s="10"/>
      <c r="J1566" s="13">
        <v>1400</v>
      </c>
      <c r="K1566" s="13"/>
      <c r="L1566" s="13">
        <v>670</v>
      </c>
      <c r="M1566" s="10">
        <v>5.81</v>
      </c>
      <c r="N1566" s="9">
        <v>16</v>
      </c>
      <c r="O1566" s="9">
        <v>2.63</v>
      </c>
      <c r="P1566" s="9" t="s">
        <v>78</v>
      </c>
      <c r="Q1566" s="9" t="s">
        <v>79</v>
      </c>
      <c r="R1566" s="9"/>
      <c r="S1566">
        <f t="shared" ref="S1566:S1567" si="1889">N1566*O1566*118</f>
        <v>4965.4399999999996</v>
      </c>
      <c r="T1566">
        <f t="shared" ref="T1566:T1567" si="1890">N1566*118</f>
        <v>1888</v>
      </c>
      <c r="U1566">
        <f t="shared" ref="U1566:U1567" si="1891">N1566*O1566</f>
        <v>42.08</v>
      </c>
      <c r="V1566" s="20">
        <f t="shared" ref="V1566:V1567" si="1892">N1566*O1566*116.875</f>
        <v>4918.0999999999995</v>
      </c>
      <c r="W1566" s="21">
        <f t="shared" ref="W1566:W1567" si="1893">N1566*116.8</f>
        <v>1868.8</v>
      </c>
    </row>
    <row r="1567" spans="1:23" x14ac:dyDescent="0.25">
      <c r="A1567" s="11">
        <v>43202</v>
      </c>
      <c r="B1567" s="4" t="s">
        <v>17</v>
      </c>
      <c r="C1567" s="4">
        <v>75131</v>
      </c>
      <c r="D1567" s="4">
        <v>155</v>
      </c>
      <c r="E1567" s="10" t="s">
        <v>39</v>
      </c>
      <c r="F1567" s="10">
        <v>1</v>
      </c>
      <c r="G1567" s="10" t="s">
        <v>70</v>
      </c>
      <c r="H1567" s="10"/>
      <c r="I1567" s="10"/>
      <c r="J1567" s="13"/>
      <c r="K1567" s="13"/>
      <c r="L1567" s="13"/>
      <c r="M1567" s="10">
        <v>5.81</v>
      </c>
      <c r="N1567" s="9">
        <v>1</v>
      </c>
      <c r="O1567" s="9">
        <v>5.07</v>
      </c>
      <c r="P1567" s="9" t="s">
        <v>94</v>
      </c>
      <c r="Q1567" s="9" t="s">
        <v>72</v>
      </c>
      <c r="R1567" s="9"/>
      <c r="S1567">
        <f t="shared" si="1889"/>
        <v>598.26</v>
      </c>
      <c r="T1567">
        <f t="shared" si="1890"/>
        <v>118</v>
      </c>
      <c r="U1567">
        <f t="shared" si="1891"/>
        <v>5.07</v>
      </c>
      <c r="V1567" s="20">
        <f t="shared" si="1892"/>
        <v>592.55624999999998</v>
      </c>
      <c r="W1567" s="21">
        <f t="shared" si="1893"/>
        <v>116.8</v>
      </c>
    </row>
    <row r="1568" spans="1:23" x14ac:dyDescent="0.25">
      <c r="A1568" s="11"/>
      <c r="B1568" s="4"/>
      <c r="C1568" s="4"/>
      <c r="D1568" s="4"/>
      <c r="E1568" s="10"/>
      <c r="F1568" s="10"/>
      <c r="G1568" s="10"/>
      <c r="H1568" s="10"/>
      <c r="I1568" s="10"/>
      <c r="J1568" s="13"/>
      <c r="K1568" s="13"/>
      <c r="L1568" s="13"/>
      <c r="M1568" s="10"/>
      <c r="N1568" s="9"/>
      <c r="O1568" s="9"/>
      <c r="P1568" s="9"/>
      <c r="Q1568" s="9"/>
      <c r="R1568" s="9"/>
    </row>
    <row r="1569" spans="1:23" x14ac:dyDescent="0.25">
      <c r="A1569" s="11">
        <v>43202</v>
      </c>
      <c r="B1569" s="4" t="s">
        <v>17</v>
      </c>
      <c r="C1569" s="4">
        <v>75131</v>
      </c>
      <c r="D1569" s="4">
        <v>156</v>
      </c>
      <c r="E1569" s="10" t="s">
        <v>65</v>
      </c>
      <c r="F1569" s="10">
        <v>1</v>
      </c>
      <c r="G1569" s="10" t="s">
        <v>70</v>
      </c>
      <c r="H1569" s="10"/>
      <c r="I1569" s="10"/>
      <c r="J1569" s="13">
        <v>1370</v>
      </c>
      <c r="K1569" s="13"/>
      <c r="L1569" s="13">
        <v>550</v>
      </c>
      <c r="M1569" s="10">
        <v>5.81</v>
      </c>
      <c r="N1569" s="9">
        <v>13</v>
      </c>
      <c r="O1569" s="9">
        <v>3.79</v>
      </c>
      <c r="P1569" s="9" t="s">
        <v>77</v>
      </c>
      <c r="Q1569" s="9" t="s">
        <v>72</v>
      </c>
      <c r="R1569" s="9"/>
      <c r="S1569">
        <f t="shared" ref="S1569:S1570" si="1894">N1569*O1569*118</f>
        <v>5813.8600000000006</v>
      </c>
      <c r="T1569">
        <f t="shared" ref="T1569:T1570" si="1895">N1569*118</f>
        <v>1534</v>
      </c>
      <c r="U1569">
        <f t="shared" ref="U1569:U1570" si="1896">N1569*O1569</f>
        <v>49.27</v>
      </c>
      <c r="V1569" s="20">
        <f t="shared" ref="V1569:V1570" si="1897">N1569*O1569*116.875</f>
        <v>5758.4312500000005</v>
      </c>
      <c r="W1569" s="21">
        <f t="shared" ref="W1569:W1570" si="1898">N1569*116.8</f>
        <v>1518.3999999999999</v>
      </c>
    </row>
    <row r="1570" spans="1:23" x14ac:dyDescent="0.25">
      <c r="A1570" s="11">
        <v>43202</v>
      </c>
      <c r="B1570" s="4" t="s">
        <v>17</v>
      </c>
      <c r="C1570" s="4">
        <v>75131</v>
      </c>
      <c r="D1570" s="4">
        <v>156</v>
      </c>
      <c r="E1570" s="10" t="s">
        <v>65</v>
      </c>
      <c r="F1570" s="10">
        <v>1</v>
      </c>
      <c r="G1570" s="10" t="s">
        <v>70</v>
      </c>
      <c r="H1570" s="10"/>
      <c r="I1570" s="10"/>
      <c r="J1570" s="13"/>
      <c r="K1570" s="13"/>
      <c r="L1570" s="13"/>
      <c r="M1570" s="10">
        <v>5.81</v>
      </c>
      <c r="N1570" s="9">
        <v>2</v>
      </c>
      <c r="O1570" s="9">
        <v>0.38</v>
      </c>
      <c r="P1570" s="9" t="s">
        <v>101</v>
      </c>
      <c r="Q1570" s="9" t="s">
        <v>81</v>
      </c>
      <c r="R1570" s="9"/>
      <c r="S1570">
        <f t="shared" si="1894"/>
        <v>89.68</v>
      </c>
      <c r="T1570">
        <f t="shared" si="1895"/>
        <v>236</v>
      </c>
      <c r="U1570">
        <f t="shared" si="1896"/>
        <v>0.76</v>
      </c>
      <c r="V1570" s="20">
        <f t="shared" si="1897"/>
        <v>88.825000000000003</v>
      </c>
      <c r="W1570" s="21">
        <f t="shared" si="1898"/>
        <v>233.6</v>
      </c>
    </row>
    <row r="1571" spans="1:23" x14ac:dyDescent="0.25">
      <c r="A1571" s="11"/>
      <c r="B1571" s="4"/>
      <c r="C1571" s="4"/>
      <c r="D1571" s="4"/>
      <c r="E1571" s="10"/>
      <c r="F1571" s="10"/>
      <c r="G1571" s="10"/>
      <c r="H1571" s="10"/>
      <c r="I1571" s="10"/>
      <c r="J1571" s="13"/>
      <c r="K1571" s="13"/>
      <c r="L1571" s="13"/>
      <c r="M1571" s="10"/>
      <c r="N1571" s="9"/>
      <c r="O1571" s="9"/>
      <c r="P1571" s="9"/>
      <c r="Q1571" s="9"/>
      <c r="R1571" s="9"/>
    </row>
    <row r="1572" spans="1:23" x14ac:dyDescent="0.25">
      <c r="A1572" s="11">
        <v>43202</v>
      </c>
      <c r="B1572" s="4" t="s">
        <v>17</v>
      </c>
      <c r="C1572" s="4">
        <v>75131</v>
      </c>
      <c r="D1572" s="4">
        <v>157</v>
      </c>
      <c r="E1572" s="10" t="s">
        <v>83</v>
      </c>
      <c r="F1572" s="10">
        <v>1</v>
      </c>
      <c r="G1572" s="10" t="s">
        <v>70</v>
      </c>
      <c r="H1572" s="10"/>
      <c r="I1572" s="10"/>
      <c r="J1572" s="13">
        <v>1550</v>
      </c>
      <c r="K1572" s="13"/>
      <c r="L1572" s="13">
        <v>550</v>
      </c>
      <c r="M1572" s="10">
        <v>5.81</v>
      </c>
      <c r="N1572" s="9">
        <v>13</v>
      </c>
      <c r="O1572" s="9">
        <v>3.79</v>
      </c>
      <c r="P1572" s="9" t="s">
        <v>77</v>
      </c>
      <c r="Q1572" s="9" t="s">
        <v>72</v>
      </c>
      <c r="R1572" s="9"/>
      <c r="S1572">
        <f t="shared" ref="S1572:S1573" si="1899">N1572*O1572*118</f>
        <v>5813.8600000000006</v>
      </c>
      <c r="T1572">
        <f t="shared" ref="T1572:T1573" si="1900">N1572*118</f>
        <v>1534</v>
      </c>
      <c r="U1572">
        <f t="shared" ref="U1572:U1573" si="1901">N1572*O1572</f>
        <v>49.27</v>
      </c>
      <c r="V1572" s="20">
        <f t="shared" ref="V1572:V1573" si="1902">N1572*O1572*116.875</f>
        <v>5758.4312500000005</v>
      </c>
      <c r="W1572" s="21">
        <f t="shared" ref="W1572:W1573" si="1903">N1572*116.8</f>
        <v>1518.3999999999999</v>
      </c>
    </row>
    <row r="1573" spans="1:23" x14ac:dyDescent="0.25">
      <c r="A1573" s="11">
        <v>43202</v>
      </c>
      <c r="B1573" s="4" t="s">
        <v>17</v>
      </c>
      <c r="C1573" s="4">
        <v>75131</v>
      </c>
      <c r="D1573" s="4">
        <v>157</v>
      </c>
      <c r="E1573" s="10" t="s">
        <v>83</v>
      </c>
      <c r="F1573" s="10">
        <v>1</v>
      </c>
      <c r="G1573" s="10" t="s">
        <v>70</v>
      </c>
      <c r="H1573" s="10"/>
      <c r="I1573" s="10"/>
      <c r="J1573" s="13"/>
      <c r="K1573" s="13"/>
      <c r="L1573" s="13"/>
      <c r="M1573" s="10">
        <v>5.81</v>
      </c>
      <c r="N1573" s="9">
        <v>2</v>
      </c>
      <c r="O1573" s="9">
        <v>2.63</v>
      </c>
      <c r="P1573" s="9" t="s">
        <v>78</v>
      </c>
      <c r="Q1573" s="9" t="s">
        <v>79</v>
      </c>
      <c r="R1573" s="9"/>
      <c r="S1573">
        <f t="shared" si="1899"/>
        <v>620.67999999999995</v>
      </c>
      <c r="T1573">
        <f t="shared" si="1900"/>
        <v>236</v>
      </c>
      <c r="U1573">
        <f t="shared" si="1901"/>
        <v>5.26</v>
      </c>
      <c r="V1573" s="20">
        <f t="shared" si="1902"/>
        <v>614.76249999999993</v>
      </c>
      <c r="W1573" s="21">
        <f t="shared" si="1903"/>
        <v>233.6</v>
      </c>
    </row>
    <row r="1574" spans="1:23" x14ac:dyDescent="0.25">
      <c r="A1574" s="11"/>
      <c r="B1574" s="4"/>
      <c r="C1574" s="4"/>
      <c r="D1574" s="4"/>
      <c r="E1574" s="10"/>
      <c r="F1574" s="10"/>
      <c r="G1574" s="10"/>
      <c r="H1574" s="10"/>
      <c r="I1574" s="10"/>
      <c r="J1574" s="13"/>
      <c r="K1574" s="13"/>
      <c r="L1574" s="13"/>
      <c r="M1574" s="10"/>
      <c r="N1574" s="9"/>
      <c r="O1574" s="9"/>
      <c r="P1574" s="9"/>
      <c r="Q1574" s="9"/>
      <c r="R1574" s="9"/>
    </row>
    <row r="1575" spans="1:23" x14ac:dyDescent="0.25">
      <c r="A1575" s="11">
        <v>43202</v>
      </c>
      <c r="B1575" s="10" t="s">
        <v>16</v>
      </c>
      <c r="C1575" s="10">
        <v>785</v>
      </c>
      <c r="D1575" s="10">
        <v>167</v>
      </c>
      <c r="E1575" s="10" t="s">
        <v>66</v>
      </c>
      <c r="F1575" s="10">
        <v>1</v>
      </c>
      <c r="G1575" s="10" t="s">
        <v>70</v>
      </c>
      <c r="H1575" s="10"/>
      <c r="I1575" s="10"/>
      <c r="J1575" s="13">
        <v>1600</v>
      </c>
      <c r="K1575" s="13"/>
      <c r="L1575" s="13">
        <v>950</v>
      </c>
      <c r="M1575" s="10">
        <v>5.38</v>
      </c>
      <c r="N1575" s="9">
        <v>15</v>
      </c>
      <c r="O1575" s="9">
        <v>0.83</v>
      </c>
      <c r="P1575" s="9" t="s">
        <v>71</v>
      </c>
      <c r="Q1575" s="9" t="s">
        <v>81</v>
      </c>
      <c r="R1575" s="9"/>
      <c r="S1575">
        <f t="shared" ref="S1575:S1576" si="1904">N:N*O:O*125</f>
        <v>1556.25</v>
      </c>
      <c r="T1575">
        <f t="shared" ref="T1575:T1576" si="1905">N1575*125</f>
        <v>1875</v>
      </c>
      <c r="U1575">
        <f t="shared" ref="U1575:U1576" si="1906">N1575*O1575</f>
        <v>12.45</v>
      </c>
      <c r="V1575" s="20">
        <f t="shared" ref="V1575:V1576" si="1907">N1575*O1575*123.78</f>
        <v>1541.0609999999999</v>
      </c>
      <c r="W1575" s="21">
        <f t="shared" ref="W1575:W1576" si="1908">N1575*123.7</f>
        <v>1855.5</v>
      </c>
    </row>
    <row r="1576" spans="1:23" x14ac:dyDescent="0.25">
      <c r="A1576" s="11">
        <v>43202</v>
      </c>
      <c r="B1576" s="10" t="s">
        <v>16</v>
      </c>
      <c r="C1576" s="10">
        <v>785</v>
      </c>
      <c r="D1576" s="10">
        <v>167</v>
      </c>
      <c r="E1576" s="10" t="s">
        <v>66</v>
      </c>
      <c r="F1576" s="10">
        <v>1</v>
      </c>
      <c r="G1576" s="10" t="s">
        <v>70</v>
      </c>
      <c r="H1576" s="10"/>
      <c r="I1576" s="10"/>
      <c r="J1576" s="13"/>
      <c r="K1576" s="13"/>
      <c r="L1576" s="13"/>
      <c r="M1576" s="10">
        <v>5.38</v>
      </c>
      <c r="N1576" s="9">
        <v>3</v>
      </c>
      <c r="O1576" s="9">
        <v>5.07</v>
      </c>
      <c r="P1576" s="9" t="s">
        <v>94</v>
      </c>
      <c r="Q1576" s="9" t="s">
        <v>72</v>
      </c>
      <c r="R1576" s="9"/>
      <c r="S1576">
        <f t="shared" si="1904"/>
        <v>1901.25</v>
      </c>
      <c r="T1576">
        <f t="shared" si="1905"/>
        <v>375</v>
      </c>
      <c r="U1576">
        <f t="shared" si="1906"/>
        <v>15.21</v>
      </c>
      <c r="V1576" s="20">
        <f t="shared" si="1907"/>
        <v>1882.6938</v>
      </c>
      <c r="W1576" s="21">
        <f t="shared" si="1908"/>
        <v>371.1</v>
      </c>
    </row>
    <row r="1577" spans="1:23" x14ac:dyDescent="0.25">
      <c r="A1577" s="11"/>
      <c r="B1577" s="10"/>
      <c r="C1577" s="10"/>
      <c r="D1577" s="10"/>
      <c r="E1577" s="10"/>
      <c r="F1577" s="10"/>
      <c r="G1577" s="10"/>
      <c r="H1577" s="10"/>
      <c r="I1577" s="10"/>
      <c r="J1577" s="13"/>
      <c r="K1577" s="13"/>
      <c r="L1577" s="13"/>
      <c r="M1577" s="10"/>
      <c r="N1577" s="9"/>
      <c r="O1577" s="9"/>
      <c r="P1577" s="9"/>
      <c r="Q1577" s="9"/>
      <c r="R1577" s="9"/>
    </row>
    <row r="1578" spans="1:23" x14ac:dyDescent="0.25">
      <c r="A1578" s="11">
        <v>43202</v>
      </c>
      <c r="B1578" s="10" t="s">
        <v>16</v>
      </c>
      <c r="C1578" s="10">
        <v>785</v>
      </c>
      <c r="D1578" s="10">
        <v>168</v>
      </c>
      <c r="E1578" s="10" t="s">
        <v>67</v>
      </c>
      <c r="F1578" s="10">
        <v>1</v>
      </c>
      <c r="G1578" s="10" t="s">
        <v>70</v>
      </c>
      <c r="H1578" s="10"/>
      <c r="I1578" s="10"/>
      <c r="J1578" s="13">
        <v>1500</v>
      </c>
      <c r="K1578" s="13"/>
      <c r="L1578" s="13">
        <v>750</v>
      </c>
      <c r="M1578" s="10">
        <v>5.38</v>
      </c>
      <c r="N1578" s="9">
        <v>1</v>
      </c>
      <c r="O1578" s="9">
        <v>3.58</v>
      </c>
      <c r="P1578" s="9" t="s">
        <v>71</v>
      </c>
      <c r="Q1578" s="9" t="s">
        <v>72</v>
      </c>
      <c r="R1578" s="9"/>
      <c r="S1578">
        <f t="shared" ref="S1578:S1581" si="1909">N:N*O:O*125</f>
        <v>447.5</v>
      </c>
      <c r="T1578">
        <f t="shared" ref="T1578:T1581" si="1910">N1578*125</f>
        <v>125</v>
      </c>
      <c r="U1578">
        <f t="shared" ref="U1578:U1581" si="1911">N1578*O1578</f>
        <v>3.58</v>
      </c>
      <c r="V1578" s="20">
        <f t="shared" ref="V1578:V1581" si="1912">N1578*O1578*123.78</f>
        <v>443.13240000000002</v>
      </c>
      <c r="W1578" s="21">
        <f t="shared" ref="W1578:W1581" si="1913">N1578*123.7</f>
        <v>123.7</v>
      </c>
    </row>
    <row r="1579" spans="1:23" x14ac:dyDescent="0.25">
      <c r="A1579" s="11">
        <v>43202</v>
      </c>
      <c r="B1579" s="10" t="s">
        <v>16</v>
      </c>
      <c r="C1579" s="10">
        <v>785</v>
      </c>
      <c r="D1579" s="10">
        <v>168</v>
      </c>
      <c r="E1579" s="10" t="s">
        <v>67</v>
      </c>
      <c r="F1579" s="10">
        <v>1</v>
      </c>
      <c r="G1579" s="10" t="s">
        <v>70</v>
      </c>
      <c r="H1579" s="10"/>
      <c r="I1579" s="10"/>
      <c r="J1579" s="13"/>
      <c r="K1579" s="13"/>
      <c r="L1579" s="13"/>
      <c r="M1579" s="10">
        <v>5.38</v>
      </c>
      <c r="N1579" s="9">
        <v>16</v>
      </c>
      <c r="O1579" s="9">
        <v>0.83</v>
      </c>
      <c r="P1579" s="9" t="s">
        <v>71</v>
      </c>
      <c r="Q1579" s="9" t="s">
        <v>81</v>
      </c>
      <c r="R1579" s="9"/>
      <c r="S1579">
        <f t="shared" si="1909"/>
        <v>1660</v>
      </c>
      <c r="T1579">
        <f t="shared" si="1910"/>
        <v>2000</v>
      </c>
      <c r="U1579">
        <f t="shared" si="1911"/>
        <v>13.28</v>
      </c>
      <c r="V1579" s="20">
        <f t="shared" si="1912"/>
        <v>1643.7983999999999</v>
      </c>
      <c r="W1579" s="21">
        <f t="shared" si="1913"/>
        <v>1979.2</v>
      </c>
    </row>
    <row r="1580" spans="1:23" x14ac:dyDescent="0.25">
      <c r="A1580" s="11">
        <v>43202</v>
      </c>
      <c r="B1580" s="10" t="s">
        <v>16</v>
      </c>
      <c r="C1580" s="10">
        <v>785</v>
      </c>
      <c r="D1580" s="10">
        <v>168</v>
      </c>
      <c r="E1580" s="10" t="s">
        <v>67</v>
      </c>
      <c r="F1580" s="10">
        <v>1</v>
      </c>
      <c r="G1580" s="10" t="s">
        <v>70</v>
      </c>
      <c r="H1580" s="10"/>
      <c r="I1580" s="10"/>
      <c r="J1580" s="13"/>
      <c r="K1580" s="13"/>
      <c r="L1580" s="13"/>
      <c r="M1580" s="10">
        <v>5.38</v>
      </c>
      <c r="N1580" s="9">
        <v>3</v>
      </c>
      <c r="O1580" s="9">
        <v>0.38</v>
      </c>
      <c r="P1580" s="9" t="s">
        <v>101</v>
      </c>
      <c r="Q1580" s="9" t="s">
        <v>81</v>
      </c>
      <c r="R1580" s="9"/>
      <c r="S1580">
        <f t="shared" si="1909"/>
        <v>142.50000000000003</v>
      </c>
      <c r="T1580">
        <f t="shared" si="1910"/>
        <v>375</v>
      </c>
      <c r="U1580">
        <f t="shared" si="1911"/>
        <v>1.1400000000000001</v>
      </c>
      <c r="V1580" s="20">
        <f t="shared" si="1912"/>
        <v>141.10920000000002</v>
      </c>
      <c r="W1580" s="21">
        <f t="shared" si="1913"/>
        <v>371.1</v>
      </c>
    </row>
    <row r="1581" spans="1:23" x14ac:dyDescent="0.25">
      <c r="A1581" s="11">
        <v>43202</v>
      </c>
      <c r="B1581" s="10" t="s">
        <v>16</v>
      </c>
      <c r="C1581" s="10">
        <v>785</v>
      </c>
      <c r="D1581" s="10">
        <v>168</v>
      </c>
      <c r="E1581" s="10" t="s">
        <v>67</v>
      </c>
      <c r="F1581" s="10">
        <v>1</v>
      </c>
      <c r="G1581" s="10" t="s">
        <v>70</v>
      </c>
      <c r="H1581" s="10"/>
      <c r="I1581" s="10"/>
      <c r="J1581" s="13"/>
      <c r="K1581" s="13"/>
      <c r="L1581" s="13"/>
      <c r="M1581" s="10">
        <v>5.38</v>
      </c>
      <c r="N1581" s="9">
        <v>4</v>
      </c>
      <c r="O1581" s="9">
        <v>5.07</v>
      </c>
      <c r="P1581" s="9" t="s">
        <v>94</v>
      </c>
      <c r="Q1581" s="9" t="s">
        <v>72</v>
      </c>
      <c r="R1581" s="9"/>
      <c r="S1581">
        <f t="shared" si="1909"/>
        <v>2535</v>
      </c>
      <c r="T1581">
        <f t="shared" si="1910"/>
        <v>500</v>
      </c>
      <c r="U1581">
        <f t="shared" si="1911"/>
        <v>20.28</v>
      </c>
      <c r="V1581" s="20">
        <f t="shared" si="1912"/>
        <v>2510.2584000000002</v>
      </c>
      <c r="W1581" s="21">
        <f t="shared" si="1913"/>
        <v>494.8</v>
      </c>
    </row>
    <row r="1582" spans="1:23" x14ac:dyDescent="0.25">
      <c r="A1582" s="11"/>
      <c r="B1582" s="4"/>
      <c r="C1582" s="4"/>
      <c r="D1582" s="4"/>
      <c r="E1582" s="10"/>
      <c r="F1582" s="10"/>
      <c r="G1582" s="10"/>
      <c r="H1582" s="10"/>
      <c r="I1582" s="10"/>
      <c r="J1582" s="13"/>
      <c r="K1582" s="13"/>
      <c r="L1582" s="13"/>
      <c r="M1582" s="10"/>
      <c r="N1582" s="9"/>
      <c r="O1582" s="9"/>
      <c r="P1582" s="9"/>
      <c r="Q1582" s="9"/>
      <c r="R1582" s="9"/>
    </row>
    <row r="1583" spans="1:23" x14ac:dyDescent="0.25">
      <c r="A1583" s="11">
        <v>43202</v>
      </c>
      <c r="B1583" s="10" t="s">
        <v>16</v>
      </c>
      <c r="C1583" s="10">
        <v>785</v>
      </c>
      <c r="D1583" s="10">
        <v>169</v>
      </c>
      <c r="E1583" s="10" t="s">
        <v>55</v>
      </c>
      <c r="F1583" s="10">
        <v>1</v>
      </c>
      <c r="G1583" s="10" t="s">
        <v>70</v>
      </c>
      <c r="H1583" s="10"/>
      <c r="I1583" s="10"/>
      <c r="J1583" s="13">
        <v>2000</v>
      </c>
      <c r="K1583" s="13"/>
      <c r="L1583" s="13">
        <v>1200</v>
      </c>
      <c r="M1583" s="10">
        <v>5.38</v>
      </c>
      <c r="N1583" s="9">
        <v>14</v>
      </c>
      <c r="O1583" s="9">
        <v>3.79</v>
      </c>
      <c r="P1583" s="9" t="s">
        <v>77</v>
      </c>
      <c r="Q1583" s="9" t="s">
        <v>72</v>
      </c>
      <c r="R1583" s="9"/>
      <c r="S1583">
        <f>N:N*O:O*125</f>
        <v>6632.5</v>
      </c>
      <c r="T1583">
        <f t="shared" ref="T1583" si="1914">N1583*125</f>
        <v>1750</v>
      </c>
      <c r="U1583">
        <f t="shared" ref="U1583" si="1915">N1583*O1583</f>
        <v>53.06</v>
      </c>
      <c r="V1583" s="20">
        <f>N1583*O1583*123.78</f>
        <v>6567.7668000000003</v>
      </c>
      <c r="W1583" s="21">
        <f>N1583*123.7</f>
        <v>1731.8</v>
      </c>
    </row>
    <row r="1584" spans="1:23" x14ac:dyDescent="0.25">
      <c r="A1584" s="11"/>
      <c r="B1584" s="10"/>
      <c r="C1584" s="10"/>
      <c r="D1584" s="10"/>
      <c r="E1584" s="10"/>
      <c r="F1584" s="10"/>
      <c r="G1584" s="10"/>
      <c r="H1584" s="10"/>
      <c r="I1584" s="10"/>
      <c r="J1584" s="13"/>
      <c r="K1584" s="13"/>
      <c r="L1584" s="13"/>
      <c r="M1584" s="10"/>
      <c r="N1584" s="9"/>
      <c r="O1584" s="9"/>
      <c r="P1584" s="9"/>
      <c r="Q1584" s="9"/>
      <c r="R1584" s="9"/>
    </row>
    <row r="1585" spans="1:23" x14ac:dyDescent="0.25">
      <c r="A1585" s="11">
        <v>43202</v>
      </c>
      <c r="B1585" s="10" t="s">
        <v>16</v>
      </c>
      <c r="C1585" s="4">
        <v>777</v>
      </c>
      <c r="D1585" s="4">
        <v>17</v>
      </c>
      <c r="E1585" s="10"/>
      <c r="F1585" s="10">
        <v>2</v>
      </c>
      <c r="G1585" s="10" t="s">
        <v>21</v>
      </c>
      <c r="H1585" s="10"/>
      <c r="I1585" s="10"/>
      <c r="J1585" s="17"/>
      <c r="K1585" s="17"/>
      <c r="L1585" s="17"/>
      <c r="M1585" s="10">
        <v>4.2</v>
      </c>
      <c r="N1585" s="9"/>
      <c r="O1585" s="9"/>
      <c r="P1585" s="9"/>
      <c r="Q1585" s="9"/>
      <c r="R1585" s="9"/>
      <c r="S1585">
        <f>N:N*O:O*80.6</f>
        <v>0</v>
      </c>
      <c r="T1585">
        <f t="shared" ref="T1585" si="1916">N1585*80.6</f>
        <v>0</v>
      </c>
      <c r="U1585">
        <f t="shared" ref="U1585" si="1917">N1585*O1585</f>
        <v>0</v>
      </c>
      <c r="V1585" s="20">
        <f>N1585*O1585*79.68</f>
        <v>0</v>
      </c>
      <c r="W1585" s="21">
        <f>N1585*79.68</f>
        <v>0</v>
      </c>
    </row>
    <row r="1586" spans="1:23" x14ac:dyDescent="0.25">
      <c r="A1586" s="11"/>
      <c r="B1586" s="10"/>
      <c r="C1586" s="4"/>
      <c r="D1586" s="4"/>
      <c r="E1586" s="10"/>
      <c r="F1586" s="10"/>
      <c r="G1586" s="10"/>
      <c r="H1586" s="10"/>
      <c r="I1586" s="10"/>
      <c r="J1586" s="13"/>
      <c r="K1586" s="13"/>
      <c r="L1586" s="13"/>
      <c r="M1586" s="10"/>
      <c r="N1586" s="9"/>
      <c r="O1586" s="9"/>
      <c r="P1586" s="9"/>
      <c r="Q1586" s="9"/>
      <c r="R1586" s="9"/>
    </row>
    <row r="1587" spans="1:23" x14ac:dyDescent="0.25">
      <c r="A1587" s="11">
        <v>43202</v>
      </c>
      <c r="B1587" s="10" t="s">
        <v>16</v>
      </c>
      <c r="C1587" s="4">
        <v>777</v>
      </c>
      <c r="D1587" s="4">
        <v>18</v>
      </c>
      <c r="E1587" s="10" t="s">
        <v>35</v>
      </c>
      <c r="F1587" s="10">
        <v>2</v>
      </c>
      <c r="G1587" s="10" t="s">
        <v>21</v>
      </c>
      <c r="H1587" s="10"/>
      <c r="I1587" s="10"/>
      <c r="J1587" s="13">
        <v>540</v>
      </c>
      <c r="K1587" s="13">
        <v>560</v>
      </c>
      <c r="L1587" s="13">
        <v>510</v>
      </c>
      <c r="M1587" s="10">
        <v>4.2</v>
      </c>
      <c r="N1587" s="9">
        <v>14</v>
      </c>
      <c r="O1587" s="9">
        <v>2.99</v>
      </c>
      <c r="P1587" s="9" t="s">
        <v>78</v>
      </c>
      <c r="Q1587" s="9" t="s">
        <v>72</v>
      </c>
      <c r="R1587" s="9"/>
      <c r="S1587">
        <f t="shared" ref="S1587:S1589" si="1918">N:N*O:O*80.6</f>
        <v>3373.9159999999997</v>
      </c>
      <c r="T1587">
        <f t="shared" ref="T1587:T1589" si="1919">N1587*80.6</f>
        <v>1128.3999999999999</v>
      </c>
      <c r="U1587">
        <f t="shared" ref="U1587:U1589" si="1920">N1587*O1587</f>
        <v>41.86</v>
      </c>
      <c r="V1587" s="20">
        <f t="shared" ref="V1587:V1589" si="1921">N1587*O1587*79.68</f>
        <v>3335.4048000000003</v>
      </c>
      <c r="W1587" s="21">
        <f t="shared" ref="W1587:W1589" si="1922">N1587*79.68</f>
        <v>1115.52</v>
      </c>
    </row>
    <row r="1588" spans="1:23" x14ac:dyDescent="0.25">
      <c r="A1588" s="11">
        <v>43202</v>
      </c>
      <c r="B1588" s="10" t="s">
        <v>16</v>
      </c>
      <c r="C1588" s="4">
        <v>777</v>
      </c>
      <c r="D1588" s="4">
        <v>18</v>
      </c>
      <c r="E1588" s="10" t="s">
        <v>35</v>
      </c>
      <c r="F1588" s="10">
        <v>2</v>
      </c>
      <c r="G1588" s="10" t="s">
        <v>21</v>
      </c>
      <c r="H1588" s="10"/>
      <c r="I1588" s="10"/>
      <c r="J1588" s="13"/>
      <c r="K1588" s="13"/>
      <c r="L1588" s="13"/>
      <c r="M1588" s="10">
        <v>4.2</v>
      </c>
      <c r="N1588" s="9">
        <v>8</v>
      </c>
      <c r="O1588" s="9">
        <v>1.39</v>
      </c>
      <c r="P1588" s="9" t="s">
        <v>78</v>
      </c>
      <c r="Q1588" s="9" t="s">
        <v>80</v>
      </c>
      <c r="R1588" s="9"/>
      <c r="S1588">
        <f t="shared" si="1918"/>
        <v>896.27199999999982</v>
      </c>
      <c r="T1588">
        <f t="shared" si="1919"/>
        <v>644.79999999999995</v>
      </c>
      <c r="U1588">
        <f t="shared" si="1920"/>
        <v>11.12</v>
      </c>
      <c r="V1588" s="20">
        <f t="shared" si="1921"/>
        <v>886.04160000000002</v>
      </c>
      <c r="W1588" s="21">
        <f t="shared" si="1922"/>
        <v>637.44000000000005</v>
      </c>
    </row>
    <row r="1589" spans="1:23" x14ac:dyDescent="0.25">
      <c r="A1589" s="11">
        <v>43202</v>
      </c>
      <c r="B1589" s="10" t="s">
        <v>16</v>
      </c>
      <c r="C1589" s="4">
        <v>777</v>
      </c>
      <c r="D1589" s="4">
        <v>18</v>
      </c>
      <c r="E1589" s="10" t="s">
        <v>35</v>
      </c>
      <c r="F1589" s="10">
        <v>2</v>
      </c>
      <c r="G1589" s="10" t="s">
        <v>21</v>
      </c>
      <c r="H1589" s="10"/>
      <c r="I1589" s="10"/>
      <c r="J1589" s="13"/>
      <c r="K1589" s="13"/>
      <c r="L1589" s="13"/>
      <c r="M1589" s="10">
        <v>4.2</v>
      </c>
      <c r="N1589" s="9">
        <v>2</v>
      </c>
      <c r="O1589" s="9">
        <v>2.63</v>
      </c>
      <c r="P1589" s="9" t="s">
        <v>78</v>
      </c>
      <c r="Q1589" s="9" t="s">
        <v>79</v>
      </c>
      <c r="R1589" s="9"/>
      <c r="S1589">
        <f t="shared" si="1918"/>
        <v>423.95599999999996</v>
      </c>
      <c r="T1589">
        <f t="shared" si="1919"/>
        <v>161.19999999999999</v>
      </c>
      <c r="U1589">
        <f t="shared" si="1920"/>
        <v>5.26</v>
      </c>
      <c r="V1589" s="20">
        <f t="shared" si="1921"/>
        <v>419.11680000000001</v>
      </c>
      <c r="W1589" s="21">
        <f t="shared" si="1922"/>
        <v>159.36000000000001</v>
      </c>
    </row>
    <row r="1590" spans="1:23" x14ac:dyDescent="0.25">
      <c r="A1590" s="11"/>
      <c r="B1590" s="4"/>
      <c r="C1590" s="4"/>
      <c r="D1590" s="4"/>
      <c r="E1590" s="10"/>
      <c r="F1590" s="10"/>
      <c r="G1590" s="10"/>
      <c r="H1590" s="10"/>
      <c r="I1590" s="10"/>
      <c r="J1590" s="13"/>
      <c r="K1590" s="13"/>
      <c r="L1590" s="13"/>
      <c r="M1590" s="10"/>
      <c r="N1590" s="9"/>
      <c r="O1590" s="9"/>
      <c r="P1590" s="9"/>
      <c r="Q1590" s="9"/>
      <c r="R1590" s="9"/>
    </row>
    <row r="1591" spans="1:23" x14ac:dyDescent="0.25">
      <c r="A1591" s="11">
        <v>43202</v>
      </c>
      <c r="B1591" s="10" t="s">
        <v>16</v>
      </c>
      <c r="C1591" s="4">
        <v>777</v>
      </c>
      <c r="D1591" s="4">
        <v>19</v>
      </c>
      <c r="E1591" s="10" t="s">
        <v>46</v>
      </c>
      <c r="F1591" s="10">
        <v>2</v>
      </c>
      <c r="G1591" s="10" t="s">
        <v>21</v>
      </c>
      <c r="H1591" s="10"/>
      <c r="I1591" s="10"/>
      <c r="J1591" s="13">
        <v>520</v>
      </c>
      <c r="K1591" s="13">
        <v>580</v>
      </c>
      <c r="L1591" s="13">
        <v>650</v>
      </c>
      <c r="M1591" s="10">
        <v>4.2</v>
      </c>
      <c r="N1591" s="9">
        <v>2</v>
      </c>
      <c r="O1591" s="9">
        <v>3.71</v>
      </c>
      <c r="P1591" s="9" t="s">
        <v>71</v>
      </c>
      <c r="Q1591" s="9" t="s">
        <v>72</v>
      </c>
      <c r="R1591" s="9"/>
      <c r="S1591">
        <f t="shared" ref="S1591:S1595" si="1923">N:N*O:O*80.6</f>
        <v>598.05199999999991</v>
      </c>
      <c r="T1591">
        <f t="shared" ref="T1591:T1595" si="1924">N1591*80.6</f>
        <v>161.19999999999999</v>
      </c>
      <c r="U1591">
        <f t="shared" ref="U1591:U1595" si="1925">N1591*O1591</f>
        <v>7.42</v>
      </c>
      <c r="V1591" s="20">
        <f t="shared" ref="V1591:V1595" si="1926">N1591*O1591*79.68</f>
        <v>591.2256000000001</v>
      </c>
      <c r="W1591" s="21">
        <f t="shared" ref="W1591:W1595" si="1927">N1591*79.68</f>
        <v>159.36000000000001</v>
      </c>
    </row>
    <row r="1592" spans="1:23" x14ac:dyDescent="0.25">
      <c r="A1592" s="11">
        <v>43202</v>
      </c>
      <c r="B1592" s="10" t="s">
        <v>16</v>
      </c>
      <c r="C1592" s="4">
        <v>777</v>
      </c>
      <c r="D1592" s="4">
        <v>19</v>
      </c>
      <c r="E1592" s="10" t="s">
        <v>46</v>
      </c>
      <c r="F1592" s="10">
        <v>2</v>
      </c>
      <c r="G1592" s="10" t="s">
        <v>21</v>
      </c>
      <c r="H1592" s="10"/>
      <c r="I1592" s="10"/>
      <c r="J1592" s="13"/>
      <c r="K1592" s="13"/>
      <c r="L1592" s="13"/>
      <c r="M1592" s="10">
        <v>4.2</v>
      </c>
      <c r="N1592" s="9">
        <v>2</v>
      </c>
      <c r="O1592" s="9">
        <v>1.93</v>
      </c>
      <c r="P1592" s="9" t="s">
        <v>77</v>
      </c>
      <c r="Q1592" s="9" t="s">
        <v>76</v>
      </c>
      <c r="R1592" s="9"/>
      <c r="S1592">
        <f t="shared" si="1923"/>
        <v>311.11599999999999</v>
      </c>
      <c r="T1592">
        <f t="shared" si="1924"/>
        <v>161.19999999999999</v>
      </c>
      <c r="U1592">
        <f t="shared" si="1925"/>
        <v>3.86</v>
      </c>
      <c r="V1592" s="20">
        <f t="shared" si="1926"/>
        <v>307.56479999999999</v>
      </c>
      <c r="W1592" s="21">
        <f t="shared" si="1927"/>
        <v>159.36000000000001</v>
      </c>
    </row>
    <row r="1593" spans="1:23" x14ac:dyDescent="0.25">
      <c r="A1593" s="11">
        <v>43202</v>
      </c>
      <c r="B1593" s="10" t="s">
        <v>16</v>
      </c>
      <c r="C1593" s="4">
        <v>777</v>
      </c>
      <c r="D1593" s="4">
        <v>19</v>
      </c>
      <c r="E1593" s="10" t="s">
        <v>46</v>
      </c>
      <c r="F1593" s="10">
        <v>2</v>
      </c>
      <c r="G1593" s="10" t="s">
        <v>21</v>
      </c>
      <c r="H1593" s="10"/>
      <c r="I1593" s="10"/>
      <c r="J1593" s="13"/>
      <c r="K1593" s="13"/>
      <c r="L1593" s="13"/>
      <c r="M1593" s="10">
        <v>4.2</v>
      </c>
      <c r="N1593" s="9">
        <v>17</v>
      </c>
      <c r="O1593" s="9">
        <v>1.73</v>
      </c>
      <c r="P1593" s="9" t="s">
        <v>71</v>
      </c>
      <c r="Q1593" s="9" t="s">
        <v>76</v>
      </c>
      <c r="R1593" s="9"/>
      <c r="S1593">
        <f t="shared" si="1923"/>
        <v>2370.4459999999999</v>
      </c>
      <c r="T1593">
        <f t="shared" si="1924"/>
        <v>1370.1999999999998</v>
      </c>
      <c r="U1593">
        <f t="shared" si="1925"/>
        <v>29.41</v>
      </c>
      <c r="V1593" s="20">
        <f t="shared" si="1926"/>
        <v>2343.3888000000002</v>
      </c>
      <c r="W1593" s="21">
        <f t="shared" si="1927"/>
        <v>1354.5600000000002</v>
      </c>
    </row>
    <row r="1594" spans="1:23" x14ac:dyDescent="0.25">
      <c r="A1594" s="11">
        <v>43202</v>
      </c>
      <c r="B1594" s="10" t="s">
        <v>16</v>
      </c>
      <c r="C1594" s="4">
        <v>777</v>
      </c>
      <c r="D1594" s="4">
        <v>19</v>
      </c>
      <c r="E1594" s="10" t="s">
        <v>46</v>
      </c>
      <c r="F1594" s="10">
        <v>2</v>
      </c>
      <c r="G1594" s="10" t="s">
        <v>21</v>
      </c>
      <c r="H1594" s="10"/>
      <c r="I1594" s="10"/>
      <c r="J1594" s="13"/>
      <c r="K1594" s="13"/>
      <c r="L1594" s="13"/>
      <c r="M1594" s="10">
        <v>4.2</v>
      </c>
      <c r="N1594" s="9">
        <v>1</v>
      </c>
      <c r="O1594" s="9">
        <v>0.83</v>
      </c>
      <c r="P1594" s="9" t="s">
        <v>71</v>
      </c>
      <c r="Q1594" s="9" t="s">
        <v>81</v>
      </c>
      <c r="R1594" s="9"/>
      <c r="S1594">
        <f t="shared" si="1923"/>
        <v>66.897999999999996</v>
      </c>
      <c r="T1594">
        <f t="shared" si="1924"/>
        <v>80.599999999999994</v>
      </c>
      <c r="U1594">
        <f t="shared" si="1925"/>
        <v>0.83</v>
      </c>
      <c r="V1594" s="20">
        <f t="shared" si="1926"/>
        <v>66.134399999999999</v>
      </c>
      <c r="W1594" s="21">
        <f t="shared" si="1927"/>
        <v>79.680000000000007</v>
      </c>
    </row>
    <row r="1595" spans="1:23" x14ac:dyDescent="0.25">
      <c r="A1595" s="11">
        <v>43202</v>
      </c>
      <c r="B1595" s="10" t="s">
        <v>16</v>
      </c>
      <c r="C1595" s="4">
        <v>777</v>
      </c>
      <c r="D1595" s="4">
        <v>19</v>
      </c>
      <c r="E1595" s="10" t="s">
        <v>46</v>
      </c>
      <c r="F1595" s="10">
        <v>2</v>
      </c>
      <c r="G1595" s="10" t="s">
        <v>21</v>
      </c>
      <c r="H1595" s="10"/>
      <c r="I1595" s="10"/>
      <c r="J1595" s="13"/>
      <c r="K1595" s="13"/>
      <c r="L1595" s="13"/>
      <c r="M1595" s="10">
        <v>4.2</v>
      </c>
      <c r="N1595" s="9">
        <v>1</v>
      </c>
      <c r="O1595" s="9">
        <v>1.6</v>
      </c>
      <c r="P1595" s="9" t="s">
        <v>71</v>
      </c>
      <c r="Q1595" s="9" t="s">
        <v>75</v>
      </c>
      <c r="R1595" s="9"/>
      <c r="S1595">
        <f t="shared" si="1923"/>
        <v>128.96</v>
      </c>
      <c r="T1595">
        <f t="shared" si="1924"/>
        <v>80.599999999999994</v>
      </c>
      <c r="U1595">
        <f t="shared" si="1925"/>
        <v>1.6</v>
      </c>
      <c r="V1595" s="20">
        <f t="shared" si="1926"/>
        <v>127.48800000000001</v>
      </c>
      <c r="W1595" s="21">
        <f t="shared" si="1927"/>
        <v>79.680000000000007</v>
      </c>
    </row>
    <row r="1596" spans="1:23" x14ac:dyDescent="0.25">
      <c r="A1596" s="11"/>
      <c r="B1596" s="10"/>
      <c r="C1596" s="4"/>
      <c r="D1596" s="4"/>
      <c r="E1596" s="10"/>
      <c r="F1596" s="10"/>
      <c r="G1596" s="10"/>
      <c r="H1596" s="10"/>
      <c r="I1596" s="10"/>
      <c r="J1596" s="13"/>
      <c r="K1596" s="13"/>
      <c r="L1596" s="13"/>
      <c r="M1596" s="10"/>
      <c r="N1596" s="9"/>
      <c r="O1596" s="9"/>
      <c r="P1596" s="9"/>
      <c r="Q1596" s="9"/>
      <c r="R1596" s="9"/>
    </row>
    <row r="1597" spans="1:23" x14ac:dyDescent="0.25">
      <c r="A1597" s="11">
        <v>43202</v>
      </c>
      <c r="B1597" s="10" t="s">
        <v>16</v>
      </c>
      <c r="C1597" s="4">
        <v>777</v>
      </c>
      <c r="D1597" s="4">
        <v>20</v>
      </c>
      <c r="E1597" s="10" t="s">
        <v>37</v>
      </c>
      <c r="F1597" s="10">
        <v>2</v>
      </c>
      <c r="G1597" s="10" t="s">
        <v>21</v>
      </c>
      <c r="H1597" s="10"/>
      <c r="I1597" s="10"/>
      <c r="J1597" s="13">
        <v>590</v>
      </c>
      <c r="K1597" s="13">
        <v>510</v>
      </c>
      <c r="L1597" s="13">
        <v>670</v>
      </c>
      <c r="M1597" s="10">
        <v>4.2</v>
      </c>
      <c r="N1597" s="9">
        <v>1</v>
      </c>
      <c r="O1597" s="9">
        <v>3.71</v>
      </c>
      <c r="P1597" s="9" t="s">
        <v>71</v>
      </c>
      <c r="Q1597" s="9" t="s">
        <v>72</v>
      </c>
      <c r="R1597" s="9"/>
      <c r="S1597">
        <f t="shared" ref="S1597:S1600" si="1928">N:N*O:O*80.6</f>
        <v>299.02599999999995</v>
      </c>
      <c r="T1597">
        <f t="shared" ref="T1597:T1600" si="1929">N1597*80.6</f>
        <v>80.599999999999994</v>
      </c>
      <c r="U1597">
        <f t="shared" ref="U1597:U1600" si="1930">N1597*O1597</f>
        <v>3.71</v>
      </c>
      <c r="V1597" s="20">
        <f t="shared" ref="V1597:V1600" si="1931">N1597*O1597*79.68</f>
        <v>295.61280000000005</v>
      </c>
      <c r="W1597" s="21">
        <f t="shared" ref="W1597:W1600" si="1932">N1597*79.68</f>
        <v>79.680000000000007</v>
      </c>
    </row>
    <row r="1598" spans="1:23" x14ac:dyDescent="0.25">
      <c r="A1598" s="11">
        <v>43202</v>
      </c>
      <c r="B1598" s="10" t="s">
        <v>16</v>
      </c>
      <c r="C1598" s="4">
        <v>777</v>
      </c>
      <c r="D1598" s="4">
        <v>20</v>
      </c>
      <c r="E1598" s="10" t="s">
        <v>37</v>
      </c>
      <c r="F1598" s="10">
        <v>2</v>
      </c>
      <c r="G1598" s="10" t="s">
        <v>21</v>
      </c>
      <c r="H1598" s="10"/>
      <c r="I1598" s="10"/>
      <c r="J1598" s="13"/>
      <c r="K1598" s="13"/>
      <c r="L1598" s="13"/>
      <c r="M1598" s="10">
        <v>4.2</v>
      </c>
      <c r="N1598" s="9">
        <v>3</v>
      </c>
      <c r="O1598" s="9">
        <v>1.93</v>
      </c>
      <c r="P1598" s="9" t="s">
        <v>77</v>
      </c>
      <c r="Q1598" s="9" t="s">
        <v>76</v>
      </c>
      <c r="R1598" s="9"/>
      <c r="S1598">
        <f t="shared" si="1928"/>
        <v>466.67399999999998</v>
      </c>
      <c r="T1598">
        <f t="shared" si="1929"/>
        <v>241.79999999999998</v>
      </c>
      <c r="U1598">
        <f t="shared" si="1930"/>
        <v>5.79</v>
      </c>
      <c r="V1598" s="20">
        <f t="shared" si="1931"/>
        <v>461.34720000000004</v>
      </c>
      <c r="W1598" s="21">
        <f t="shared" si="1932"/>
        <v>239.04000000000002</v>
      </c>
    </row>
    <row r="1599" spans="1:23" x14ac:dyDescent="0.25">
      <c r="A1599" s="11">
        <v>43202</v>
      </c>
      <c r="B1599" s="10" t="s">
        <v>16</v>
      </c>
      <c r="C1599" s="4">
        <v>777</v>
      </c>
      <c r="D1599" s="4">
        <v>20</v>
      </c>
      <c r="E1599" s="10" t="s">
        <v>37</v>
      </c>
      <c r="F1599" s="10">
        <v>2</v>
      </c>
      <c r="G1599" s="10" t="s">
        <v>21</v>
      </c>
      <c r="H1599" s="10"/>
      <c r="I1599" s="10"/>
      <c r="J1599" s="13"/>
      <c r="K1599" s="13"/>
      <c r="L1599" s="13"/>
      <c r="M1599" s="10">
        <v>4.2</v>
      </c>
      <c r="N1599" s="9">
        <v>1</v>
      </c>
      <c r="O1599" s="9">
        <v>1.03</v>
      </c>
      <c r="P1599" s="9" t="s">
        <v>77</v>
      </c>
      <c r="Q1599" s="9" t="s">
        <v>81</v>
      </c>
      <c r="R1599" s="9"/>
      <c r="S1599">
        <f t="shared" si="1928"/>
        <v>83.018000000000001</v>
      </c>
      <c r="T1599">
        <f t="shared" si="1929"/>
        <v>80.599999999999994</v>
      </c>
      <c r="U1599">
        <f t="shared" si="1930"/>
        <v>1.03</v>
      </c>
      <c r="V1599" s="20">
        <f t="shared" si="1931"/>
        <v>82.070400000000006</v>
      </c>
      <c r="W1599" s="21">
        <f t="shared" si="1932"/>
        <v>79.680000000000007</v>
      </c>
    </row>
    <row r="1600" spans="1:23" x14ac:dyDescent="0.25">
      <c r="A1600" s="11">
        <v>43202</v>
      </c>
      <c r="B1600" s="10" t="s">
        <v>16</v>
      </c>
      <c r="C1600" s="4">
        <v>777</v>
      </c>
      <c r="D1600" s="4">
        <v>20</v>
      </c>
      <c r="E1600" s="10" t="s">
        <v>37</v>
      </c>
      <c r="F1600" s="10">
        <v>2</v>
      </c>
      <c r="G1600" s="10" t="s">
        <v>21</v>
      </c>
      <c r="H1600" s="10"/>
      <c r="I1600" s="10"/>
      <c r="J1600" s="13"/>
      <c r="K1600" s="13"/>
      <c r="L1600" s="13"/>
      <c r="M1600" s="10">
        <v>4.2</v>
      </c>
      <c r="N1600" s="9">
        <v>19</v>
      </c>
      <c r="O1600" s="9">
        <v>1.73</v>
      </c>
      <c r="P1600" s="9" t="s">
        <v>71</v>
      </c>
      <c r="Q1600" s="9" t="s">
        <v>76</v>
      </c>
      <c r="R1600" s="9"/>
      <c r="S1600">
        <f t="shared" si="1928"/>
        <v>2649.3219999999997</v>
      </c>
      <c r="T1600">
        <f t="shared" si="1929"/>
        <v>1531.3999999999999</v>
      </c>
      <c r="U1600">
        <f t="shared" si="1930"/>
        <v>32.869999999999997</v>
      </c>
      <c r="V1600" s="20">
        <f t="shared" si="1931"/>
        <v>2619.0816</v>
      </c>
      <c r="W1600" s="21">
        <f t="shared" si="1932"/>
        <v>1513.92</v>
      </c>
    </row>
    <row r="1601" spans="1:23" x14ac:dyDescent="0.25">
      <c r="A1601" s="11"/>
      <c r="B1601" s="10"/>
      <c r="C1601" s="4"/>
      <c r="D1601" s="4"/>
      <c r="E1601" s="10"/>
      <c r="F1601" s="10"/>
      <c r="G1601" s="10"/>
      <c r="H1601" s="10"/>
      <c r="I1601" s="10"/>
      <c r="J1601" s="13"/>
      <c r="K1601" s="13"/>
      <c r="L1601" s="13"/>
      <c r="M1601" s="10"/>
      <c r="N1601" s="9"/>
      <c r="O1601" s="9"/>
      <c r="P1601" s="9"/>
      <c r="Q1601" s="9"/>
      <c r="R1601" s="9"/>
    </row>
    <row r="1602" spans="1:23" x14ac:dyDescent="0.25">
      <c r="A1602" s="11">
        <v>43202</v>
      </c>
      <c r="B1602" s="4" t="s">
        <v>17</v>
      </c>
      <c r="C1602" s="4">
        <v>75131</v>
      </c>
      <c r="D1602" s="4">
        <v>152</v>
      </c>
      <c r="E1602" s="10" t="s">
        <v>38</v>
      </c>
      <c r="F1602" s="10">
        <v>2</v>
      </c>
      <c r="G1602" s="10" t="s">
        <v>21</v>
      </c>
      <c r="H1602" s="10"/>
      <c r="I1602" s="10"/>
      <c r="J1602" s="13">
        <v>700</v>
      </c>
      <c r="K1602" s="13">
        <v>1100</v>
      </c>
      <c r="L1602" s="13">
        <v>1120</v>
      </c>
      <c r="M1602" s="10">
        <v>5.81</v>
      </c>
      <c r="N1602" s="9">
        <v>2</v>
      </c>
      <c r="O1602" s="9">
        <v>3.79</v>
      </c>
      <c r="P1602" s="9" t="s">
        <v>77</v>
      </c>
      <c r="Q1602" s="9" t="s">
        <v>72</v>
      </c>
      <c r="R1602" s="9"/>
      <c r="S1602">
        <f t="shared" ref="S1602:S1605" si="1933">N1602*O1602*118</f>
        <v>894.44</v>
      </c>
      <c r="T1602">
        <f t="shared" ref="T1602:T1605" si="1934">N1602*118</f>
        <v>236</v>
      </c>
      <c r="U1602">
        <f t="shared" ref="U1602:U1605" si="1935">N1602*O1602</f>
        <v>7.58</v>
      </c>
      <c r="V1602" s="20">
        <f t="shared" ref="V1602:V1605" si="1936">N1602*O1602*116.875</f>
        <v>885.91250000000002</v>
      </c>
      <c r="W1602" s="21">
        <f t="shared" ref="W1602:W1605" si="1937">N1602*116.8</f>
        <v>233.6</v>
      </c>
    </row>
    <row r="1603" spans="1:23" x14ac:dyDescent="0.25">
      <c r="A1603" s="11">
        <v>43202</v>
      </c>
      <c r="B1603" s="4" t="s">
        <v>17</v>
      </c>
      <c r="C1603" s="4">
        <v>75131</v>
      </c>
      <c r="D1603" s="4">
        <v>152</v>
      </c>
      <c r="E1603" s="10" t="s">
        <v>38</v>
      </c>
      <c r="F1603" s="10">
        <v>2</v>
      </c>
      <c r="G1603" s="10" t="s">
        <v>21</v>
      </c>
      <c r="H1603" s="10"/>
      <c r="I1603" s="10"/>
      <c r="J1603" s="13"/>
      <c r="K1603" s="13"/>
      <c r="L1603" s="13"/>
      <c r="M1603" s="10">
        <v>5.81</v>
      </c>
      <c r="N1603" s="9">
        <v>3</v>
      </c>
      <c r="O1603" s="9">
        <v>3.71</v>
      </c>
      <c r="P1603" s="9" t="s">
        <v>71</v>
      </c>
      <c r="Q1603" s="9" t="s">
        <v>72</v>
      </c>
      <c r="R1603" s="9"/>
      <c r="S1603">
        <f t="shared" si="1933"/>
        <v>1313.34</v>
      </c>
      <c r="T1603">
        <f t="shared" si="1934"/>
        <v>354</v>
      </c>
      <c r="U1603">
        <f t="shared" si="1935"/>
        <v>11.129999999999999</v>
      </c>
      <c r="V1603" s="20">
        <f t="shared" si="1936"/>
        <v>1300.8187499999999</v>
      </c>
      <c r="W1603" s="21">
        <f t="shared" si="1937"/>
        <v>350.4</v>
      </c>
    </row>
    <row r="1604" spans="1:23" x14ac:dyDescent="0.25">
      <c r="A1604" s="11">
        <v>43202</v>
      </c>
      <c r="B1604" s="4" t="s">
        <v>17</v>
      </c>
      <c r="C1604" s="4">
        <v>75131</v>
      </c>
      <c r="D1604" s="4">
        <v>152</v>
      </c>
      <c r="E1604" s="10" t="s">
        <v>38</v>
      </c>
      <c r="F1604" s="10">
        <v>2</v>
      </c>
      <c r="G1604" s="10" t="s">
        <v>21</v>
      </c>
      <c r="H1604" s="10"/>
      <c r="I1604" s="10"/>
      <c r="J1604" s="13"/>
      <c r="K1604" s="13"/>
      <c r="L1604" s="13"/>
      <c r="M1604" s="10">
        <v>5.81</v>
      </c>
      <c r="N1604" s="9">
        <v>3</v>
      </c>
      <c r="O1604" s="9">
        <v>3.71</v>
      </c>
      <c r="P1604" s="9" t="s">
        <v>71</v>
      </c>
      <c r="Q1604" s="9" t="s">
        <v>72</v>
      </c>
      <c r="R1604" s="9"/>
      <c r="S1604">
        <f t="shared" si="1933"/>
        <v>1313.34</v>
      </c>
      <c r="T1604">
        <f t="shared" si="1934"/>
        <v>354</v>
      </c>
      <c r="U1604">
        <f t="shared" si="1935"/>
        <v>11.129999999999999</v>
      </c>
      <c r="V1604" s="20">
        <f t="shared" si="1936"/>
        <v>1300.8187499999999</v>
      </c>
      <c r="W1604" s="21">
        <f t="shared" si="1937"/>
        <v>350.4</v>
      </c>
    </row>
    <row r="1605" spans="1:23" x14ac:dyDescent="0.25">
      <c r="A1605" s="11">
        <v>43202</v>
      </c>
      <c r="B1605" s="4" t="s">
        <v>17</v>
      </c>
      <c r="C1605" s="4">
        <v>75131</v>
      </c>
      <c r="D1605" s="4">
        <v>152</v>
      </c>
      <c r="E1605" s="10" t="s">
        <v>38</v>
      </c>
      <c r="F1605" s="10">
        <v>2</v>
      </c>
      <c r="G1605" s="10" t="s">
        <v>21</v>
      </c>
      <c r="H1605" s="10"/>
      <c r="I1605" s="10"/>
      <c r="J1605" s="13"/>
      <c r="K1605" s="13"/>
      <c r="L1605" s="13"/>
      <c r="M1605" s="10">
        <v>5.81</v>
      </c>
      <c r="N1605" s="9">
        <v>2</v>
      </c>
      <c r="O1605" s="9">
        <v>2.63</v>
      </c>
      <c r="P1605" s="9" t="s">
        <v>78</v>
      </c>
      <c r="Q1605" s="9" t="s">
        <v>79</v>
      </c>
      <c r="R1605" s="9"/>
      <c r="S1605">
        <f t="shared" si="1933"/>
        <v>620.67999999999995</v>
      </c>
      <c r="T1605">
        <f t="shared" si="1934"/>
        <v>236</v>
      </c>
      <c r="U1605">
        <f t="shared" si="1935"/>
        <v>5.26</v>
      </c>
      <c r="V1605" s="20">
        <f t="shared" si="1936"/>
        <v>614.76249999999993</v>
      </c>
      <c r="W1605" s="21">
        <f t="shared" si="1937"/>
        <v>233.6</v>
      </c>
    </row>
    <row r="1606" spans="1:23" x14ac:dyDescent="0.25">
      <c r="A1606" s="11"/>
      <c r="B1606" s="4"/>
      <c r="C1606" s="4"/>
      <c r="D1606" s="4"/>
      <c r="E1606" s="10"/>
      <c r="F1606" s="10"/>
      <c r="G1606" s="10"/>
      <c r="H1606" s="10"/>
      <c r="I1606" s="10"/>
      <c r="J1606" s="13"/>
      <c r="K1606" s="13"/>
      <c r="L1606" s="13"/>
      <c r="M1606" s="10"/>
      <c r="N1606" s="9"/>
      <c r="O1606" s="9"/>
      <c r="P1606" s="9"/>
      <c r="Q1606" s="9"/>
      <c r="R1606" s="9"/>
    </row>
    <row r="1607" spans="1:23" x14ac:dyDescent="0.25">
      <c r="A1607" s="11">
        <v>43202</v>
      </c>
      <c r="B1607" s="4" t="s">
        <v>17</v>
      </c>
      <c r="C1607" s="4">
        <v>75131</v>
      </c>
      <c r="D1607" s="4">
        <v>153</v>
      </c>
      <c r="E1607" s="10"/>
      <c r="F1607" s="10">
        <v>2</v>
      </c>
      <c r="G1607" s="10" t="s">
        <v>21</v>
      </c>
      <c r="H1607" s="10"/>
      <c r="I1607" s="10"/>
      <c r="J1607" s="17"/>
      <c r="K1607" s="17"/>
      <c r="L1607" s="17"/>
      <c r="M1607" s="10">
        <v>5.81</v>
      </c>
      <c r="N1607" s="9"/>
      <c r="O1607" s="9"/>
      <c r="P1607" s="9"/>
      <c r="Q1607" s="9"/>
      <c r="R1607" s="9"/>
      <c r="S1607">
        <f t="shared" ref="S1607" si="1938">N1607*O1607*118</f>
        <v>0</v>
      </c>
      <c r="T1607">
        <f t="shared" ref="T1607" si="1939">N1607*118</f>
        <v>0</v>
      </c>
      <c r="U1607">
        <f t="shared" ref="U1607" si="1940">N1607*O1607</f>
        <v>0</v>
      </c>
      <c r="V1607" s="20">
        <f t="shared" ref="V1607" si="1941">N1607*O1607*116.875</f>
        <v>0</v>
      </c>
      <c r="W1607" s="21">
        <f t="shared" ref="W1607" si="1942">N1607*116.8</f>
        <v>0</v>
      </c>
    </row>
    <row r="1608" spans="1:23" x14ac:dyDescent="0.25">
      <c r="A1608" s="11"/>
      <c r="B1608" s="4"/>
      <c r="C1608" s="4"/>
      <c r="D1608" s="4"/>
      <c r="E1608" s="10"/>
      <c r="F1608" s="10"/>
      <c r="G1608" s="10"/>
      <c r="H1608" s="10"/>
      <c r="I1608" s="10"/>
      <c r="J1608" s="13"/>
      <c r="K1608" s="13"/>
      <c r="L1608" s="13"/>
      <c r="M1608" s="10"/>
      <c r="N1608" s="9"/>
      <c r="O1608" s="9"/>
      <c r="P1608" s="9"/>
      <c r="Q1608" s="9"/>
      <c r="R1608" s="9"/>
    </row>
    <row r="1609" spans="1:23" x14ac:dyDescent="0.25">
      <c r="A1609" s="11">
        <v>43202</v>
      </c>
      <c r="B1609" s="4" t="s">
        <v>17</v>
      </c>
      <c r="C1609" s="4">
        <v>75131</v>
      </c>
      <c r="D1609" s="4">
        <v>155</v>
      </c>
      <c r="E1609" s="10"/>
      <c r="F1609" s="10">
        <v>2</v>
      </c>
      <c r="G1609" s="10" t="s">
        <v>21</v>
      </c>
      <c r="H1609" s="10"/>
      <c r="I1609" s="10"/>
      <c r="J1609" s="17"/>
      <c r="K1609" s="17"/>
      <c r="L1609" s="17"/>
      <c r="M1609" s="10">
        <v>5.81</v>
      </c>
      <c r="N1609" s="9"/>
      <c r="O1609" s="9"/>
      <c r="P1609" s="9"/>
      <c r="Q1609" s="9"/>
      <c r="R1609" s="9"/>
      <c r="S1609">
        <f t="shared" ref="S1609" si="1943">N1609*O1609*118</f>
        <v>0</v>
      </c>
      <c r="T1609">
        <f t="shared" ref="T1609" si="1944">N1609*118</f>
        <v>0</v>
      </c>
      <c r="U1609">
        <f t="shared" ref="U1609" si="1945">N1609*O1609</f>
        <v>0</v>
      </c>
      <c r="V1609" s="20">
        <f t="shared" ref="V1609" si="1946">N1609*O1609*116.875</f>
        <v>0</v>
      </c>
      <c r="W1609" s="21">
        <f t="shared" ref="W1609" si="1947">N1609*116.8</f>
        <v>0</v>
      </c>
    </row>
    <row r="1610" spans="1:23" x14ac:dyDescent="0.25">
      <c r="A1610" s="11"/>
      <c r="B1610" s="4"/>
      <c r="C1610" s="4"/>
      <c r="D1610" s="4"/>
      <c r="E1610" s="10"/>
      <c r="F1610" s="10"/>
      <c r="G1610" s="10"/>
      <c r="H1610" s="10"/>
      <c r="I1610" s="10"/>
      <c r="J1610" s="13"/>
      <c r="K1610" s="13"/>
      <c r="L1610" s="13"/>
      <c r="M1610" s="10"/>
      <c r="N1610" s="9"/>
      <c r="O1610" s="9"/>
      <c r="P1610" s="9"/>
      <c r="Q1610" s="9"/>
      <c r="R1610" s="9"/>
    </row>
    <row r="1611" spans="1:23" x14ac:dyDescent="0.25">
      <c r="A1611" s="11">
        <v>43202</v>
      </c>
      <c r="B1611" s="4" t="s">
        <v>17</v>
      </c>
      <c r="C1611" s="4">
        <v>75131</v>
      </c>
      <c r="D1611" s="4">
        <v>156</v>
      </c>
      <c r="E1611" s="10" t="s">
        <v>40</v>
      </c>
      <c r="F1611" s="10">
        <v>2</v>
      </c>
      <c r="G1611" s="10" t="s">
        <v>21</v>
      </c>
      <c r="H1611" s="10"/>
      <c r="I1611" s="10"/>
      <c r="J1611" s="13">
        <v>550</v>
      </c>
      <c r="K1611" s="13">
        <v>1250</v>
      </c>
      <c r="L1611" s="13">
        <v>980</v>
      </c>
      <c r="M1611" s="10">
        <v>5.81</v>
      </c>
      <c r="N1611" s="9">
        <v>20</v>
      </c>
      <c r="O1611" s="9">
        <v>2.63</v>
      </c>
      <c r="P1611" s="9" t="s">
        <v>78</v>
      </c>
      <c r="Q1611" s="9" t="s">
        <v>79</v>
      </c>
      <c r="R1611" s="9"/>
      <c r="S1611">
        <f t="shared" ref="S1611" si="1948">N1611*O1611*118</f>
        <v>6206.7999999999993</v>
      </c>
      <c r="T1611">
        <f t="shared" ref="T1611" si="1949">N1611*118</f>
        <v>2360</v>
      </c>
      <c r="U1611">
        <f t="shared" ref="U1611" si="1950">N1611*O1611</f>
        <v>52.599999999999994</v>
      </c>
      <c r="V1611" s="20">
        <f t="shared" ref="V1611" si="1951">N1611*O1611*116.875</f>
        <v>6147.6249999999991</v>
      </c>
      <c r="W1611" s="21">
        <f t="shared" ref="W1611" si="1952">N1611*116.8</f>
        <v>2336</v>
      </c>
    </row>
    <row r="1612" spans="1:23" x14ac:dyDescent="0.25">
      <c r="A1612" s="11"/>
      <c r="B1612" s="4"/>
      <c r="C1612" s="4"/>
      <c r="D1612" s="4"/>
      <c r="E1612" s="10"/>
      <c r="F1612" s="10"/>
      <c r="G1612" s="10"/>
      <c r="H1612" s="10"/>
      <c r="I1612" s="10"/>
      <c r="J1612" s="13"/>
      <c r="K1612" s="13"/>
      <c r="L1612" s="13"/>
      <c r="M1612" s="10"/>
      <c r="N1612" s="9"/>
      <c r="O1612" s="9"/>
      <c r="P1612" s="9"/>
      <c r="Q1612" s="9"/>
      <c r="R1612" s="9"/>
    </row>
    <row r="1613" spans="1:23" x14ac:dyDescent="0.25">
      <c r="A1613" s="11">
        <v>43202</v>
      </c>
      <c r="B1613" s="4" t="s">
        <v>17</v>
      </c>
      <c r="C1613" s="4">
        <v>75131</v>
      </c>
      <c r="D1613" s="4">
        <v>157</v>
      </c>
      <c r="E1613" s="10" t="s">
        <v>41</v>
      </c>
      <c r="F1613" s="10">
        <v>2</v>
      </c>
      <c r="G1613" s="10" t="s">
        <v>21</v>
      </c>
      <c r="H1613" s="10"/>
      <c r="I1613" s="10"/>
      <c r="J1613" s="13">
        <v>550</v>
      </c>
      <c r="K1613" s="13">
        <v>1250</v>
      </c>
      <c r="L1613" s="13">
        <v>1050</v>
      </c>
      <c r="M1613" s="10">
        <v>5.81</v>
      </c>
      <c r="N1613" s="9">
        <v>3</v>
      </c>
      <c r="O1613" s="9">
        <v>2.2400000000000002</v>
      </c>
      <c r="P1613" s="9" t="s">
        <v>87</v>
      </c>
      <c r="Q1613" s="9" t="s">
        <v>72</v>
      </c>
      <c r="R1613" s="9"/>
      <c r="S1613">
        <f t="shared" ref="S1613:S1616" si="1953">N1613*O1613*118</f>
        <v>792.96</v>
      </c>
      <c r="T1613">
        <f t="shared" ref="T1613:T1616" si="1954">N1613*118</f>
        <v>354</v>
      </c>
      <c r="U1613">
        <f t="shared" ref="U1613:U1616" si="1955">N1613*O1613</f>
        <v>6.7200000000000006</v>
      </c>
      <c r="V1613" s="20">
        <f t="shared" ref="V1613:V1616" si="1956">N1613*O1613*116.875</f>
        <v>785.40000000000009</v>
      </c>
      <c r="W1613" s="21">
        <f t="shared" ref="W1613:W1616" si="1957">N1613*116.8</f>
        <v>350.4</v>
      </c>
    </row>
    <row r="1614" spans="1:23" x14ac:dyDescent="0.25">
      <c r="A1614" s="11">
        <v>43202</v>
      </c>
      <c r="B1614" s="4" t="s">
        <v>17</v>
      </c>
      <c r="C1614" s="4">
        <v>75131</v>
      </c>
      <c r="D1614" s="4">
        <v>157</v>
      </c>
      <c r="E1614" s="10" t="s">
        <v>41</v>
      </c>
      <c r="F1614" s="10">
        <v>2</v>
      </c>
      <c r="G1614" s="10" t="s">
        <v>21</v>
      </c>
      <c r="H1614" s="10"/>
      <c r="I1614" s="10"/>
      <c r="J1614" s="13"/>
      <c r="K1614" s="13"/>
      <c r="L1614" s="13"/>
      <c r="M1614" s="10">
        <v>5.81</v>
      </c>
      <c r="N1614" s="9">
        <v>1</v>
      </c>
      <c r="O1614" s="9">
        <v>3.79</v>
      </c>
      <c r="P1614" s="9" t="s">
        <v>77</v>
      </c>
      <c r="Q1614" s="9" t="s">
        <v>72</v>
      </c>
      <c r="R1614" s="9"/>
      <c r="S1614">
        <f t="shared" si="1953"/>
        <v>447.22</v>
      </c>
      <c r="T1614">
        <f t="shared" si="1954"/>
        <v>118</v>
      </c>
      <c r="U1614">
        <f t="shared" si="1955"/>
        <v>3.79</v>
      </c>
      <c r="V1614" s="20">
        <f t="shared" si="1956"/>
        <v>442.95625000000001</v>
      </c>
      <c r="W1614" s="21">
        <f t="shared" si="1957"/>
        <v>116.8</v>
      </c>
    </row>
    <row r="1615" spans="1:23" x14ac:dyDescent="0.25">
      <c r="A1615" s="11">
        <v>43202</v>
      </c>
      <c r="B1615" s="4" t="s">
        <v>17</v>
      </c>
      <c r="C1615" s="4">
        <v>75131</v>
      </c>
      <c r="D1615" s="4">
        <v>157</v>
      </c>
      <c r="E1615" s="10" t="s">
        <v>41</v>
      </c>
      <c r="F1615" s="10">
        <v>2</v>
      </c>
      <c r="G1615" s="10" t="s">
        <v>21</v>
      </c>
      <c r="H1615" s="10"/>
      <c r="I1615" s="10"/>
      <c r="J1615" s="13"/>
      <c r="K1615" s="13"/>
      <c r="L1615" s="13"/>
      <c r="M1615" s="10">
        <v>5.81</v>
      </c>
      <c r="N1615" s="9">
        <v>14</v>
      </c>
      <c r="O1615" s="9">
        <v>2.63</v>
      </c>
      <c r="P1615" s="9" t="s">
        <v>78</v>
      </c>
      <c r="Q1615" s="9" t="s">
        <v>79</v>
      </c>
      <c r="R1615" s="9"/>
      <c r="S1615">
        <f t="shared" si="1953"/>
        <v>4344.76</v>
      </c>
      <c r="T1615">
        <f t="shared" si="1954"/>
        <v>1652</v>
      </c>
      <c r="U1615">
        <f t="shared" si="1955"/>
        <v>36.82</v>
      </c>
      <c r="V1615" s="20">
        <f t="shared" si="1956"/>
        <v>4303.3374999999996</v>
      </c>
      <c r="W1615" s="21">
        <f t="shared" si="1957"/>
        <v>1635.2</v>
      </c>
    </row>
    <row r="1616" spans="1:23" x14ac:dyDescent="0.25">
      <c r="A1616" s="24">
        <v>43202</v>
      </c>
      <c r="B1616" s="27" t="s">
        <v>17</v>
      </c>
      <c r="C1616" s="27">
        <v>75131</v>
      </c>
      <c r="D1616" s="27">
        <v>157</v>
      </c>
      <c r="E1616" s="25" t="s">
        <v>41</v>
      </c>
      <c r="F1616" s="25">
        <v>2</v>
      </c>
      <c r="G1616" s="25" t="s">
        <v>21</v>
      </c>
      <c r="H1616" s="25"/>
      <c r="I1616" s="25"/>
      <c r="J1616" s="23"/>
      <c r="K1616" s="23"/>
      <c r="L1616" s="23"/>
      <c r="M1616" s="25">
        <v>5.81</v>
      </c>
      <c r="N1616" s="25">
        <v>1</v>
      </c>
      <c r="O1616" s="25">
        <v>4.5999999999999996</v>
      </c>
      <c r="P1616" s="25" t="s">
        <v>77</v>
      </c>
      <c r="Q1616" s="25" t="s">
        <v>100</v>
      </c>
      <c r="R1616" s="9"/>
      <c r="S1616">
        <f t="shared" si="1953"/>
        <v>542.79999999999995</v>
      </c>
      <c r="T1616">
        <f t="shared" si="1954"/>
        <v>118</v>
      </c>
      <c r="U1616">
        <f t="shared" si="1955"/>
        <v>4.5999999999999996</v>
      </c>
      <c r="V1616" s="20">
        <f t="shared" si="1956"/>
        <v>537.625</v>
      </c>
      <c r="W1616" s="21">
        <f t="shared" si="1957"/>
        <v>116.8</v>
      </c>
    </row>
    <row r="1617" spans="1:23" x14ac:dyDescent="0.25">
      <c r="A1617" s="11"/>
      <c r="B1617" s="4"/>
      <c r="C1617" s="4"/>
      <c r="D1617" s="4"/>
      <c r="E1617" s="10"/>
      <c r="F1617" s="10"/>
      <c r="G1617" s="10"/>
      <c r="H1617" s="10"/>
      <c r="I1617" s="10"/>
      <c r="J1617" s="13"/>
      <c r="K1617" s="13"/>
      <c r="L1617" s="13"/>
      <c r="M1617" s="10"/>
      <c r="N1617" s="9"/>
      <c r="O1617" s="9"/>
      <c r="P1617" s="9"/>
      <c r="Q1617" s="9"/>
      <c r="R1617" s="9"/>
    </row>
    <row r="1618" spans="1:23" x14ac:dyDescent="0.25">
      <c r="A1618" s="11">
        <v>43202</v>
      </c>
      <c r="B1618" s="10" t="s">
        <v>16</v>
      </c>
      <c r="C1618" s="10">
        <v>785</v>
      </c>
      <c r="D1618" s="10">
        <v>167</v>
      </c>
      <c r="E1618" s="10" t="s">
        <v>42</v>
      </c>
      <c r="F1618" s="10">
        <v>2</v>
      </c>
      <c r="G1618" s="10" t="s">
        <v>21</v>
      </c>
      <c r="H1618" s="10"/>
      <c r="I1618" s="10"/>
      <c r="J1618" s="17"/>
      <c r="K1618" s="17"/>
      <c r="L1618" s="17"/>
      <c r="M1618" s="10">
        <v>5.38</v>
      </c>
      <c r="N1618" s="9"/>
      <c r="O1618" s="9"/>
      <c r="P1618" s="9"/>
      <c r="Q1618" s="9"/>
      <c r="R1618" s="9"/>
      <c r="S1618">
        <f>N:N*O:O*125</f>
        <v>0</v>
      </c>
      <c r="T1618">
        <f t="shared" ref="T1618" si="1958">N1618*125</f>
        <v>0</v>
      </c>
      <c r="U1618">
        <f t="shared" ref="U1618" si="1959">N1618*O1618</f>
        <v>0</v>
      </c>
      <c r="V1618" s="20">
        <f>N1618*O1618*123.78</f>
        <v>0</v>
      </c>
      <c r="W1618" s="21">
        <f>N1618*123.7</f>
        <v>0</v>
      </c>
    </row>
    <row r="1619" spans="1:23" x14ac:dyDescent="0.25">
      <c r="A1619" s="11"/>
      <c r="B1619" s="10"/>
      <c r="C1619" s="10"/>
      <c r="D1619" s="10"/>
      <c r="E1619" s="10"/>
      <c r="F1619" s="10"/>
      <c r="G1619" s="10"/>
      <c r="H1619" s="10"/>
      <c r="I1619" s="10"/>
      <c r="J1619" s="13"/>
      <c r="K1619" s="13"/>
      <c r="L1619" s="13"/>
      <c r="M1619" s="10"/>
      <c r="N1619" s="9"/>
      <c r="O1619" s="9"/>
      <c r="P1619" s="9"/>
      <c r="Q1619" s="9"/>
      <c r="R1619" s="9"/>
    </row>
    <row r="1620" spans="1:23" x14ac:dyDescent="0.25">
      <c r="A1620" s="11">
        <v>43202</v>
      </c>
      <c r="B1620" s="10" t="s">
        <v>16</v>
      </c>
      <c r="C1620" s="10">
        <v>785</v>
      </c>
      <c r="D1620" s="10">
        <v>168</v>
      </c>
      <c r="E1620" s="10" t="s">
        <v>43</v>
      </c>
      <c r="F1620" s="10">
        <v>2</v>
      </c>
      <c r="G1620" s="10" t="s">
        <v>21</v>
      </c>
      <c r="H1620" s="10"/>
      <c r="I1620" s="10"/>
      <c r="J1620" s="13">
        <v>750</v>
      </c>
      <c r="K1620" s="13">
        <v>1650</v>
      </c>
      <c r="L1620" s="13">
        <v>2100</v>
      </c>
      <c r="M1620" s="10">
        <v>5.38</v>
      </c>
      <c r="N1620" s="10">
        <v>7</v>
      </c>
      <c r="O1620" s="10">
        <v>2.6</v>
      </c>
      <c r="P1620" s="10" t="s">
        <v>94</v>
      </c>
      <c r="Q1620" s="10" t="s">
        <v>100</v>
      </c>
      <c r="R1620" s="9"/>
      <c r="S1620">
        <f t="shared" ref="S1620:S1621" si="1960">N:N*O:O*125</f>
        <v>2275</v>
      </c>
      <c r="T1620">
        <f t="shared" ref="T1620:T1621" si="1961">N1620*125</f>
        <v>875</v>
      </c>
      <c r="U1620">
        <f t="shared" ref="U1620:U1621" si="1962">N1620*O1620</f>
        <v>18.2</v>
      </c>
      <c r="V1620" s="20">
        <f t="shared" ref="V1620:V1621" si="1963">N1620*O1620*123.78</f>
        <v>2252.7959999999998</v>
      </c>
      <c r="W1620" s="21">
        <f t="shared" ref="W1620:W1621" si="1964">N1620*123.7</f>
        <v>865.9</v>
      </c>
    </row>
    <row r="1621" spans="1:23" x14ac:dyDescent="0.25">
      <c r="A1621" s="24">
        <v>43202</v>
      </c>
      <c r="B1621" s="25" t="s">
        <v>16</v>
      </c>
      <c r="C1621" s="25">
        <v>785</v>
      </c>
      <c r="D1621" s="25">
        <v>168</v>
      </c>
      <c r="E1621" s="25" t="s">
        <v>43</v>
      </c>
      <c r="F1621" s="25">
        <v>2</v>
      </c>
      <c r="G1621" s="25" t="s">
        <v>21</v>
      </c>
      <c r="H1621" s="25"/>
      <c r="I1621" s="25"/>
      <c r="J1621" s="23"/>
      <c r="K1621" s="23"/>
      <c r="L1621" s="23"/>
      <c r="M1621" s="10">
        <v>5.38</v>
      </c>
      <c r="N1621" s="10">
        <v>1</v>
      </c>
      <c r="O1621" s="10">
        <v>3.7</v>
      </c>
      <c r="P1621" s="10" t="s">
        <v>77</v>
      </c>
      <c r="Q1621" s="10" t="s">
        <v>100</v>
      </c>
      <c r="R1621" s="9"/>
      <c r="S1621">
        <f t="shared" si="1960"/>
        <v>462.5</v>
      </c>
      <c r="T1621">
        <f t="shared" si="1961"/>
        <v>125</v>
      </c>
      <c r="U1621">
        <f t="shared" si="1962"/>
        <v>3.7</v>
      </c>
      <c r="V1621" s="20">
        <f t="shared" si="1963"/>
        <v>457.98600000000005</v>
      </c>
      <c r="W1621" s="21">
        <f t="shared" si="1964"/>
        <v>123.7</v>
      </c>
    </row>
    <row r="1622" spans="1:23" x14ac:dyDescent="0.25">
      <c r="A1622" s="11"/>
      <c r="B1622" s="4"/>
      <c r="C1622" s="4"/>
      <c r="D1622" s="4"/>
      <c r="E1622" s="10"/>
      <c r="F1622" s="10"/>
      <c r="G1622" s="10"/>
      <c r="H1622" s="10"/>
      <c r="I1622" s="10"/>
      <c r="J1622" s="13"/>
      <c r="K1622" s="13"/>
      <c r="L1622" s="13"/>
      <c r="M1622" s="10"/>
      <c r="N1622" s="9"/>
      <c r="O1622" s="9"/>
      <c r="P1622" s="9"/>
      <c r="Q1622" s="9"/>
      <c r="R1622" s="9"/>
    </row>
    <row r="1623" spans="1:23" x14ac:dyDescent="0.25">
      <c r="A1623" s="11">
        <v>43202</v>
      </c>
      <c r="B1623" s="10" t="s">
        <v>16</v>
      </c>
      <c r="C1623" s="10">
        <v>785</v>
      </c>
      <c r="D1623" s="10">
        <v>169</v>
      </c>
      <c r="E1623" s="10" t="s">
        <v>44</v>
      </c>
      <c r="F1623" s="10">
        <v>2</v>
      </c>
      <c r="G1623" s="10" t="s">
        <v>21</v>
      </c>
      <c r="H1623" s="10"/>
      <c r="I1623" s="10"/>
      <c r="J1623" s="13">
        <v>1200</v>
      </c>
      <c r="K1623" s="13">
        <v>1200</v>
      </c>
      <c r="L1623" s="13">
        <v>1600</v>
      </c>
      <c r="M1623" s="10">
        <v>5.38</v>
      </c>
      <c r="N1623" s="9">
        <v>1</v>
      </c>
      <c r="O1623" s="9">
        <v>2.2400000000000002</v>
      </c>
      <c r="P1623" s="9" t="s">
        <v>87</v>
      </c>
      <c r="Q1623" s="9" t="s">
        <v>72</v>
      </c>
      <c r="R1623" s="9"/>
      <c r="S1623">
        <f t="shared" ref="S1623:S1626" si="1965">N:N*O:O*125</f>
        <v>280</v>
      </c>
      <c r="T1623">
        <f t="shared" ref="T1623:T1626" si="1966">N1623*125</f>
        <v>125</v>
      </c>
      <c r="U1623">
        <f t="shared" ref="U1623:U1626" si="1967">N1623*O1623</f>
        <v>2.2400000000000002</v>
      </c>
      <c r="V1623" s="20">
        <f t="shared" ref="V1623:V1626" si="1968">N1623*O1623*123.78</f>
        <v>277.2672</v>
      </c>
      <c r="W1623" s="21">
        <f t="shared" ref="W1623:W1626" si="1969">N1623*123.7</f>
        <v>123.7</v>
      </c>
    </row>
    <row r="1624" spans="1:23" x14ac:dyDescent="0.25">
      <c r="A1624" s="11">
        <v>43202</v>
      </c>
      <c r="B1624" s="10" t="s">
        <v>16</v>
      </c>
      <c r="C1624" s="10">
        <v>785</v>
      </c>
      <c r="D1624" s="10">
        <v>169</v>
      </c>
      <c r="E1624" s="10" t="s">
        <v>44</v>
      </c>
      <c r="F1624" s="10">
        <v>2</v>
      </c>
      <c r="G1624" s="10" t="s">
        <v>21</v>
      </c>
      <c r="H1624" s="10"/>
      <c r="I1624" s="10"/>
      <c r="J1624" s="13"/>
      <c r="K1624" s="13"/>
      <c r="L1624" s="13"/>
      <c r="M1624" s="10">
        <v>5.38</v>
      </c>
      <c r="N1624" s="9">
        <v>3</v>
      </c>
      <c r="O1624" s="9">
        <v>3.79</v>
      </c>
      <c r="P1624" s="9" t="s">
        <v>77</v>
      </c>
      <c r="Q1624" s="9" t="s">
        <v>72</v>
      </c>
      <c r="R1624" s="9"/>
      <c r="S1624">
        <f t="shared" si="1965"/>
        <v>1421.2500000000002</v>
      </c>
      <c r="T1624">
        <f t="shared" si="1966"/>
        <v>375</v>
      </c>
      <c r="U1624">
        <f t="shared" si="1967"/>
        <v>11.370000000000001</v>
      </c>
      <c r="V1624" s="20">
        <f t="shared" si="1968"/>
        <v>1407.3786000000002</v>
      </c>
      <c r="W1624" s="21">
        <f t="shared" si="1969"/>
        <v>371.1</v>
      </c>
    </row>
    <row r="1625" spans="1:23" x14ac:dyDescent="0.25">
      <c r="A1625" s="11">
        <v>43202</v>
      </c>
      <c r="B1625" s="10" t="s">
        <v>16</v>
      </c>
      <c r="C1625" s="10">
        <v>785</v>
      </c>
      <c r="D1625" s="10">
        <v>169</v>
      </c>
      <c r="E1625" s="10" t="s">
        <v>44</v>
      </c>
      <c r="F1625" s="10">
        <v>2</v>
      </c>
      <c r="G1625" s="10" t="s">
        <v>21</v>
      </c>
      <c r="H1625" s="9"/>
      <c r="I1625" s="9"/>
      <c r="J1625" s="16"/>
      <c r="K1625" s="16"/>
      <c r="L1625" s="13"/>
      <c r="M1625" s="10">
        <v>5.38</v>
      </c>
      <c r="N1625" s="9">
        <v>4</v>
      </c>
      <c r="O1625" s="9">
        <v>3.71</v>
      </c>
      <c r="P1625" s="9" t="s">
        <v>71</v>
      </c>
      <c r="Q1625" s="9" t="s">
        <v>72</v>
      </c>
      <c r="R1625" s="9"/>
      <c r="S1625">
        <f t="shared" si="1965"/>
        <v>1855</v>
      </c>
      <c r="T1625">
        <f t="shared" si="1966"/>
        <v>500</v>
      </c>
      <c r="U1625">
        <f t="shared" si="1967"/>
        <v>14.84</v>
      </c>
      <c r="V1625" s="20">
        <f t="shared" si="1968"/>
        <v>1836.8951999999999</v>
      </c>
      <c r="W1625" s="21">
        <f t="shared" si="1969"/>
        <v>494.8</v>
      </c>
    </row>
    <row r="1626" spans="1:23" x14ac:dyDescent="0.25">
      <c r="A1626" s="11">
        <v>43202</v>
      </c>
      <c r="B1626" s="10" t="s">
        <v>16</v>
      </c>
      <c r="C1626" s="10">
        <v>785</v>
      </c>
      <c r="D1626" s="10">
        <v>169</v>
      </c>
      <c r="E1626" s="10" t="s">
        <v>44</v>
      </c>
      <c r="F1626" s="10">
        <v>2</v>
      </c>
      <c r="G1626" s="10" t="s">
        <v>21</v>
      </c>
      <c r="H1626" s="9"/>
      <c r="I1626" s="9"/>
      <c r="J1626" s="16"/>
      <c r="K1626" s="16"/>
      <c r="L1626" s="13"/>
      <c r="M1626" s="10">
        <v>5.38</v>
      </c>
      <c r="N1626" s="9">
        <v>3</v>
      </c>
      <c r="O1626" s="9">
        <v>3.71</v>
      </c>
      <c r="P1626" s="9" t="s">
        <v>71</v>
      </c>
      <c r="Q1626" s="9" t="s">
        <v>72</v>
      </c>
      <c r="R1626" s="9"/>
      <c r="S1626">
        <f t="shared" si="1965"/>
        <v>1391.2499999999998</v>
      </c>
      <c r="T1626">
        <f t="shared" si="1966"/>
        <v>375</v>
      </c>
      <c r="U1626">
        <f t="shared" si="1967"/>
        <v>11.129999999999999</v>
      </c>
      <c r="V1626" s="20">
        <f t="shared" si="1968"/>
        <v>1377.6713999999999</v>
      </c>
      <c r="W1626" s="21">
        <f t="shared" si="1969"/>
        <v>371.1</v>
      </c>
    </row>
    <row r="1627" spans="1:23" x14ac:dyDescent="0.25">
      <c r="A1627" s="9"/>
      <c r="B1627" s="9"/>
      <c r="C1627" s="9"/>
      <c r="D1627" s="9"/>
      <c r="E1627" s="9"/>
      <c r="F1627" s="9"/>
      <c r="G1627" s="9"/>
      <c r="H1627" s="9"/>
      <c r="I1627" s="9"/>
      <c r="J1627" s="16"/>
      <c r="K1627" s="16"/>
      <c r="L1627" s="16"/>
      <c r="M1627" s="9"/>
      <c r="N1627" s="9"/>
      <c r="O1627" s="9"/>
      <c r="P1627" s="9"/>
      <c r="Q1627" s="9"/>
      <c r="R1627" s="9"/>
    </row>
    <row r="1628" spans="1:23" x14ac:dyDescent="0.25">
      <c r="A1628" s="11">
        <v>43202</v>
      </c>
      <c r="B1628" s="10" t="s">
        <v>16</v>
      </c>
      <c r="C1628" s="4">
        <v>777</v>
      </c>
      <c r="D1628" s="4">
        <v>17</v>
      </c>
      <c r="E1628" s="10" t="s">
        <v>45</v>
      </c>
      <c r="F1628" s="10">
        <v>3</v>
      </c>
      <c r="G1628" s="10" t="s">
        <v>22</v>
      </c>
      <c r="H1628" s="10"/>
      <c r="I1628" s="10"/>
      <c r="J1628" s="13">
        <v>1000</v>
      </c>
      <c r="K1628" s="13">
        <v>450</v>
      </c>
      <c r="L1628" s="13">
        <v>950</v>
      </c>
      <c r="M1628" s="10">
        <v>4.2</v>
      </c>
      <c r="N1628" s="9">
        <v>15</v>
      </c>
      <c r="O1628" s="9">
        <v>2.99</v>
      </c>
      <c r="P1628" s="9" t="s">
        <v>78</v>
      </c>
      <c r="Q1628" s="9" t="s">
        <v>72</v>
      </c>
      <c r="R1628" s="9"/>
      <c r="S1628">
        <f t="shared" ref="S1628:S1629" si="1970">N:N*O:O*80.6</f>
        <v>3614.91</v>
      </c>
      <c r="T1628">
        <f t="shared" ref="T1628:T1629" si="1971">N1628*80.6</f>
        <v>1209</v>
      </c>
      <c r="U1628">
        <f t="shared" ref="U1628:U1629" si="1972">N1628*O1628</f>
        <v>44.85</v>
      </c>
      <c r="V1628" s="20">
        <f t="shared" ref="V1628:V1629" si="1973">N1628*O1628*79.68</f>
        <v>3573.6480000000006</v>
      </c>
      <c r="W1628" s="21">
        <f t="shared" ref="W1628:W1629" si="1974">N1628*79.68</f>
        <v>1195.2</v>
      </c>
    </row>
    <row r="1629" spans="1:23" x14ac:dyDescent="0.25">
      <c r="A1629" s="11">
        <v>43202</v>
      </c>
      <c r="B1629" s="10" t="s">
        <v>16</v>
      </c>
      <c r="C1629" s="4">
        <v>777</v>
      </c>
      <c r="D1629" s="4">
        <v>17</v>
      </c>
      <c r="E1629" s="10" t="s">
        <v>45</v>
      </c>
      <c r="F1629" s="10">
        <v>3</v>
      </c>
      <c r="G1629" s="10" t="s">
        <v>22</v>
      </c>
      <c r="H1629" s="10"/>
      <c r="I1629" s="10"/>
      <c r="J1629" s="13"/>
      <c r="K1629" s="13"/>
      <c r="L1629" s="13"/>
      <c r="M1629" s="10">
        <v>4.2</v>
      </c>
      <c r="N1629" s="9">
        <v>1</v>
      </c>
      <c r="O1629" s="9">
        <v>3.79</v>
      </c>
      <c r="P1629" s="9" t="s">
        <v>77</v>
      </c>
      <c r="Q1629" s="9" t="s">
        <v>72</v>
      </c>
      <c r="R1629" s="9"/>
      <c r="S1629">
        <f t="shared" si="1970"/>
        <v>305.47399999999999</v>
      </c>
      <c r="T1629">
        <f t="shared" si="1971"/>
        <v>80.599999999999994</v>
      </c>
      <c r="U1629">
        <f t="shared" si="1972"/>
        <v>3.79</v>
      </c>
      <c r="V1629" s="20">
        <f t="shared" si="1973"/>
        <v>301.98720000000003</v>
      </c>
      <c r="W1629" s="21">
        <f t="shared" si="1974"/>
        <v>79.680000000000007</v>
      </c>
    </row>
    <row r="1630" spans="1:23" x14ac:dyDescent="0.25">
      <c r="A1630" s="11"/>
      <c r="B1630" s="10"/>
      <c r="C1630" s="4"/>
      <c r="D1630" s="4"/>
      <c r="E1630" s="10"/>
      <c r="F1630" s="10"/>
      <c r="G1630" s="10"/>
      <c r="H1630" s="10"/>
      <c r="I1630" s="10"/>
      <c r="J1630" s="13"/>
      <c r="K1630" s="13"/>
      <c r="L1630" s="13"/>
      <c r="M1630" s="10"/>
      <c r="N1630" s="9"/>
      <c r="O1630" s="9"/>
      <c r="P1630" s="9"/>
      <c r="Q1630" s="9"/>
      <c r="R1630" s="9"/>
    </row>
    <row r="1631" spans="1:23" x14ac:dyDescent="0.25">
      <c r="A1631" s="11">
        <v>43202</v>
      </c>
      <c r="B1631" s="10" t="s">
        <v>16</v>
      </c>
      <c r="C1631" s="4">
        <v>777</v>
      </c>
      <c r="D1631" s="4">
        <v>18</v>
      </c>
      <c r="E1631" s="10" t="s">
        <v>86</v>
      </c>
      <c r="F1631" s="10">
        <v>3</v>
      </c>
      <c r="G1631" s="10" t="s">
        <v>22</v>
      </c>
      <c r="H1631" s="10"/>
      <c r="I1631" s="10"/>
      <c r="J1631" s="13">
        <v>510</v>
      </c>
      <c r="K1631" s="13">
        <v>890</v>
      </c>
      <c r="L1631" s="13">
        <v>930</v>
      </c>
      <c r="M1631" s="10">
        <v>4.2</v>
      </c>
      <c r="N1631" s="9">
        <v>16</v>
      </c>
      <c r="O1631" s="9">
        <v>2.99</v>
      </c>
      <c r="P1631" s="9" t="s">
        <v>78</v>
      </c>
      <c r="Q1631" s="9" t="s">
        <v>72</v>
      </c>
      <c r="R1631" s="9"/>
      <c r="S1631">
        <f>N:N*O:O*80.6</f>
        <v>3855.904</v>
      </c>
      <c r="T1631">
        <f t="shared" ref="T1631" si="1975">N1631*80.6</f>
        <v>1289.5999999999999</v>
      </c>
      <c r="U1631">
        <f t="shared" ref="U1631" si="1976">N1631*O1631</f>
        <v>47.84</v>
      </c>
      <c r="V1631" s="20">
        <f>N1631*O1631*79.68</f>
        <v>3811.8912000000005</v>
      </c>
      <c r="W1631" s="21">
        <f>N1631*79.68</f>
        <v>1274.8800000000001</v>
      </c>
    </row>
    <row r="1632" spans="1:23" x14ac:dyDescent="0.25">
      <c r="A1632" s="11"/>
      <c r="B1632" s="4"/>
      <c r="C1632" s="4"/>
      <c r="D1632" s="4"/>
      <c r="E1632" s="10"/>
      <c r="F1632" s="10"/>
      <c r="G1632" s="10"/>
      <c r="H1632" s="10"/>
      <c r="I1632" s="10"/>
      <c r="J1632" s="13"/>
      <c r="K1632" s="13"/>
      <c r="L1632" s="13"/>
      <c r="M1632" s="10"/>
      <c r="N1632" s="9"/>
      <c r="O1632" s="9"/>
      <c r="P1632" s="9"/>
      <c r="Q1632" s="9"/>
      <c r="R1632" s="9"/>
    </row>
    <row r="1633" spans="1:23" x14ac:dyDescent="0.25">
      <c r="A1633" s="11">
        <v>43202</v>
      </c>
      <c r="B1633" s="10" t="s">
        <v>16</v>
      </c>
      <c r="C1633" s="4">
        <v>777</v>
      </c>
      <c r="D1633" s="4">
        <v>19</v>
      </c>
      <c r="E1633" s="10" t="s">
        <v>47</v>
      </c>
      <c r="F1633" s="10">
        <v>3</v>
      </c>
      <c r="G1633" s="10" t="s">
        <v>22</v>
      </c>
      <c r="H1633" s="10"/>
      <c r="I1633" s="10"/>
      <c r="J1633" s="13">
        <v>650</v>
      </c>
      <c r="K1633" s="13">
        <v>700</v>
      </c>
      <c r="L1633" s="13">
        <v>920</v>
      </c>
      <c r="M1633" s="10">
        <v>4.2</v>
      </c>
      <c r="N1633" s="9">
        <v>18</v>
      </c>
      <c r="O1633" s="9">
        <v>2.2400000000000002</v>
      </c>
      <c r="P1633" s="9" t="s">
        <v>87</v>
      </c>
      <c r="Q1633" s="9" t="s">
        <v>72</v>
      </c>
      <c r="R1633" s="9"/>
      <c r="S1633">
        <f t="shared" ref="S1633:S1634" si="1977">N:N*O:O*80.6</f>
        <v>3249.7920000000004</v>
      </c>
      <c r="T1633">
        <f t="shared" ref="T1633:T1634" si="1978">N1633*80.6</f>
        <v>1450.8</v>
      </c>
      <c r="U1633">
        <f t="shared" ref="U1633:U1634" si="1979">N1633*O1633</f>
        <v>40.320000000000007</v>
      </c>
      <c r="V1633" s="20">
        <f t="shared" ref="V1633:V1634" si="1980">N1633*O1633*79.68</f>
        <v>3212.6976000000009</v>
      </c>
      <c r="W1633" s="21">
        <f t="shared" ref="W1633:W1634" si="1981">N1633*79.68</f>
        <v>1434.2400000000002</v>
      </c>
    </row>
    <row r="1634" spans="1:23" x14ac:dyDescent="0.25">
      <c r="A1634" s="24">
        <v>43202</v>
      </c>
      <c r="B1634" s="25" t="s">
        <v>16</v>
      </c>
      <c r="C1634" s="27">
        <v>777</v>
      </c>
      <c r="D1634" s="27">
        <v>19</v>
      </c>
      <c r="E1634" s="25" t="s">
        <v>47</v>
      </c>
      <c r="F1634" s="25">
        <v>3</v>
      </c>
      <c r="G1634" s="25" t="s">
        <v>22</v>
      </c>
      <c r="H1634" s="25"/>
      <c r="I1634" s="25"/>
      <c r="J1634" s="23"/>
      <c r="K1634" s="23"/>
      <c r="L1634" s="23"/>
      <c r="M1634" s="25">
        <v>4.2</v>
      </c>
      <c r="N1634" s="25">
        <v>2</v>
      </c>
      <c r="O1634" s="25">
        <v>3.9</v>
      </c>
      <c r="P1634" s="25" t="s">
        <v>77</v>
      </c>
      <c r="Q1634" s="25" t="s">
        <v>100</v>
      </c>
      <c r="R1634" s="9"/>
      <c r="S1634">
        <f t="shared" si="1977"/>
        <v>628.67999999999995</v>
      </c>
      <c r="T1634">
        <f t="shared" si="1978"/>
        <v>161.19999999999999</v>
      </c>
      <c r="U1634">
        <f t="shared" si="1979"/>
        <v>7.8</v>
      </c>
      <c r="V1634" s="20">
        <f t="shared" si="1980"/>
        <v>621.50400000000002</v>
      </c>
      <c r="W1634" s="21">
        <f t="shared" si="1981"/>
        <v>159.36000000000001</v>
      </c>
    </row>
    <row r="1635" spans="1:23" x14ac:dyDescent="0.25">
      <c r="A1635" s="11"/>
      <c r="B1635" s="10"/>
      <c r="C1635" s="4"/>
      <c r="D1635" s="4"/>
      <c r="E1635" s="10"/>
      <c r="F1635" s="10"/>
      <c r="G1635" s="10"/>
      <c r="H1635" s="10"/>
      <c r="I1635" s="10"/>
      <c r="J1635" s="13"/>
      <c r="K1635" s="13"/>
      <c r="L1635" s="13"/>
      <c r="M1635" s="10"/>
      <c r="N1635" s="9"/>
      <c r="O1635" s="9"/>
      <c r="P1635" s="9"/>
      <c r="Q1635" s="9"/>
      <c r="R1635" s="9"/>
    </row>
    <row r="1636" spans="1:23" x14ac:dyDescent="0.25">
      <c r="A1636" s="11">
        <v>43202</v>
      </c>
      <c r="B1636" s="10" t="s">
        <v>16</v>
      </c>
      <c r="C1636" s="4">
        <v>777</v>
      </c>
      <c r="D1636" s="4">
        <v>20</v>
      </c>
      <c r="E1636" s="10" t="s">
        <v>48</v>
      </c>
      <c r="F1636" s="10">
        <v>3</v>
      </c>
      <c r="G1636" s="10" t="s">
        <v>22</v>
      </c>
      <c r="H1636" s="10"/>
      <c r="I1636" s="10"/>
      <c r="J1636" s="13">
        <v>670</v>
      </c>
      <c r="K1636" s="13">
        <v>650</v>
      </c>
      <c r="L1636" s="13">
        <v>900</v>
      </c>
      <c r="M1636" s="10">
        <v>4.2</v>
      </c>
      <c r="N1636" s="9">
        <v>19</v>
      </c>
      <c r="O1636" s="9">
        <v>2.2400000000000002</v>
      </c>
      <c r="P1636" s="9" t="s">
        <v>87</v>
      </c>
      <c r="Q1636" s="9" t="s">
        <v>72</v>
      </c>
      <c r="R1636" s="9"/>
      <c r="S1636">
        <f t="shared" ref="S1636:S1637" si="1982">N:N*O:O*80.6</f>
        <v>3430.3359999999998</v>
      </c>
      <c r="T1636">
        <f t="shared" ref="T1636:T1637" si="1983">N1636*80.6</f>
        <v>1531.3999999999999</v>
      </c>
      <c r="U1636">
        <f t="shared" ref="U1636:U1637" si="1984">N1636*O1636</f>
        <v>42.56</v>
      </c>
      <c r="V1636" s="20">
        <f t="shared" ref="V1636:V1637" si="1985">N1636*O1636*79.68</f>
        <v>3391.1808000000005</v>
      </c>
      <c r="W1636" s="21">
        <f t="shared" ref="W1636:W1637" si="1986">N1636*79.68</f>
        <v>1513.92</v>
      </c>
    </row>
    <row r="1637" spans="1:23" x14ac:dyDescent="0.25">
      <c r="A1637" s="24">
        <v>43202</v>
      </c>
      <c r="B1637" s="25" t="s">
        <v>16</v>
      </c>
      <c r="C1637" s="27">
        <v>777</v>
      </c>
      <c r="D1637" s="27">
        <v>20</v>
      </c>
      <c r="E1637" s="25" t="s">
        <v>48</v>
      </c>
      <c r="F1637" s="25">
        <v>3</v>
      </c>
      <c r="G1637" s="25" t="s">
        <v>22</v>
      </c>
      <c r="H1637" s="25"/>
      <c r="I1637" s="25"/>
      <c r="J1637" s="23"/>
      <c r="K1637" s="23"/>
      <c r="L1637" s="23"/>
      <c r="M1637" s="25">
        <v>4.2</v>
      </c>
      <c r="N1637" s="25">
        <v>1</v>
      </c>
      <c r="O1637" s="25">
        <v>3.9</v>
      </c>
      <c r="P1637" s="25" t="s">
        <v>77</v>
      </c>
      <c r="Q1637" s="25" t="s">
        <v>100</v>
      </c>
      <c r="R1637" s="9"/>
      <c r="S1637">
        <f t="shared" si="1982"/>
        <v>314.33999999999997</v>
      </c>
      <c r="T1637">
        <f t="shared" si="1983"/>
        <v>80.599999999999994</v>
      </c>
      <c r="U1637">
        <f t="shared" si="1984"/>
        <v>3.9</v>
      </c>
      <c r="V1637" s="20">
        <f t="shared" si="1985"/>
        <v>310.75200000000001</v>
      </c>
      <c r="W1637" s="21">
        <f t="shared" si="1986"/>
        <v>79.680000000000007</v>
      </c>
    </row>
    <row r="1638" spans="1:23" x14ac:dyDescent="0.25">
      <c r="A1638" s="11"/>
      <c r="B1638" s="10"/>
      <c r="C1638" s="4"/>
      <c r="D1638" s="4"/>
      <c r="E1638" s="10"/>
      <c r="F1638" s="10"/>
      <c r="G1638" s="10"/>
      <c r="H1638" s="10"/>
      <c r="I1638" s="10"/>
      <c r="J1638" s="13"/>
      <c r="K1638" s="13"/>
      <c r="L1638" s="13"/>
      <c r="M1638" s="10"/>
      <c r="N1638" s="9"/>
      <c r="O1638" s="9"/>
      <c r="P1638" s="9"/>
      <c r="Q1638" s="9"/>
      <c r="R1638" s="9"/>
    </row>
    <row r="1639" spans="1:23" x14ac:dyDescent="0.25">
      <c r="A1639" s="11">
        <v>43202</v>
      </c>
      <c r="B1639" s="4" t="s">
        <v>17</v>
      </c>
      <c r="C1639" s="4">
        <v>75131</v>
      </c>
      <c r="D1639" s="4">
        <v>152</v>
      </c>
      <c r="E1639" s="10" t="s">
        <v>49</v>
      </c>
      <c r="F1639" s="10">
        <v>3</v>
      </c>
      <c r="G1639" s="10" t="s">
        <v>22</v>
      </c>
      <c r="H1639" s="10"/>
      <c r="I1639" s="10"/>
      <c r="J1639" s="13">
        <v>1120</v>
      </c>
      <c r="K1639" s="13">
        <v>1180</v>
      </c>
      <c r="L1639" s="13">
        <v>1500</v>
      </c>
      <c r="M1639" s="10">
        <v>5.81</v>
      </c>
      <c r="N1639" s="9">
        <v>2</v>
      </c>
      <c r="O1639" s="9">
        <v>3.79</v>
      </c>
      <c r="P1639" s="9" t="s">
        <v>77</v>
      </c>
      <c r="Q1639" s="9" t="s">
        <v>72</v>
      </c>
      <c r="R1639" s="9"/>
      <c r="S1639">
        <f t="shared" ref="S1639:S1646" si="1987">N1639*O1639*118</f>
        <v>894.44</v>
      </c>
      <c r="T1639">
        <f t="shared" ref="T1639:T1646" si="1988">N1639*118</f>
        <v>236</v>
      </c>
      <c r="U1639">
        <f t="shared" ref="U1639:U1646" si="1989">N1639*O1639</f>
        <v>7.58</v>
      </c>
      <c r="V1639" s="20">
        <f t="shared" ref="V1639:V1646" si="1990">N1639*O1639*116.875</f>
        <v>885.91250000000002</v>
      </c>
      <c r="W1639" s="21">
        <f t="shared" ref="W1639:W1646" si="1991">N1639*116.8</f>
        <v>233.6</v>
      </c>
    </row>
    <row r="1640" spans="1:23" x14ac:dyDescent="0.25">
      <c r="A1640" s="11">
        <v>43202</v>
      </c>
      <c r="B1640" s="4" t="s">
        <v>17</v>
      </c>
      <c r="C1640" s="4">
        <v>75131</v>
      </c>
      <c r="D1640" s="4">
        <v>152</v>
      </c>
      <c r="E1640" s="10" t="s">
        <v>49</v>
      </c>
      <c r="F1640" s="10">
        <v>3</v>
      </c>
      <c r="G1640" s="10" t="s">
        <v>22</v>
      </c>
      <c r="H1640" s="10"/>
      <c r="I1640" s="10"/>
      <c r="J1640" s="13"/>
      <c r="K1640" s="13"/>
      <c r="L1640" s="13"/>
      <c r="M1640" s="10">
        <v>5.81</v>
      </c>
      <c r="N1640" s="9">
        <v>3</v>
      </c>
      <c r="O1640" s="9">
        <v>3.79</v>
      </c>
      <c r="P1640" s="9" t="s">
        <v>77</v>
      </c>
      <c r="Q1640" s="9" t="s">
        <v>72</v>
      </c>
      <c r="R1640" s="9"/>
      <c r="S1640">
        <f t="shared" si="1987"/>
        <v>1341.66</v>
      </c>
      <c r="T1640">
        <f t="shared" si="1988"/>
        <v>354</v>
      </c>
      <c r="U1640">
        <f t="shared" si="1989"/>
        <v>11.370000000000001</v>
      </c>
      <c r="V1640" s="20">
        <f t="shared" si="1990"/>
        <v>1328.8687500000001</v>
      </c>
      <c r="W1640" s="21">
        <f t="shared" si="1991"/>
        <v>350.4</v>
      </c>
    </row>
    <row r="1641" spans="1:23" x14ac:dyDescent="0.25">
      <c r="A1641" s="11">
        <v>43202</v>
      </c>
      <c r="B1641" s="4" t="s">
        <v>17</v>
      </c>
      <c r="C1641" s="4">
        <v>75131</v>
      </c>
      <c r="D1641" s="4">
        <v>152</v>
      </c>
      <c r="E1641" s="10" t="s">
        <v>49</v>
      </c>
      <c r="F1641" s="10">
        <v>3</v>
      </c>
      <c r="G1641" s="10" t="s">
        <v>22</v>
      </c>
      <c r="H1641" s="10"/>
      <c r="I1641" s="10"/>
      <c r="J1641" s="13"/>
      <c r="K1641" s="13"/>
      <c r="L1641" s="13"/>
      <c r="M1641" s="10">
        <v>5.81</v>
      </c>
      <c r="N1641" s="9">
        <v>7</v>
      </c>
      <c r="O1641" s="9">
        <v>2.67</v>
      </c>
      <c r="P1641" s="9" t="s">
        <v>78</v>
      </c>
      <c r="Q1641" s="9" t="s">
        <v>79</v>
      </c>
      <c r="R1641" s="9"/>
      <c r="S1641">
        <f t="shared" si="1987"/>
        <v>2205.4199999999996</v>
      </c>
      <c r="T1641">
        <f t="shared" si="1988"/>
        <v>826</v>
      </c>
      <c r="U1641">
        <f t="shared" si="1989"/>
        <v>18.689999999999998</v>
      </c>
      <c r="V1641" s="20">
        <f t="shared" si="1990"/>
        <v>2184.3937499999997</v>
      </c>
      <c r="W1641" s="21">
        <f t="shared" si="1991"/>
        <v>817.6</v>
      </c>
    </row>
    <row r="1642" spans="1:23" x14ac:dyDescent="0.25">
      <c r="A1642" s="11">
        <v>43202</v>
      </c>
      <c r="B1642" s="4" t="s">
        <v>17</v>
      </c>
      <c r="C1642" s="4">
        <v>75131</v>
      </c>
      <c r="D1642" s="4">
        <v>152</v>
      </c>
      <c r="E1642" s="10" t="s">
        <v>49</v>
      </c>
      <c r="F1642" s="10">
        <v>3</v>
      </c>
      <c r="G1642" s="10" t="s">
        <v>22</v>
      </c>
      <c r="H1642" s="10"/>
      <c r="I1642" s="10"/>
      <c r="J1642" s="13"/>
      <c r="K1642" s="13"/>
      <c r="L1642" s="13"/>
      <c r="M1642" s="10">
        <v>5.81</v>
      </c>
      <c r="N1642" s="9">
        <v>1</v>
      </c>
      <c r="O1642" s="9">
        <v>0.84</v>
      </c>
      <c r="P1642" s="9" t="s">
        <v>71</v>
      </c>
      <c r="Q1642" s="9" t="s">
        <v>81</v>
      </c>
      <c r="R1642" s="9"/>
      <c r="S1642">
        <f t="shared" si="1987"/>
        <v>99.11999999999999</v>
      </c>
      <c r="T1642">
        <f t="shared" si="1988"/>
        <v>118</v>
      </c>
      <c r="U1642">
        <f t="shared" si="1989"/>
        <v>0.84</v>
      </c>
      <c r="V1642" s="20">
        <f t="shared" si="1990"/>
        <v>98.174999999999997</v>
      </c>
      <c r="W1642" s="21">
        <f t="shared" si="1991"/>
        <v>116.8</v>
      </c>
    </row>
    <row r="1643" spans="1:23" x14ac:dyDescent="0.25">
      <c r="A1643" s="11">
        <v>43202</v>
      </c>
      <c r="B1643" s="4" t="s">
        <v>17</v>
      </c>
      <c r="C1643" s="4">
        <v>75131</v>
      </c>
      <c r="D1643" s="4">
        <v>152</v>
      </c>
      <c r="E1643" s="10" t="s">
        <v>49</v>
      </c>
      <c r="F1643" s="10">
        <v>3</v>
      </c>
      <c r="G1643" s="10" t="s">
        <v>22</v>
      </c>
      <c r="H1643" s="10"/>
      <c r="I1643" s="10"/>
      <c r="J1643" s="13"/>
      <c r="K1643" s="13"/>
      <c r="L1643" s="13"/>
      <c r="M1643" s="10">
        <v>5.81</v>
      </c>
      <c r="N1643" s="9">
        <v>2</v>
      </c>
      <c r="O1643" s="9">
        <v>1.61</v>
      </c>
      <c r="P1643" s="9" t="s">
        <v>71</v>
      </c>
      <c r="Q1643" s="9" t="s">
        <v>75</v>
      </c>
      <c r="R1643" s="9"/>
      <c r="S1643">
        <f t="shared" si="1987"/>
        <v>379.96000000000004</v>
      </c>
      <c r="T1643">
        <f t="shared" si="1988"/>
        <v>236</v>
      </c>
      <c r="U1643">
        <f t="shared" si="1989"/>
        <v>3.22</v>
      </c>
      <c r="V1643" s="20">
        <f t="shared" si="1990"/>
        <v>376.33750000000003</v>
      </c>
      <c r="W1643" s="21">
        <f t="shared" si="1991"/>
        <v>233.6</v>
      </c>
    </row>
    <row r="1644" spans="1:23" x14ac:dyDescent="0.25">
      <c r="A1644" s="11">
        <v>43202</v>
      </c>
      <c r="B1644" s="4" t="s">
        <v>17</v>
      </c>
      <c r="C1644" s="4">
        <v>75131</v>
      </c>
      <c r="D1644" s="4">
        <v>152</v>
      </c>
      <c r="E1644" s="10" t="s">
        <v>49</v>
      </c>
      <c r="F1644" s="10">
        <v>3</v>
      </c>
      <c r="G1644" s="10" t="s">
        <v>22</v>
      </c>
      <c r="H1644" s="10"/>
      <c r="I1644" s="10"/>
      <c r="J1644" s="13"/>
      <c r="K1644" s="13"/>
      <c r="L1644" s="13"/>
      <c r="M1644" s="10">
        <v>5.81</v>
      </c>
      <c r="N1644" s="9">
        <v>6</v>
      </c>
      <c r="O1644" s="9">
        <v>0.85</v>
      </c>
      <c r="P1644" s="9" t="s">
        <v>90</v>
      </c>
      <c r="Q1644" s="9" t="s">
        <v>81</v>
      </c>
      <c r="R1644" s="9"/>
      <c r="S1644">
        <f t="shared" si="1987"/>
        <v>601.79999999999995</v>
      </c>
      <c r="T1644">
        <f t="shared" si="1988"/>
        <v>708</v>
      </c>
      <c r="U1644">
        <f t="shared" si="1989"/>
        <v>5.0999999999999996</v>
      </c>
      <c r="V1644" s="20">
        <f t="shared" si="1990"/>
        <v>596.0625</v>
      </c>
      <c r="W1644" s="21">
        <f t="shared" si="1991"/>
        <v>700.8</v>
      </c>
    </row>
    <row r="1645" spans="1:23" x14ac:dyDescent="0.25">
      <c r="A1645" s="11">
        <v>43202</v>
      </c>
      <c r="B1645" s="4" t="s">
        <v>17</v>
      </c>
      <c r="C1645" s="4">
        <v>75131</v>
      </c>
      <c r="D1645" s="4">
        <v>152</v>
      </c>
      <c r="E1645" s="10" t="s">
        <v>49</v>
      </c>
      <c r="F1645" s="10">
        <v>3</v>
      </c>
      <c r="G1645" s="10" t="s">
        <v>22</v>
      </c>
      <c r="H1645" s="10"/>
      <c r="I1645" s="10"/>
      <c r="J1645" s="13"/>
      <c r="K1645" s="13"/>
      <c r="L1645" s="13"/>
      <c r="M1645" s="10">
        <v>5.81</v>
      </c>
      <c r="N1645" s="9">
        <v>1</v>
      </c>
      <c r="O1645" s="9">
        <v>1.74</v>
      </c>
      <c r="P1645" s="9" t="s">
        <v>90</v>
      </c>
      <c r="Q1645" s="9" t="s">
        <v>75</v>
      </c>
      <c r="R1645" s="9"/>
      <c r="S1645">
        <f t="shared" si="1987"/>
        <v>205.32</v>
      </c>
      <c r="T1645">
        <f t="shared" si="1988"/>
        <v>118</v>
      </c>
      <c r="U1645">
        <f t="shared" si="1989"/>
        <v>1.74</v>
      </c>
      <c r="V1645" s="20">
        <f t="shared" si="1990"/>
        <v>203.36250000000001</v>
      </c>
      <c r="W1645" s="21">
        <f t="shared" si="1991"/>
        <v>116.8</v>
      </c>
    </row>
    <row r="1646" spans="1:23" x14ac:dyDescent="0.25">
      <c r="A1646" s="11">
        <v>43202</v>
      </c>
      <c r="B1646" s="4" t="s">
        <v>17</v>
      </c>
      <c r="C1646" s="4">
        <v>75131</v>
      </c>
      <c r="D1646" s="4">
        <v>152</v>
      </c>
      <c r="E1646" s="10" t="s">
        <v>49</v>
      </c>
      <c r="F1646" s="10">
        <v>3</v>
      </c>
      <c r="G1646" s="10" t="s">
        <v>22</v>
      </c>
      <c r="H1646" s="10"/>
      <c r="I1646" s="10"/>
      <c r="J1646" s="13"/>
      <c r="K1646" s="13"/>
      <c r="L1646" s="13"/>
      <c r="M1646" s="10">
        <v>5.81</v>
      </c>
      <c r="N1646" s="9">
        <v>1</v>
      </c>
      <c r="O1646" s="9">
        <v>1.74</v>
      </c>
      <c r="P1646" s="9" t="s">
        <v>90</v>
      </c>
      <c r="Q1646" s="9" t="s">
        <v>75</v>
      </c>
      <c r="R1646" s="9"/>
      <c r="S1646">
        <f t="shared" si="1987"/>
        <v>205.32</v>
      </c>
      <c r="T1646">
        <f t="shared" si="1988"/>
        <v>118</v>
      </c>
      <c r="U1646">
        <f t="shared" si="1989"/>
        <v>1.74</v>
      </c>
      <c r="V1646" s="20">
        <f t="shared" si="1990"/>
        <v>203.36250000000001</v>
      </c>
      <c r="W1646" s="21">
        <f t="shared" si="1991"/>
        <v>116.8</v>
      </c>
    </row>
    <row r="1647" spans="1:23" x14ac:dyDescent="0.25">
      <c r="A1647" s="11"/>
      <c r="B1647" s="4"/>
      <c r="C1647" s="4"/>
      <c r="D1647" s="4"/>
      <c r="E1647" s="10"/>
      <c r="F1647" s="10"/>
      <c r="G1647" s="10"/>
      <c r="H1647" s="10"/>
      <c r="I1647" s="10"/>
      <c r="J1647" s="13"/>
      <c r="K1647" s="13"/>
      <c r="L1647" s="13"/>
      <c r="M1647" s="10"/>
      <c r="N1647" s="9"/>
      <c r="O1647" s="9"/>
      <c r="P1647" s="9"/>
      <c r="Q1647" s="9"/>
      <c r="R1647" s="9"/>
    </row>
    <row r="1648" spans="1:23" x14ac:dyDescent="0.25">
      <c r="A1648" s="11">
        <v>43202</v>
      </c>
      <c r="B1648" s="4" t="s">
        <v>17</v>
      </c>
      <c r="C1648" s="4">
        <v>75131</v>
      </c>
      <c r="D1648" s="4">
        <v>153</v>
      </c>
      <c r="E1648" s="10"/>
      <c r="F1648" s="10">
        <v>3</v>
      </c>
      <c r="G1648" s="10" t="s">
        <v>22</v>
      </c>
      <c r="H1648" s="10"/>
      <c r="I1648" s="10"/>
      <c r="J1648" s="28"/>
      <c r="K1648" s="28"/>
      <c r="L1648" s="17"/>
      <c r="M1648" s="10">
        <v>5.81</v>
      </c>
      <c r="N1648" s="9"/>
      <c r="O1648" s="9"/>
      <c r="P1648" s="9"/>
      <c r="Q1648" s="9"/>
      <c r="R1648" s="9"/>
      <c r="S1648">
        <f t="shared" ref="S1648" si="1992">N1648*O1648*118</f>
        <v>0</v>
      </c>
      <c r="T1648">
        <f t="shared" ref="T1648" si="1993">N1648*118</f>
        <v>0</v>
      </c>
      <c r="U1648">
        <f t="shared" ref="U1648" si="1994">N1648*O1648</f>
        <v>0</v>
      </c>
      <c r="V1648" s="20">
        <f t="shared" ref="V1648" si="1995">N1648*O1648*116.875</f>
        <v>0</v>
      </c>
      <c r="W1648" s="21">
        <f t="shared" ref="W1648" si="1996">N1648*116.8</f>
        <v>0</v>
      </c>
    </row>
    <row r="1649" spans="1:23" x14ac:dyDescent="0.25">
      <c r="A1649" s="11"/>
      <c r="B1649" s="4"/>
      <c r="C1649" s="4"/>
      <c r="D1649" s="4"/>
      <c r="E1649" s="10"/>
      <c r="F1649" s="10"/>
      <c r="G1649" s="10"/>
      <c r="H1649" s="10"/>
      <c r="I1649" s="10"/>
      <c r="J1649" s="13"/>
      <c r="K1649" s="13"/>
      <c r="L1649" s="13"/>
      <c r="M1649" s="10"/>
      <c r="N1649" s="9"/>
      <c r="O1649" s="9"/>
      <c r="P1649" s="9"/>
      <c r="Q1649" s="9"/>
      <c r="R1649" s="9"/>
    </row>
    <row r="1650" spans="1:23" x14ac:dyDescent="0.25">
      <c r="A1650" s="11">
        <v>43202</v>
      </c>
      <c r="B1650" s="4" t="s">
        <v>17</v>
      </c>
      <c r="C1650" s="4">
        <v>75131</v>
      </c>
      <c r="D1650" s="4">
        <v>155</v>
      </c>
      <c r="E1650" s="10"/>
      <c r="F1650" s="10">
        <v>3</v>
      </c>
      <c r="G1650" s="10" t="s">
        <v>22</v>
      </c>
      <c r="H1650" s="10"/>
      <c r="I1650" s="10"/>
      <c r="J1650" s="17"/>
      <c r="K1650" s="17"/>
      <c r="L1650" s="17"/>
      <c r="M1650" s="10">
        <v>5.81</v>
      </c>
      <c r="N1650" s="9"/>
      <c r="O1650" s="9"/>
      <c r="P1650" s="9"/>
      <c r="Q1650" s="9"/>
      <c r="R1650" s="9"/>
      <c r="S1650">
        <f t="shared" ref="S1650" si="1997">N1650*O1650*118</f>
        <v>0</v>
      </c>
      <c r="T1650">
        <f t="shared" ref="T1650" si="1998">N1650*118</f>
        <v>0</v>
      </c>
      <c r="U1650">
        <f t="shared" ref="U1650" si="1999">N1650*O1650</f>
        <v>0</v>
      </c>
      <c r="V1650" s="20">
        <f t="shared" ref="V1650" si="2000">N1650*O1650*116.875</f>
        <v>0</v>
      </c>
      <c r="W1650" s="21">
        <f t="shared" ref="W1650" si="2001">N1650*116.8</f>
        <v>0</v>
      </c>
    </row>
    <row r="1651" spans="1:23" x14ac:dyDescent="0.25">
      <c r="A1651" s="11"/>
      <c r="B1651" s="4"/>
      <c r="C1651" s="4"/>
      <c r="D1651" s="4"/>
      <c r="E1651" s="10"/>
      <c r="F1651" s="10"/>
      <c r="G1651" s="10"/>
      <c r="H1651" s="10"/>
      <c r="I1651" s="10"/>
      <c r="J1651" s="13"/>
      <c r="K1651" s="13"/>
      <c r="L1651" s="13"/>
      <c r="M1651" s="10"/>
      <c r="N1651" s="9"/>
      <c r="O1651" s="9"/>
      <c r="P1651" s="9"/>
      <c r="Q1651" s="9"/>
      <c r="R1651" s="9"/>
    </row>
    <row r="1652" spans="1:23" x14ac:dyDescent="0.25">
      <c r="A1652" s="11">
        <v>43202</v>
      </c>
      <c r="B1652" s="4" t="s">
        <v>17</v>
      </c>
      <c r="C1652" s="4">
        <v>75131</v>
      </c>
      <c r="D1652" s="4">
        <v>156</v>
      </c>
      <c r="E1652" s="10" t="s">
        <v>51</v>
      </c>
      <c r="F1652" s="10">
        <v>3</v>
      </c>
      <c r="G1652" s="10" t="s">
        <v>22</v>
      </c>
      <c r="H1652" s="10"/>
      <c r="I1652" s="10"/>
      <c r="J1652" s="13">
        <v>980</v>
      </c>
      <c r="K1652" s="13">
        <v>1320</v>
      </c>
      <c r="L1652" s="17"/>
      <c r="M1652" s="10">
        <v>5.81</v>
      </c>
      <c r="N1652" s="9">
        <v>7</v>
      </c>
      <c r="O1652" s="9">
        <v>3.79</v>
      </c>
      <c r="P1652" s="9" t="s">
        <v>77</v>
      </c>
      <c r="Q1652" s="9" t="s">
        <v>72</v>
      </c>
      <c r="R1652" s="9"/>
      <c r="S1652">
        <f t="shared" ref="S1652:S1654" si="2002">N1652*O1652*118</f>
        <v>3130.54</v>
      </c>
      <c r="T1652">
        <f t="shared" ref="T1652:T1654" si="2003">N1652*118</f>
        <v>826</v>
      </c>
      <c r="U1652">
        <f t="shared" ref="U1652:U1654" si="2004">N1652*O1652</f>
        <v>26.53</v>
      </c>
      <c r="V1652" s="20">
        <f t="shared" ref="V1652:V1654" si="2005">N1652*O1652*116.875</f>
        <v>3100.6937499999999</v>
      </c>
      <c r="W1652" s="21">
        <f t="shared" ref="W1652:W1654" si="2006">N1652*116.8</f>
        <v>817.6</v>
      </c>
    </row>
    <row r="1653" spans="1:23" x14ac:dyDescent="0.25">
      <c r="A1653" s="11">
        <v>43202</v>
      </c>
      <c r="B1653" s="4" t="s">
        <v>17</v>
      </c>
      <c r="C1653" s="4">
        <v>75131</v>
      </c>
      <c r="D1653" s="4">
        <v>156</v>
      </c>
      <c r="E1653" s="10" t="s">
        <v>51</v>
      </c>
      <c r="F1653" s="10">
        <v>3</v>
      </c>
      <c r="G1653" s="10" t="s">
        <v>22</v>
      </c>
      <c r="H1653" s="10"/>
      <c r="I1653" s="10"/>
      <c r="J1653" s="13"/>
      <c r="K1653" s="13"/>
      <c r="L1653" s="13"/>
      <c r="M1653" s="10">
        <v>5.81</v>
      </c>
      <c r="N1653" s="9">
        <v>14</v>
      </c>
      <c r="O1653" s="9">
        <v>0.38</v>
      </c>
      <c r="P1653" s="9" t="s">
        <v>101</v>
      </c>
      <c r="Q1653" s="9" t="s">
        <v>81</v>
      </c>
      <c r="R1653" s="9"/>
      <c r="S1653">
        <f t="shared" si="2002"/>
        <v>627.76</v>
      </c>
      <c r="T1653">
        <f t="shared" si="2003"/>
        <v>1652</v>
      </c>
      <c r="U1653">
        <f t="shared" si="2004"/>
        <v>5.32</v>
      </c>
      <c r="V1653" s="20">
        <f t="shared" si="2005"/>
        <v>621.77499999999998</v>
      </c>
      <c r="W1653" s="21">
        <f t="shared" si="2006"/>
        <v>1635.2</v>
      </c>
    </row>
    <row r="1654" spans="1:23" x14ac:dyDescent="0.25">
      <c r="A1654" s="11">
        <v>43202</v>
      </c>
      <c r="B1654" s="4" t="s">
        <v>17</v>
      </c>
      <c r="C1654" s="4">
        <v>75131</v>
      </c>
      <c r="D1654" s="4">
        <v>156</v>
      </c>
      <c r="E1654" s="10" t="s">
        <v>51</v>
      </c>
      <c r="F1654" s="10">
        <v>3</v>
      </c>
      <c r="G1654" s="10" t="s">
        <v>22</v>
      </c>
      <c r="H1654" s="10"/>
      <c r="I1654" s="10"/>
      <c r="J1654" s="13"/>
      <c r="K1654" s="13"/>
      <c r="L1654" s="13"/>
      <c r="M1654" s="10">
        <v>5.81</v>
      </c>
      <c r="N1654" s="9">
        <v>8</v>
      </c>
      <c r="O1654" s="9">
        <v>0.92</v>
      </c>
      <c r="P1654" s="9" t="s">
        <v>101</v>
      </c>
      <c r="Q1654" s="9" t="s">
        <v>75</v>
      </c>
      <c r="R1654" s="9"/>
      <c r="S1654">
        <f t="shared" si="2002"/>
        <v>868.48</v>
      </c>
      <c r="T1654">
        <f t="shared" si="2003"/>
        <v>944</v>
      </c>
      <c r="U1654">
        <f t="shared" si="2004"/>
        <v>7.36</v>
      </c>
      <c r="V1654" s="20">
        <f t="shared" si="2005"/>
        <v>860.2</v>
      </c>
      <c r="W1654" s="21">
        <f t="shared" si="2006"/>
        <v>934.4</v>
      </c>
    </row>
    <row r="1655" spans="1:23" x14ac:dyDescent="0.25">
      <c r="A1655" s="11"/>
      <c r="B1655" s="4"/>
      <c r="C1655" s="4"/>
      <c r="D1655" s="4"/>
      <c r="E1655" s="10"/>
      <c r="F1655" s="10"/>
      <c r="G1655" s="10"/>
      <c r="H1655" s="10"/>
      <c r="I1655" s="10"/>
      <c r="J1655" s="13"/>
      <c r="K1655" s="13"/>
      <c r="L1655" s="13"/>
      <c r="M1655" s="10"/>
      <c r="N1655" s="9"/>
      <c r="O1655" s="9"/>
      <c r="P1655" s="9"/>
      <c r="Q1655" s="9"/>
      <c r="R1655" s="9"/>
    </row>
    <row r="1656" spans="1:23" x14ac:dyDescent="0.25">
      <c r="A1656" s="11">
        <v>43202</v>
      </c>
      <c r="B1656" s="4" t="s">
        <v>17</v>
      </c>
      <c r="C1656" s="4">
        <v>75131</v>
      </c>
      <c r="D1656" s="4">
        <v>157</v>
      </c>
      <c r="E1656" s="10" t="s">
        <v>52</v>
      </c>
      <c r="F1656" s="10">
        <v>3</v>
      </c>
      <c r="G1656" s="10" t="s">
        <v>22</v>
      </c>
      <c r="H1656" s="10"/>
      <c r="I1656" s="10"/>
      <c r="J1656" s="13">
        <v>1050</v>
      </c>
      <c r="K1656" s="13">
        <v>1350</v>
      </c>
      <c r="L1656" s="13">
        <v>1440</v>
      </c>
      <c r="M1656" s="10">
        <v>5.81</v>
      </c>
      <c r="N1656" s="9">
        <v>1</v>
      </c>
      <c r="O1656" s="9">
        <v>3.79</v>
      </c>
      <c r="P1656" s="9" t="s">
        <v>77</v>
      </c>
      <c r="Q1656" s="9" t="s">
        <v>72</v>
      </c>
      <c r="R1656" s="9"/>
      <c r="S1656">
        <f t="shared" ref="S1656:S1658" si="2007">N1656*O1656*118</f>
        <v>447.22</v>
      </c>
      <c r="T1656">
        <f t="shared" ref="T1656:T1658" si="2008">N1656*118</f>
        <v>118</v>
      </c>
      <c r="U1656">
        <f t="shared" ref="U1656:U1658" si="2009">N1656*O1656</f>
        <v>3.79</v>
      </c>
      <c r="V1656" s="20">
        <f t="shared" ref="V1656:V1658" si="2010">N1656*O1656*116.875</f>
        <v>442.95625000000001</v>
      </c>
      <c r="W1656" s="21">
        <f t="shared" ref="W1656:W1658" si="2011">N1656*116.8</f>
        <v>116.8</v>
      </c>
    </row>
    <row r="1657" spans="1:23" x14ac:dyDescent="0.25">
      <c r="A1657" s="11">
        <v>43202</v>
      </c>
      <c r="B1657" s="4" t="s">
        <v>17</v>
      </c>
      <c r="C1657" s="4">
        <v>75131</v>
      </c>
      <c r="D1657" s="4">
        <v>157</v>
      </c>
      <c r="E1657" s="10" t="s">
        <v>52</v>
      </c>
      <c r="F1657" s="10">
        <v>3</v>
      </c>
      <c r="G1657" s="10" t="s">
        <v>22</v>
      </c>
      <c r="H1657" s="10"/>
      <c r="I1657" s="10"/>
      <c r="J1657" s="13"/>
      <c r="K1657" s="13"/>
      <c r="L1657" s="13"/>
      <c r="M1657" s="10">
        <v>5.81</v>
      </c>
      <c r="N1657" s="9">
        <v>2</v>
      </c>
      <c r="O1657" s="9">
        <v>3.79</v>
      </c>
      <c r="P1657" s="9" t="s">
        <v>77</v>
      </c>
      <c r="Q1657" s="9" t="s">
        <v>72</v>
      </c>
      <c r="R1657" s="9"/>
      <c r="S1657">
        <f t="shared" si="2007"/>
        <v>894.44</v>
      </c>
      <c r="T1657">
        <f t="shared" si="2008"/>
        <v>236</v>
      </c>
      <c r="U1657">
        <f t="shared" si="2009"/>
        <v>7.58</v>
      </c>
      <c r="V1657" s="20">
        <f t="shared" si="2010"/>
        <v>885.91250000000002</v>
      </c>
      <c r="W1657" s="21">
        <f t="shared" si="2011"/>
        <v>233.6</v>
      </c>
    </row>
    <row r="1658" spans="1:23" x14ac:dyDescent="0.25">
      <c r="A1658" s="11">
        <v>43202</v>
      </c>
      <c r="B1658" s="4" t="s">
        <v>17</v>
      </c>
      <c r="C1658" s="4">
        <v>75131</v>
      </c>
      <c r="D1658" s="4">
        <v>157</v>
      </c>
      <c r="E1658" s="10" t="s">
        <v>52</v>
      </c>
      <c r="F1658" s="10">
        <v>3</v>
      </c>
      <c r="G1658" s="10" t="s">
        <v>22</v>
      </c>
      <c r="H1658" s="10"/>
      <c r="I1658" s="10"/>
      <c r="J1658" s="13"/>
      <c r="K1658" s="13"/>
      <c r="L1658" s="13"/>
      <c r="M1658" s="10">
        <v>5.81</v>
      </c>
      <c r="N1658" s="9">
        <v>20</v>
      </c>
      <c r="O1658" s="9">
        <v>2.67</v>
      </c>
      <c r="P1658" s="9" t="s">
        <v>78</v>
      </c>
      <c r="Q1658" s="9" t="s">
        <v>79</v>
      </c>
      <c r="R1658" s="9"/>
      <c r="S1658">
        <f t="shared" si="2007"/>
        <v>6301.2</v>
      </c>
      <c r="T1658">
        <f t="shared" si="2008"/>
        <v>2360</v>
      </c>
      <c r="U1658">
        <f t="shared" si="2009"/>
        <v>53.4</v>
      </c>
      <c r="V1658" s="20">
        <f t="shared" si="2010"/>
        <v>6241.125</v>
      </c>
      <c r="W1658" s="21">
        <f t="shared" si="2011"/>
        <v>2336</v>
      </c>
    </row>
    <row r="1659" spans="1:23" x14ac:dyDescent="0.25">
      <c r="A1659" s="11"/>
      <c r="B1659" s="4"/>
      <c r="C1659" s="4"/>
      <c r="D1659" s="4"/>
      <c r="E1659" s="10"/>
      <c r="F1659" s="10"/>
      <c r="G1659" s="9"/>
      <c r="H1659" s="10"/>
      <c r="I1659" s="10"/>
      <c r="J1659" s="13"/>
      <c r="K1659" s="13"/>
      <c r="L1659" s="13"/>
      <c r="M1659" s="10"/>
      <c r="N1659" s="9"/>
      <c r="O1659" s="9"/>
      <c r="P1659" s="9"/>
      <c r="Q1659" s="9"/>
      <c r="R1659" s="9"/>
    </row>
    <row r="1660" spans="1:23" x14ac:dyDescent="0.25">
      <c r="A1660" s="11">
        <v>43202</v>
      </c>
      <c r="B1660" s="10" t="s">
        <v>16</v>
      </c>
      <c r="C1660" s="10">
        <v>785</v>
      </c>
      <c r="D1660" s="10">
        <v>167</v>
      </c>
      <c r="E1660" s="10" t="s">
        <v>53</v>
      </c>
      <c r="F1660" s="10">
        <v>3</v>
      </c>
      <c r="G1660" s="10" t="s">
        <v>22</v>
      </c>
      <c r="H1660" s="10"/>
      <c r="I1660" s="10"/>
      <c r="J1660" s="13">
        <v>950</v>
      </c>
      <c r="K1660" s="13">
        <v>1450</v>
      </c>
      <c r="L1660" s="13">
        <v>1700</v>
      </c>
      <c r="M1660" s="10">
        <v>5.38</v>
      </c>
      <c r="N1660" s="9">
        <v>1</v>
      </c>
      <c r="O1660" s="9">
        <v>3.79</v>
      </c>
      <c r="P1660" s="9" t="s">
        <v>77</v>
      </c>
      <c r="Q1660" s="9" t="s">
        <v>72</v>
      </c>
      <c r="R1660" s="9"/>
      <c r="S1660">
        <f t="shared" ref="S1660:S1662" si="2012">N:N*O:O*125</f>
        <v>473.75</v>
      </c>
      <c r="T1660">
        <f t="shared" ref="T1660:T1662" si="2013">N1660*125</f>
        <v>125</v>
      </c>
      <c r="U1660">
        <f t="shared" ref="U1660:U1662" si="2014">N1660*O1660</f>
        <v>3.79</v>
      </c>
      <c r="V1660" s="20">
        <f t="shared" ref="V1660:V1662" si="2015">N1660*O1660*123.78</f>
        <v>469.12619999999998</v>
      </c>
      <c r="W1660" s="21">
        <f t="shared" ref="W1660:W1662" si="2016">N1660*123.7</f>
        <v>123.7</v>
      </c>
    </row>
    <row r="1661" spans="1:23" x14ac:dyDescent="0.25">
      <c r="A1661" s="11">
        <v>43202</v>
      </c>
      <c r="B1661" s="10" t="s">
        <v>16</v>
      </c>
      <c r="C1661" s="10">
        <v>785</v>
      </c>
      <c r="D1661" s="10">
        <v>167</v>
      </c>
      <c r="E1661" s="10" t="s">
        <v>53</v>
      </c>
      <c r="F1661" s="10">
        <v>3</v>
      </c>
      <c r="G1661" s="10" t="s">
        <v>22</v>
      </c>
      <c r="H1661" s="10"/>
      <c r="I1661" s="10"/>
      <c r="J1661" s="13"/>
      <c r="K1661" s="13"/>
      <c r="L1661" s="13"/>
      <c r="M1661" s="10">
        <v>5.38</v>
      </c>
      <c r="N1661" s="9">
        <v>1</v>
      </c>
      <c r="O1661" s="9">
        <v>3.79</v>
      </c>
      <c r="P1661" s="9" t="s">
        <v>77</v>
      </c>
      <c r="Q1661" s="9" t="s">
        <v>72</v>
      </c>
      <c r="R1661" s="9"/>
      <c r="S1661">
        <f t="shared" si="2012"/>
        <v>473.75</v>
      </c>
      <c r="T1661">
        <f t="shared" si="2013"/>
        <v>125</v>
      </c>
      <c r="U1661">
        <f t="shared" si="2014"/>
        <v>3.79</v>
      </c>
      <c r="V1661" s="20">
        <f t="shared" si="2015"/>
        <v>469.12619999999998</v>
      </c>
      <c r="W1661" s="21">
        <f t="shared" si="2016"/>
        <v>123.7</v>
      </c>
    </row>
    <row r="1662" spans="1:23" x14ac:dyDescent="0.25">
      <c r="A1662" s="11">
        <v>43202</v>
      </c>
      <c r="B1662" s="10" t="s">
        <v>16</v>
      </c>
      <c r="C1662" s="10">
        <v>785</v>
      </c>
      <c r="D1662" s="10">
        <v>167</v>
      </c>
      <c r="E1662" s="10" t="s">
        <v>53</v>
      </c>
      <c r="F1662" s="10">
        <v>3</v>
      </c>
      <c r="G1662" s="10" t="s">
        <v>22</v>
      </c>
      <c r="H1662" s="10"/>
      <c r="I1662" s="10"/>
      <c r="J1662" s="13"/>
      <c r="K1662" s="13"/>
      <c r="L1662" s="13"/>
      <c r="M1662" s="10">
        <v>5.38</v>
      </c>
      <c r="N1662" s="9">
        <v>20</v>
      </c>
      <c r="O1662" s="9">
        <v>2.67</v>
      </c>
      <c r="P1662" s="9" t="s">
        <v>78</v>
      </c>
      <c r="Q1662" s="9" t="s">
        <v>79</v>
      </c>
      <c r="R1662" s="9"/>
      <c r="S1662">
        <f t="shared" si="2012"/>
        <v>6675</v>
      </c>
      <c r="T1662">
        <f t="shared" si="2013"/>
        <v>2500</v>
      </c>
      <c r="U1662">
        <f t="shared" si="2014"/>
        <v>53.4</v>
      </c>
      <c r="V1662" s="20">
        <f t="shared" si="2015"/>
        <v>6609.8519999999999</v>
      </c>
      <c r="W1662" s="21">
        <f t="shared" si="2016"/>
        <v>2474</v>
      </c>
    </row>
    <row r="1663" spans="1:23" x14ac:dyDescent="0.25">
      <c r="A1663" s="11"/>
      <c r="B1663" s="10"/>
      <c r="C1663" s="10"/>
      <c r="D1663" s="10"/>
      <c r="E1663" s="10"/>
      <c r="F1663" s="10"/>
      <c r="G1663" s="10"/>
      <c r="H1663" s="10"/>
      <c r="I1663" s="10"/>
      <c r="J1663" s="13"/>
      <c r="K1663" s="13"/>
      <c r="L1663" s="13"/>
      <c r="M1663" s="10"/>
      <c r="N1663" s="9"/>
      <c r="O1663" s="9"/>
      <c r="P1663" s="9"/>
      <c r="Q1663" s="9"/>
      <c r="R1663" s="9"/>
    </row>
    <row r="1664" spans="1:23" x14ac:dyDescent="0.25">
      <c r="A1664" s="11">
        <v>43202</v>
      </c>
      <c r="B1664" s="10" t="s">
        <v>16</v>
      </c>
      <c r="C1664" s="10">
        <v>785</v>
      </c>
      <c r="D1664" s="10">
        <v>168</v>
      </c>
      <c r="E1664" s="10" t="s">
        <v>54</v>
      </c>
      <c r="F1664" s="10">
        <v>3</v>
      </c>
      <c r="G1664" s="10" t="s">
        <v>22</v>
      </c>
      <c r="H1664" s="10"/>
      <c r="I1664" s="10"/>
      <c r="J1664" s="13">
        <v>2100</v>
      </c>
      <c r="K1664" s="13"/>
      <c r="L1664" s="13">
        <v>1650</v>
      </c>
      <c r="M1664" s="10">
        <v>5.38</v>
      </c>
      <c r="N1664" s="9">
        <v>1</v>
      </c>
      <c r="O1664" s="9">
        <v>2.2400000000000002</v>
      </c>
      <c r="P1664" s="9" t="s">
        <v>87</v>
      </c>
      <c r="Q1664" s="9" t="s">
        <v>72</v>
      </c>
      <c r="R1664" s="9"/>
      <c r="S1664">
        <f t="shared" ref="S1664:S1666" si="2017">N:N*O:O*125</f>
        <v>280</v>
      </c>
      <c r="T1664">
        <f t="shared" ref="T1664:T1666" si="2018">N1664*125</f>
        <v>125</v>
      </c>
      <c r="U1664">
        <f t="shared" ref="U1664:U1666" si="2019">N1664*O1664</f>
        <v>2.2400000000000002</v>
      </c>
      <c r="V1664" s="20">
        <f t="shared" ref="V1664:V1666" si="2020">N1664*O1664*123.78</f>
        <v>277.2672</v>
      </c>
      <c r="W1664" s="21">
        <f t="shared" ref="W1664:W1666" si="2021">N1664*123.7</f>
        <v>123.7</v>
      </c>
    </row>
    <row r="1665" spans="1:23" x14ac:dyDescent="0.25">
      <c r="A1665" s="11">
        <v>43202</v>
      </c>
      <c r="B1665" s="10" t="s">
        <v>16</v>
      </c>
      <c r="C1665" s="10">
        <v>785</v>
      </c>
      <c r="D1665" s="10">
        <v>168</v>
      </c>
      <c r="E1665" s="10" t="s">
        <v>54</v>
      </c>
      <c r="F1665" s="10">
        <v>3</v>
      </c>
      <c r="G1665" s="10" t="s">
        <v>22</v>
      </c>
      <c r="H1665" s="10"/>
      <c r="I1665" s="10"/>
      <c r="J1665" s="13"/>
      <c r="K1665" s="13"/>
      <c r="L1665" s="13"/>
      <c r="M1665" s="10">
        <v>5.38</v>
      </c>
      <c r="N1665" s="9">
        <v>12</v>
      </c>
      <c r="O1665" s="9">
        <v>2.99</v>
      </c>
      <c r="P1665" s="9" t="s">
        <v>78</v>
      </c>
      <c r="Q1665" s="9" t="s">
        <v>72</v>
      </c>
      <c r="R1665" s="9"/>
      <c r="S1665">
        <f t="shared" si="2017"/>
        <v>4485</v>
      </c>
      <c r="T1665">
        <f t="shared" si="2018"/>
        <v>1500</v>
      </c>
      <c r="U1665">
        <f t="shared" si="2019"/>
        <v>35.880000000000003</v>
      </c>
      <c r="V1665" s="20">
        <f t="shared" si="2020"/>
        <v>4441.2264000000005</v>
      </c>
      <c r="W1665" s="21">
        <f t="shared" si="2021"/>
        <v>1484.4</v>
      </c>
    </row>
    <row r="1666" spans="1:23" x14ac:dyDescent="0.25">
      <c r="A1666" s="11">
        <v>43202</v>
      </c>
      <c r="B1666" s="10" t="s">
        <v>16</v>
      </c>
      <c r="C1666" s="10">
        <v>785</v>
      </c>
      <c r="D1666" s="10">
        <v>168</v>
      </c>
      <c r="E1666" s="10" t="s">
        <v>54</v>
      </c>
      <c r="F1666" s="10">
        <v>3</v>
      </c>
      <c r="G1666" s="10" t="s">
        <v>22</v>
      </c>
      <c r="H1666" s="10"/>
      <c r="I1666" s="10"/>
      <c r="J1666" s="13"/>
      <c r="K1666" s="13"/>
      <c r="L1666" s="13"/>
      <c r="M1666" s="10">
        <v>5.38</v>
      </c>
      <c r="N1666" s="9">
        <v>2</v>
      </c>
      <c r="O1666" s="9">
        <v>2.67</v>
      </c>
      <c r="P1666" s="9" t="s">
        <v>78</v>
      </c>
      <c r="Q1666" s="9" t="s">
        <v>79</v>
      </c>
      <c r="R1666" s="9"/>
      <c r="S1666">
        <f t="shared" si="2017"/>
        <v>667.5</v>
      </c>
      <c r="T1666">
        <f t="shared" si="2018"/>
        <v>250</v>
      </c>
      <c r="U1666">
        <f t="shared" si="2019"/>
        <v>5.34</v>
      </c>
      <c r="V1666" s="20">
        <f t="shared" si="2020"/>
        <v>660.98519999999996</v>
      </c>
      <c r="W1666" s="21">
        <f t="shared" si="2021"/>
        <v>247.4</v>
      </c>
    </row>
    <row r="1667" spans="1:23" x14ac:dyDescent="0.25">
      <c r="A1667" s="11"/>
      <c r="B1667" s="4"/>
      <c r="C1667" s="4"/>
      <c r="D1667" s="4"/>
      <c r="E1667" s="10"/>
      <c r="F1667" s="10"/>
      <c r="G1667" s="10"/>
      <c r="H1667" s="10"/>
      <c r="I1667" s="10"/>
      <c r="J1667" s="13"/>
      <c r="K1667" s="13"/>
      <c r="L1667" s="13"/>
      <c r="M1667" s="10"/>
      <c r="N1667" s="9"/>
      <c r="O1667" s="9"/>
      <c r="P1667" s="9"/>
      <c r="Q1667" s="9"/>
      <c r="R1667" s="9"/>
    </row>
    <row r="1668" spans="1:23" x14ac:dyDescent="0.25">
      <c r="A1668" s="11">
        <v>43202</v>
      </c>
      <c r="B1668" s="10" t="s">
        <v>16</v>
      </c>
      <c r="C1668" s="10">
        <v>785</v>
      </c>
      <c r="D1668" s="10">
        <v>169</v>
      </c>
      <c r="E1668" s="10" t="s">
        <v>84</v>
      </c>
      <c r="F1668" s="10">
        <v>3</v>
      </c>
      <c r="G1668" s="10" t="s">
        <v>22</v>
      </c>
      <c r="H1668" s="10"/>
      <c r="I1668" s="10"/>
      <c r="J1668" s="13">
        <v>1600</v>
      </c>
      <c r="K1668" s="13">
        <v>800</v>
      </c>
      <c r="L1668" s="13">
        <v>1700</v>
      </c>
      <c r="M1668" s="10">
        <v>5.38</v>
      </c>
      <c r="N1668" s="9">
        <v>1</v>
      </c>
      <c r="O1668" s="9">
        <v>3.79</v>
      </c>
      <c r="P1668" s="9" t="s">
        <v>77</v>
      </c>
      <c r="Q1668" s="9" t="s">
        <v>72</v>
      </c>
      <c r="R1668" s="9"/>
      <c r="S1668">
        <f t="shared" ref="S1668:S1669" si="2022">N:N*O:O*125</f>
        <v>473.75</v>
      </c>
      <c r="T1668">
        <f t="shared" ref="T1668:T1669" si="2023">N1668*125</f>
        <v>125</v>
      </c>
      <c r="U1668">
        <f t="shared" ref="U1668:U1669" si="2024">N1668*O1668</f>
        <v>3.79</v>
      </c>
      <c r="V1668" s="20">
        <f t="shared" ref="V1668:V1669" si="2025">N1668*O1668*123.78</f>
        <v>469.12619999999998</v>
      </c>
      <c r="W1668" s="21">
        <f t="shared" ref="W1668:W1669" si="2026">N1668*123.7</f>
        <v>123.7</v>
      </c>
    </row>
    <row r="1669" spans="1:23" x14ac:dyDescent="0.25">
      <c r="A1669" s="11">
        <v>43202</v>
      </c>
      <c r="B1669" s="10" t="s">
        <v>16</v>
      </c>
      <c r="C1669" s="10">
        <v>785</v>
      </c>
      <c r="D1669" s="10">
        <v>169</v>
      </c>
      <c r="E1669" s="10" t="s">
        <v>84</v>
      </c>
      <c r="F1669" s="10">
        <v>3</v>
      </c>
      <c r="G1669" s="10" t="s">
        <v>22</v>
      </c>
      <c r="H1669" s="10"/>
      <c r="I1669" s="10"/>
      <c r="J1669" s="13"/>
      <c r="K1669" s="13"/>
      <c r="L1669" s="13"/>
      <c r="M1669" s="10">
        <v>5.38</v>
      </c>
      <c r="N1669" s="9">
        <v>20</v>
      </c>
      <c r="O1669" s="9">
        <v>2.67</v>
      </c>
      <c r="P1669" s="9" t="s">
        <v>78</v>
      </c>
      <c r="Q1669" s="9" t="s">
        <v>79</v>
      </c>
      <c r="R1669" s="9"/>
      <c r="S1669">
        <f t="shared" si="2022"/>
        <v>6675</v>
      </c>
      <c r="T1669">
        <f t="shared" si="2023"/>
        <v>2500</v>
      </c>
      <c r="U1669">
        <f t="shared" si="2024"/>
        <v>53.4</v>
      </c>
      <c r="V1669" s="20">
        <f t="shared" si="2025"/>
        <v>6609.8519999999999</v>
      </c>
      <c r="W1669" s="21">
        <f t="shared" si="2026"/>
        <v>2474</v>
      </c>
    </row>
    <row r="1670" spans="1:23" x14ac:dyDescent="0.25">
      <c r="A1670" s="11"/>
      <c r="B1670" s="9"/>
      <c r="C1670" s="9"/>
      <c r="D1670" s="9"/>
      <c r="E1670" s="9"/>
      <c r="F1670" s="9"/>
      <c r="G1670" s="9"/>
      <c r="H1670" s="9"/>
      <c r="I1670" s="9"/>
      <c r="J1670" s="16"/>
      <c r="K1670" s="16"/>
      <c r="L1670" s="16"/>
      <c r="M1670" s="9"/>
      <c r="N1670" s="9"/>
      <c r="O1670" s="9"/>
      <c r="P1670" s="9"/>
      <c r="Q1670" s="9"/>
      <c r="R1670" s="9"/>
    </row>
    <row r="1671" spans="1:23" x14ac:dyDescent="0.25">
      <c r="A1671" s="11">
        <v>43203</v>
      </c>
      <c r="B1671" s="10" t="s">
        <v>16</v>
      </c>
      <c r="C1671" s="4">
        <v>777</v>
      </c>
      <c r="D1671" s="4">
        <v>17</v>
      </c>
      <c r="E1671" s="10" t="s">
        <v>56</v>
      </c>
      <c r="F1671" s="10">
        <v>1</v>
      </c>
      <c r="G1671" s="10" t="s">
        <v>23</v>
      </c>
      <c r="H1671" s="10"/>
      <c r="I1671" s="10"/>
      <c r="J1671" s="13">
        <v>950</v>
      </c>
      <c r="K1671" s="13"/>
      <c r="L1671" s="13">
        <v>560</v>
      </c>
      <c r="M1671" s="10">
        <v>4.2</v>
      </c>
      <c r="N1671" s="9">
        <v>5</v>
      </c>
      <c r="O1671" s="9">
        <v>2.2400000000000002</v>
      </c>
      <c r="P1671" s="9" t="s">
        <v>87</v>
      </c>
      <c r="Q1671" s="9" t="s">
        <v>72</v>
      </c>
      <c r="R1671" s="9"/>
      <c r="S1671">
        <f t="shared" ref="S1671:S1673" si="2027">N:N*O:O*80.6</f>
        <v>902.72</v>
      </c>
      <c r="T1671">
        <f t="shared" ref="T1671:T1673" si="2028">N1671*80.6</f>
        <v>403</v>
      </c>
      <c r="U1671">
        <f t="shared" ref="U1671:U1673" si="2029">N1671*O1671</f>
        <v>11.200000000000001</v>
      </c>
      <c r="V1671" s="20">
        <f t="shared" ref="V1671:V1673" si="2030">N1671*O1671*79.68</f>
        <v>892.41600000000017</v>
      </c>
      <c r="W1671" s="21">
        <f t="shared" ref="W1671:W1673" si="2031">N1671*79.68</f>
        <v>398.40000000000003</v>
      </c>
    </row>
    <row r="1672" spans="1:23" x14ac:dyDescent="0.25">
      <c r="A1672" s="11">
        <v>43203</v>
      </c>
      <c r="B1672" s="10" t="s">
        <v>16</v>
      </c>
      <c r="C1672" s="4">
        <v>777</v>
      </c>
      <c r="D1672" s="4">
        <v>17</v>
      </c>
      <c r="E1672" s="10" t="s">
        <v>56</v>
      </c>
      <c r="F1672" s="10">
        <v>1</v>
      </c>
      <c r="G1672" s="10" t="s">
        <v>23</v>
      </c>
      <c r="H1672" s="10"/>
      <c r="I1672" s="10"/>
      <c r="J1672" s="13"/>
      <c r="K1672" s="13"/>
      <c r="L1672" s="13"/>
      <c r="M1672" s="10">
        <v>4.2</v>
      </c>
      <c r="N1672" s="9">
        <v>10</v>
      </c>
      <c r="O1672" s="9">
        <v>1.73</v>
      </c>
      <c r="P1672" s="9" t="s">
        <v>78</v>
      </c>
      <c r="Q1672" s="9" t="s">
        <v>79</v>
      </c>
      <c r="R1672" s="9"/>
      <c r="S1672">
        <f t="shared" si="2027"/>
        <v>1394.3799999999999</v>
      </c>
      <c r="T1672">
        <f t="shared" si="2028"/>
        <v>806</v>
      </c>
      <c r="U1672">
        <f t="shared" si="2029"/>
        <v>17.3</v>
      </c>
      <c r="V1672" s="20">
        <f t="shared" si="2030"/>
        <v>1378.4640000000002</v>
      </c>
      <c r="W1672" s="21">
        <f t="shared" si="2031"/>
        <v>796.80000000000007</v>
      </c>
    </row>
    <row r="1673" spans="1:23" x14ac:dyDescent="0.25">
      <c r="A1673" s="11">
        <v>43203</v>
      </c>
      <c r="B1673" s="10" t="s">
        <v>16</v>
      </c>
      <c r="C1673" s="4">
        <v>777</v>
      </c>
      <c r="D1673" s="4">
        <v>17</v>
      </c>
      <c r="E1673" s="10" t="s">
        <v>56</v>
      </c>
      <c r="F1673" s="10">
        <v>1</v>
      </c>
      <c r="G1673" s="10" t="s">
        <v>23</v>
      </c>
      <c r="H1673" s="10"/>
      <c r="I1673" s="10"/>
      <c r="J1673" s="13"/>
      <c r="K1673" s="13"/>
      <c r="L1673" s="13"/>
      <c r="M1673" s="10">
        <v>4.2</v>
      </c>
      <c r="N1673" s="9">
        <v>6</v>
      </c>
      <c r="O1673" s="9">
        <v>2.99</v>
      </c>
      <c r="P1673" s="9" t="s">
        <v>78</v>
      </c>
      <c r="Q1673" s="9" t="s">
        <v>72</v>
      </c>
      <c r="R1673" s="9"/>
      <c r="S1673">
        <f t="shared" si="2027"/>
        <v>1445.9639999999999</v>
      </c>
      <c r="T1673">
        <f t="shared" si="2028"/>
        <v>483.59999999999997</v>
      </c>
      <c r="U1673">
        <f t="shared" si="2029"/>
        <v>17.940000000000001</v>
      </c>
      <c r="V1673" s="20">
        <f t="shared" si="2030"/>
        <v>1429.4592000000002</v>
      </c>
      <c r="W1673" s="21">
        <f t="shared" si="2031"/>
        <v>478.08000000000004</v>
      </c>
    </row>
    <row r="1674" spans="1:23" x14ac:dyDescent="0.25">
      <c r="A1674" s="11"/>
      <c r="B1674" s="10"/>
      <c r="C1674" s="4"/>
      <c r="D1674" s="4"/>
      <c r="E1674" s="10"/>
      <c r="F1674" s="10"/>
      <c r="G1674" s="10"/>
      <c r="H1674" s="10"/>
      <c r="I1674" s="10"/>
      <c r="J1674" s="13"/>
      <c r="K1674" s="13"/>
      <c r="L1674" s="13"/>
      <c r="M1674" s="10"/>
      <c r="N1674" s="9"/>
      <c r="O1674" s="9"/>
      <c r="P1674" s="9"/>
      <c r="Q1674" s="9"/>
      <c r="R1674" s="9"/>
    </row>
    <row r="1675" spans="1:23" x14ac:dyDescent="0.25">
      <c r="A1675" s="11">
        <v>43203</v>
      </c>
      <c r="B1675" s="10" t="s">
        <v>16</v>
      </c>
      <c r="C1675" s="4">
        <v>777</v>
      </c>
      <c r="D1675" s="4">
        <v>18</v>
      </c>
      <c r="E1675" s="10" t="s">
        <v>26</v>
      </c>
      <c r="F1675" s="10">
        <v>1</v>
      </c>
      <c r="G1675" s="10" t="s">
        <v>23</v>
      </c>
      <c r="H1675" s="10"/>
      <c r="I1675" s="10"/>
      <c r="J1675" s="13">
        <v>930</v>
      </c>
      <c r="K1675" s="13"/>
      <c r="L1675" s="13">
        <v>500</v>
      </c>
      <c r="M1675" s="10">
        <v>4.2</v>
      </c>
      <c r="N1675" s="9">
        <v>21</v>
      </c>
      <c r="O1675" s="9">
        <v>2.2400000000000002</v>
      </c>
      <c r="P1675" s="9" t="s">
        <v>87</v>
      </c>
      <c r="Q1675" s="9" t="s">
        <v>72</v>
      </c>
      <c r="R1675" s="9"/>
      <c r="S1675">
        <f>N:N*O:O*80.6</f>
        <v>3791.4240000000004</v>
      </c>
      <c r="T1675">
        <f t="shared" ref="T1675" si="2032">N1675*80.6</f>
        <v>1692.6</v>
      </c>
      <c r="U1675">
        <f t="shared" ref="U1675" si="2033">N1675*O1675</f>
        <v>47.040000000000006</v>
      </c>
      <c r="V1675" s="20">
        <f>N1675*O1675*79.68</f>
        <v>3748.1472000000008</v>
      </c>
      <c r="W1675" s="21">
        <f>N1675*79.68</f>
        <v>1673.2800000000002</v>
      </c>
    </row>
    <row r="1676" spans="1:23" x14ac:dyDescent="0.25">
      <c r="A1676" s="11"/>
      <c r="B1676" s="4"/>
      <c r="C1676" s="4"/>
      <c r="D1676" s="4"/>
      <c r="E1676" s="10"/>
      <c r="F1676" s="10"/>
      <c r="G1676" s="10"/>
      <c r="H1676" s="10"/>
      <c r="I1676" s="10"/>
      <c r="J1676" s="13"/>
      <c r="K1676" s="13"/>
      <c r="L1676" s="13"/>
      <c r="M1676" s="10"/>
      <c r="N1676" s="9"/>
      <c r="O1676" s="9"/>
      <c r="P1676" s="9"/>
      <c r="Q1676" s="9"/>
      <c r="R1676" s="9"/>
    </row>
    <row r="1677" spans="1:23" x14ac:dyDescent="0.25">
      <c r="A1677" s="11">
        <v>43203</v>
      </c>
      <c r="B1677" s="10" t="s">
        <v>16</v>
      </c>
      <c r="C1677" s="4">
        <v>777</v>
      </c>
      <c r="D1677" s="4">
        <v>19</v>
      </c>
      <c r="E1677" s="10" t="s">
        <v>57</v>
      </c>
      <c r="F1677" s="10">
        <v>1</v>
      </c>
      <c r="G1677" s="10" t="s">
        <v>23</v>
      </c>
      <c r="H1677" s="10"/>
      <c r="I1677" s="10"/>
      <c r="J1677" s="13">
        <v>920</v>
      </c>
      <c r="K1677" s="13"/>
      <c r="L1677" s="13">
        <v>560</v>
      </c>
      <c r="M1677" s="10">
        <v>4.2</v>
      </c>
      <c r="N1677" s="9">
        <v>4</v>
      </c>
      <c r="O1677" s="9">
        <v>2.2400000000000002</v>
      </c>
      <c r="P1677" s="9" t="s">
        <v>87</v>
      </c>
      <c r="Q1677" s="9" t="s">
        <v>72</v>
      </c>
      <c r="R1677" s="9"/>
      <c r="S1677">
        <f t="shared" ref="S1677:S1679" si="2034">N:N*O:O*80.6</f>
        <v>722.17600000000004</v>
      </c>
      <c r="T1677">
        <f t="shared" ref="T1677:T1679" si="2035">N1677*80.6</f>
        <v>322.39999999999998</v>
      </c>
      <c r="U1677">
        <f t="shared" ref="U1677:U1679" si="2036">N1677*O1677</f>
        <v>8.9600000000000009</v>
      </c>
      <c r="V1677" s="20">
        <f t="shared" ref="V1677:V1679" si="2037">N1677*O1677*79.68</f>
        <v>713.93280000000016</v>
      </c>
      <c r="W1677" s="21">
        <f t="shared" ref="W1677:W1679" si="2038">N1677*79.68</f>
        <v>318.72000000000003</v>
      </c>
    </row>
    <row r="1678" spans="1:23" x14ac:dyDescent="0.25">
      <c r="A1678" s="11">
        <v>43203</v>
      </c>
      <c r="B1678" s="10" t="s">
        <v>16</v>
      </c>
      <c r="C1678" s="4">
        <v>777</v>
      </c>
      <c r="D1678" s="4">
        <v>19</v>
      </c>
      <c r="E1678" s="10" t="s">
        <v>57</v>
      </c>
      <c r="F1678" s="10">
        <v>1</v>
      </c>
      <c r="G1678" s="10" t="s">
        <v>23</v>
      </c>
      <c r="H1678" s="10"/>
      <c r="I1678" s="10"/>
      <c r="J1678" s="13"/>
      <c r="K1678" s="13"/>
      <c r="L1678" s="13"/>
      <c r="M1678" s="10">
        <v>4.2</v>
      </c>
      <c r="N1678" s="9">
        <v>5</v>
      </c>
      <c r="O1678" s="9">
        <v>1.73</v>
      </c>
      <c r="P1678" s="9" t="s">
        <v>78</v>
      </c>
      <c r="Q1678" s="9" t="s">
        <v>79</v>
      </c>
      <c r="R1678" s="9"/>
      <c r="S1678">
        <f t="shared" si="2034"/>
        <v>697.18999999999994</v>
      </c>
      <c r="T1678">
        <f t="shared" si="2035"/>
        <v>403</v>
      </c>
      <c r="U1678">
        <f t="shared" si="2036"/>
        <v>8.65</v>
      </c>
      <c r="V1678" s="20">
        <f t="shared" si="2037"/>
        <v>689.23200000000008</v>
      </c>
      <c r="W1678" s="21">
        <f t="shared" si="2038"/>
        <v>398.40000000000003</v>
      </c>
    </row>
    <row r="1679" spans="1:23" x14ac:dyDescent="0.25">
      <c r="A1679" s="11">
        <v>43203</v>
      </c>
      <c r="B1679" s="10" t="s">
        <v>16</v>
      </c>
      <c r="C1679" s="4">
        <v>777</v>
      </c>
      <c r="D1679" s="4">
        <v>19</v>
      </c>
      <c r="E1679" s="10" t="s">
        <v>57</v>
      </c>
      <c r="F1679" s="10">
        <v>1</v>
      </c>
      <c r="G1679" s="10" t="s">
        <v>23</v>
      </c>
      <c r="H1679" s="10"/>
      <c r="I1679" s="10"/>
      <c r="J1679" s="13"/>
      <c r="K1679" s="13"/>
      <c r="L1679" s="13"/>
      <c r="M1679" s="10">
        <v>4.2</v>
      </c>
      <c r="N1679" s="9">
        <v>7</v>
      </c>
      <c r="O1679" s="9">
        <v>2.99</v>
      </c>
      <c r="P1679" s="9" t="s">
        <v>78</v>
      </c>
      <c r="Q1679" s="9" t="s">
        <v>72</v>
      </c>
      <c r="R1679" s="9"/>
      <c r="S1679">
        <f t="shared" si="2034"/>
        <v>1686.9579999999999</v>
      </c>
      <c r="T1679">
        <f t="shared" si="2035"/>
        <v>564.19999999999993</v>
      </c>
      <c r="U1679">
        <f t="shared" si="2036"/>
        <v>20.93</v>
      </c>
      <c r="V1679" s="20">
        <f t="shared" si="2037"/>
        <v>1667.7024000000001</v>
      </c>
      <c r="W1679" s="21">
        <f t="shared" si="2038"/>
        <v>557.76</v>
      </c>
    </row>
    <row r="1680" spans="1:23" x14ac:dyDescent="0.25">
      <c r="A1680" s="11"/>
      <c r="B1680" s="10"/>
      <c r="C1680" s="4"/>
      <c r="D1680" s="4"/>
      <c r="E1680" s="10"/>
      <c r="F1680" s="10"/>
      <c r="G1680" s="10"/>
      <c r="H1680" s="10"/>
      <c r="I1680" s="10"/>
      <c r="J1680" s="13"/>
      <c r="K1680" s="13"/>
      <c r="L1680" s="13"/>
      <c r="M1680" s="10"/>
      <c r="N1680" s="9"/>
      <c r="O1680" s="9"/>
      <c r="P1680" s="9"/>
      <c r="Q1680" s="9"/>
      <c r="R1680" s="9"/>
    </row>
    <row r="1681" spans="1:23" x14ac:dyDescent="0.25">
      <c r="A1681" s="11">
        <v>43203</v>
      </c>
      <c r="B1681" s="10" t="s">
        <v>16</v>
      </c>
      <c r="C1681" s="4">
        <v>777</v>
      </c>
      <c r="D1681" s="4">
        <v>20</v>
      </c>
      <c r="E1681" s="10" t="s">
        <v>99</v>
      </c>
      <c r="F1681" s="10">
        <v>1</v>
      </c>
      <c r="G1681" s="10" t="s">
        <v>23</v>
      </c>
      <c r="H1681" s="10"/>
      <c r="I1681" s="10"/>
      <c r="J1681" s="13">
        <v>900</v>
      </c>
      <c r="K1681" s="13"/>
      <c r="L1681" s="13">
        <v>460</v>
      </c>
      <c r="M1681" s="10">
        <v>4.2</v>
      </c>
      <c r="N1681" s="9">
        <v>5</v>
      </c>
      <c r="O1681" s="9">
        <v>2.2400000000000002</v>
      </c>
      <c r="P1681" s="9" t="s">
        <v>87</v>
      </c>
      <c r="Q1681" s="9" t="s">
        <v>72</v>
      </c>
      <c r="R1681" s="9"/>
      <c r="S1681">
        <f t="shared" ref="S1681:S1686" si="2039">N:N*O:O*80.6</f>
        <v>902.72</v>
      </c>
      <c r="T1681">
        <f t="shared" ref="T1681:T1686" si="2040">N1681*80.6</f>
        <v>403</v>
      </c>
      <c r="U1681">
        <f t="shared" ref="U1681:U1686" si="2041">N1681*O1681</f>
        <v>11.200000000000001</v>
      </c>
      <c r="V1681" s="20">
        <f t="shared" ref="V1681:V1686" si="2042">N1681*O1681*79.68</f>
        <v>892.41600000000017</v>
      </c>
      <c r="W1681" s="21">
        <f t="shared" ref="W1681:W1686" si="2043">N1681*79.68</f>
        <v>398.40000000000003</v>
      </c>
    </row>
    <row r="1682" spans="1:23" x14ac:dyDescent="0.25">
      <c r="A1682" s="11">
        <v>43203</v>
      </c>
      <c r="B1682" s="10" t="s">
        <v>16</v>
      </c>
      <c r="C1682" s="4">
        <v>777</v>
      </c>
      <c r="D1682" s="4">
        <v>20</v>
      </c>
      <c r="E1682" s="10" t="s">
        <v>99</v>
      </c>
      <c r="F1682" s="10">
        <v>1</v>
      </c>
      <c r="G1682" s="10" t="s">
        <v>23</v>
      </c>
      <c r="H1682" s="10"/>
      <c r="I1682" s="10"/>
      <c r="J1682" s="13"/>
      <c r="K1682" s="13"/>
      <c r="L1682" s="13"/>
      <c r="M1682" s="10">
        <v>4.2</v>
      </c>
      <c r="N1682" s="9">
        <v>5</v>
      </c>
      <c r="O1682" s="9">
        <v>1.73</v>
      </c>
      <c r="P1682" s="9" t="s">
        <v>78</v>
      </c>
      <c r="Q1682" s="9" t="s">
        <v>79</v>
      </c>
      <c r="R1682" s="9"/>
      <c r="S1682">
        <f t="shared" si="2039"/>
        <v>697.18999999999994</v>
      </c>
      <c r="T1682">
        <f t="shared" si="2040"/>
        <v>403</v>
      </c>
      <c r="U1682">
        <f t="shared" si="2041"/>
        <v>8.65</v>
      </c>
      <c r="V1682" s="20">
        <f t="shared" si="2042"/>
        <v>689.23200000000008</v>
      </c>
      <c r="W1682" s="21">
        <f t="shared" si="2043"/>
        <v>398.40000000000003</v>
      </c>
    </row>
    <row r="1683" spans="1:23" x14ac:dyDescent="0.25">
      <c r="A1683" s="11">
        <v>43203</v>
      </c>
      <c r="B1683" s="10" t="s">
        <v>16</v>
      </c>
      <c r="C1683" s="4">
        <v>777</v>
      </c>
      <c r="D1683" s="4">
        <v>20</v>
      </c>
      <c r="E1683" s="10" t="s">
        <v>99</v>
      </c>
      <c r="F1683" s="10">
        <v>1</v>
      </c>
      <c r="G1683" s="10" t="s">
        <v>23</v>
      </c>
      <c r="H1683" s="10"/>
      <c r="I1683" s="10"/>
      <c r="J1683" s="13"/>
      <c r="K1683" s="13"/>
      <c r="L1683" s="13"/>
      <c r="M1683" s="10">
        <v>4.2</v>
      </c>
      <c r="N1683" s="9">
        <v>7</v>
      </c>
      <c r="O1683" s="9">
        <v>2.99</v>
      </c>
      <c r="P1683" s="9" t="s">
        <v>78</v>
      </c>
      <c r="Q1683" s="9" t="s">
        <v>72</v>
      </c>
      <c r="R1683" s="9"/>
      <c r="S1683">
        <f t="shared" si="2039"/>
        <v>1686.9579999999999</v>
      </c>
      <c r="T1683">
        <f t="shared" si="2040"/>
        <v>564.19999999999993</v>
      </c>
      <c r="U1683">
        <f t="shared" si="2041"/>
        <v>20.93</v>
      </c>
      <c r="V1683" s="20">
        <f t="shared" si="2042"/>
        <v>1667.7024000000001</v>
      </c>
      <c r="W1683" s="21">
        <f t="shared" si="2043"/>
        <v>557.76</v>
      </c>
    </row>
    <row r="1684" spans="1:23" x14ac:dyDescent="0.25">
      <c r="A1684" s="11">
        <v>43203</v>
      </c>
      <c r="B1684" s="10" t="s">
        <v>16</v>
      </c>
      <c r="C1684" s="4">
        <v>777</v>
      </c>
      <c r="D1684" s="4">
        <v>20</v>
      </c>
      <c r="E1684" s="10" t="s">
        <v>99</v>
      </c>
      <c r="F1684" s="10">
        <v>1</v>
      </c>
      <c r="G1684" s="10" t="s">
        <v>23</v>
      </c>
      <c r="H1684" s="10"/>
      <c r="I1684" s="10"/>
      <c r="J1684" s="13"/>
      <c r="K1684" s="13"/>
      <c r="L1684" s="13"/>
      <c r="M1684" s="10">
        <v>4.2</v>
      </c>
      <c r="N1684" s="9">
        <v>1</v>
      </c>
      <c r="O1684" s="9">
        <v>3.79</v>
      </c>
      <c r="P1684" s="9" t="s">
        <v>77</v>
      </c>
      <c r="Q1684" s="9" t="s">
        <v>72</v>
      </c>
      <c r="R1684" s="9"/>
      <c r="S1684">
        <f t="shared" si="2039"/>
        <v>305.47399999999999</v>
      </c>
      <c r="T1684">
        <f t="shared" si="2040"/>
        <v>80.599999999999994</v>
      </c>
      <c r="U1684">
        <f t="shared" si="2041"/>
        <v>3.79</v>
      </c>
      <c r="V1684" s="20">
        <f t="shared" si="2042"/>
        <v>301.98720000000003</v>
      </c>
      <c r="W1684" s="21">
        <f t="shared" si="2043"/>
        <v>79.680000000000007</v>
      </c>
    </row>
    <row r="1685" spans="1:23" x14ac:dyDescent="0.25">
      <c r="A1685" s="11">
        <v>43203</v>
      </c>
      <c r="B1685" s="10" t="s">
        <v>16</v>
      </c>
      <c r="C1685" s="4">
        <v>777</v>
      </c>
      <c r="D1685" s="4">
        <v>20</v>
      </c>
      <c r="E1685" s="10" t="s">
        <v>99</v>
      </c>
      <c r="F1685" s="10">
        <v>1</v>
      </c>
      <c r="G1685" s="10" t="s">
        <v>23</v>
      </c>
      <c r="H1685" s="10"/>
      <c r="I1685" s="10"/>
      <c r="J1685" s="13"/>
      <c r="K1685" s="13"/>
      <c r="L1685" s="13"/>
      <c r="M1685" s="10">
        <v>4.2</v>
      </c>
      <c r="N1685" s="9">
        <v>1</v>
      </c>
      <c r="O1685" s="9">
        <v>0.92</v>
      </c>
      <c r="P1685" s="9" t="s">
        <v>101</v>
      </c>
      <c r="Q1685" s="9" t="s">
        <v>75</v>
      </c>
      <c r="R1685" s="9"/>
      <c r="S1685">
        <f t="shared" si="2039"/>
        <v>74.152000000000001</v>
      </c>
      <c r="T1685">
        <f t="shared" si="2040"/>
        <v>80.599999999999994</v>
      </c>
      <c r="U1685">
        <f t="shared" si="2041"/>
        <v>0.92</v>
      </c>
      <c r="V1685" s="20">
        <f t="shared" si="2042"/>
        <v>73.305600000000013</v>
      </c>
      <c r="W1685" s="21">
        <f t="shared" si="2043"/>
        <v>79.680000000000007</v>
      </c>
    </row>
    <row r="1686" spans="1:23" x14ac:dyDescent="0.25">
      <c r="A1686" s="11">
        <v>43203</v>
      </c>
      <c r="B1686" s="10" t="s">
        <v>16</v>
      </c>
      <c r="C1686" s="4">
        <v>777</v>
      </c>
      <c r="D1686" s="4">
        <v>20</v>
      </c>
      <c r="E1686" s="10" t="s">
        <v>99</v>
      </c>
      <c r="F1686" s="10">
        <v>1</v>
      </c>
      <c r="G1686" s="10" t="s">
        <v>23</v>
      </c>
      <c r="H1686" s="10"/>
      <c r="I1686" s="10"/>
      <c r="J1686" s="13"/>
      <c r="K1686" s="13"/>
      <c r="L1686" s="13"/>
      <c r="M1686" s="10">
        <v>4.2</v>
      </c>
      <c r="N1686" s="9">
        <v>2</v>
      </c>
      <c r="O1686" s="9">
        <v>1.31</v>
      </c>
      <c r="P1686" s="9" t="s">
        <v>101</v>
      </c>
      <c r="Q1686" s="9" t="s">
        <v>76</v>
      </c>
      <c r="R1686" s="9"/>
      <c r="S1686">
        <f t="shared" si="2039"/>
        <v>211.172</v>
      </c>
      <c r="T1686">
        <f t="shared" si="2040"/>
        <v>161.19999999999999</v>
      </c>
      <c r="U1686">
        <f t="shared" si="2041"/>
        <v>2.62</v>
      </c>
      <c r="V1686" s="20">
        <f t="shared" si="2042"/>
        <v>208.76160000000002</v>
      </c>
      <c r="W1686" s="21">
        <f t="shared" si="2043"/>
        <v>159.36000000000001</v>
      </c>
    </row>
    <row r="1687" spans="1:23" x14ac:dyDescent="0.25">
      <c r="A1687" s="11"/>
      <c r="B1687" s="10"/>
      <c r="C1687" s="4"/>
      <c r="D1687" s="4"/>
      <c r="E1687" s="10"/>
      <c r="F1687" s="10"/>
      <c r="G1687" s="10"/>
      <c r="H1687" s="10"/>
      <c r="I1687" s="10"/>
      <c r="J1687" s="13"/>
      <c r="K1687" s="13"/>
      <c r="L1687" s="13"/>
      <c r="M1687" s="10"/>
      <c r="N1687" s="9"/>
      <c r="O1687" s="9"/>
      <c r="P1687" s="9"/>
      <c r="Q1687" s="9"/>
      <c r="R1687" s="9"/>
    </row>
    <row r="1688" spans="1:23" x14ac:dyDescent="0.25">
      <c r="A1688" s="11">
        <v>43203</v>
      </c>
      <c r="B1688" s="4" t="s">
        <v>17</v>
      </c>
      <c r="C1688" s="4">
        <v>75131</v>
      </c>
      <c r="D1688" s="4">
        <v>152</v>
      </c>
      <c r="E1688" s="10" t="s">
        <v>28</v>
      </c>
      <c r="F1688" s="10">
        <v>1</v>
      </c>
      <c r="G1688" s="10" t="s">
        <v>23</v>
      </c>
      <c r="H1688" s="10"/>
      <c r="I1688" s="10"/>
      <c r="J1688" s="13">
        <v>1500</v>
      </c>
      <c r="K1688" s="13"/>
      <c r="L1688" s="13">
        <v>510</v>
      </c>
      <c r="M1688" s="10">
        <v>5.81</v>
      </c>
      <c r="N1688" s="9">
        <v>14</v>
      </c>
      <c r="O1688" s="9">
        <v>3.79</v>
      </c>
      <c r="P1688" s="9" t="s">
        <v>77</v>
      </c>
      <c r="Q1688" s="9" t="s">
        <v>72</v>
      </c>
      <c r="R1688" s="9"/>
      <c r="S1688">
        <f t="shared" ref="S1688" si="2044">N1688*O1688*118</f>
        <v>6261.08</v>
      </c>
      <c r="T1688">
        <f t="shared" ref="T1688" si="2045">N1688*118</f>
        <v>1652</v>
      </c>
      <c r="U1688">
        <f t="shared" ref="U1688" si="2046">N1688*O1688</f>
        <v>53.06</v>
      </c>
      <c r="V1688" s="20">
        <f t="shared" ref="V1688" si="2047">N1688*O1688*116.875</f>
        <v>6201.3874999999998</v>
      </c>
      <c r="W1688" s="21">
        <f t="shared" ref="W1688" si="2048">N1688*116.8</f>
        <v>1635.2</v>
      </c>
    </row>
    <row r="1689" spans="1:23" x14ac:dyDescent="0.25">
      <c r="A1689" s="11"/>
      <c r="B1689" s="4"/>
      <c r="C1689" s="4"/>
      <c r="D1689" s="4"/>
      <c r="E1689" s="10"/>
      <c r="F1689" s="10"/>
      <c r="G1689" s="10"/>
      <c r="H1689" s="10"/>
      <c r="I1689" s="10"/>
      <c r="J1689" s="13"/>
      <c r="K1689" s="13"/>
      <c r="L1689" s="13"/>
      <c r="M1689" s="10"/>
      <c r="N1689" s="9"/>
      <c r="O1689" s="9"/>
      <c r="P1689" s="9"/>
      <c r="Q1689" s="9"/>
      <c r="R1689" s="9"/>
    </row>
    <row r="1690" spans="1:23" x14ac:dyDescent="0.25">
      <c r="A1690" s="11">
        <v>43203</v>
      </c>
      <c r="B1690" s="4" t="s">
        <v>17</v>
      </c>
      <c r="C1690" s="4">
        <v>75131</v>
      </c>
      <c r="D1690" s="4">
        <v>153</v>
      </c>
      <c r="E1690" s="10"/>
      <c r="F1690" s="10">
        <v>1</v>
      </c>
      <c r="G1690" s="10" t="s">
        <v>23</v>
      </c>
      <c r="H1690" s="10"/>
      <c r="I1690" s="10"/>
      <c r="J1690" s="17"/>
      <c r="K1690" s="17"/>
      <c r="L1690" s="17"/>
      <c r="M1690" s="10">
        <v>5.81</v>
      </c>
      <c r="N1690" s="9"/>
      <c r="O1690" s="9"/>
      <c r="P1690" s="9"/>
      <c r="Q1690" s="9"/>
      <c r="R1690" s="9"/>
      <c r="S1690">
        <f t="shared" ref="S1690" si="2049">N1690*O1690*118</f>
        <v>0</v>
      </c>
      <c r="T1690">
        <f t="shared" ref="T1690" si="2050">N1690*118</f>
        <v>0</v>
      </c>
      <c r="U1690">
        <f t="shared" ref="U1690" si="2051">N1690*O1690</f>
        <v>0</v>
      </c>
      <c r="V1690" s="20">
        <f t="shared" ref="V1690" si="2052">N1690*O1690*116.875</f>
        <v>0</v>
      </c>
      <c r="W1690" s="21">
        <f t="shared" ref="W1690" si="2053">N1690*116.8</f>
        <v>0</v>
      </c>
    </row>
    <row r="1691" spans="1:23" x14ac:dyDescent="0.25">
      <c r="A1691" s="11"/>
      <c r="B1691" s="4"/>
      <c r="C1691" s="4"/>
      <c r="D1691" s="4"/>
      <c r="E1691" s="10"/>
      <c r="F1691" s="10"/>
      <c r="G1691" s="10"/>
      <c r="H1691" s="10"/>
      <c r="I1691" s="10"/>
      <c r="J1691" s="13"/>
      <c r="K1691" s="13"/>
      <c r="L1691" s="13"/>
      <c r="M1691" s="10"/>
      <c r="N1691" s="9"/>
      <c r="O1691" s="9"/>
      <c r="P1691" s="9"/>
      <c r="Q1691" s="9"/>
      <c r="R1691" s="9"/>
    </row>
    <row r="1692" spans="1:23" x14ac:dyDescent="0.25">
      <c r="A1692" s="11">
        <v>43203</v>
      </c>
      <c r="B1692" s="4" t="s">
        <v>17</v>
      </c>
      <c r="C1692" s="4">
        <v>75131</v>
      </c>
      <c r="D1692" s="4">
        <v>155</v>
      </c>
      <c r="E1692" s="10"/>
      <c r="F1692" s="10">
        <v>1</v>
      </c>
      <c r="G1692" s="10" t="s">
        <v>23</v>
      </c>
      <c r="H1692" s="10"/>
      <c r="I1692" s="10"/>
      <c r="J1692" s="17"/>
      <c r="K1692" s="17"/>
      <c r="L1692" s="17"/>
      <c r="M1692" s="10">
        <v>5.81</v>
      </c>
      <c r="N1692" s="9"/>
      <c r="O1692" s="9"/>
      <c r="P1692" s="9"/>
      <c r="Q1692" s="9"/>
      <c r="R1692" s="9"/>
      <c r="S1692">
        <f t="shared" ref="S1692" si="2054">N1692*O1692*118</f>
        <v>0</v>
      </c>
      <c r="T1692">
        <f t="shared" ref="T1692" si="2055">N1692*118</f>
        <v>0</v>
      </c>
      <c r="U1692">
        <f t="shared" ref="U1692" si="2056">N1692*O1692</f>
        <v>0</v>
      </c>
      <c r="V1692" s="20">
        <f t="shared" ref="V1692" si="2057">N1692*O1692*116.875</f>
        <v>0</v>
      </c>
      <c r="W1692" s="21">
        <f t="shared" ref="W1692" si="2058">N1692*116.8</f>
        <v>0</v>
      </c>
    </row>
    <row r="1693" spans="1:23" x14ac:dyDescent="0.25">
      <c r="A1693" s="11"/>
      <c r="B1693" s="4"/>
      <c r="C1693" s="4"/>
      <c r="D1693" s="4"/>
      <c r="E1693" s="10"/>
      <c r="F1693" s="10"/>
      <c r="G1693" s="10"/>
      <c r="H1693" s="10"/>
      <c r="I1693" s="10"/>
      <c r="J1693" s="13"/>
      <c r="K1693" s="13"/>
      <c r="L1693" s="13"/>
      <c r="M1693" s="10"/>
      <c r="N1693" s="9"/>
      <c r="O1693" s="9"/>
      <c r="P1693" s="9"/>
      <c r="Q1693" s="9"/>
      <c r="R1693" s="9"/>
    </row>
    <row r="1694" spans="1:23" x14ac:dyDescent="0.25">
      <c r="A1694" s="11">
        <v>43203</v>
      </c>
      <c r="B1694" s="4" t="s">
        <v>17</v>
      </c>
      <c r="C1694" s="4">
        <v>75131</v>
      </c>
      <c r="D1694" s="4">
        <v>156</v>
      </c>
      <c r="E1694" s="10" t="s">
        <v>30</v>
      </c>
      <c r="F1694" s="10">
        <v>1</v>
      </c>
      <c r="G1694" s="10" t="s">
        <v>23</v>
      </c>
      <c r="H1694" s="10"/>
      <c r="I1694" s="10"/>
      <c r="J1694" s="17"/>
      <c r="K1694" s="13"/>
      <c r="L1694" s="13">
        <v>620</v>
      </c>
      <c r="M1694" s="10">
        <v>5.81</v>
      </c>
      <c r="N1694" s="9">
        <v>15</v>
      </c>
      <c r="O1694" s="9">
        <v>3.79</v>
      </c>
      <c r="P1694" s="9" t="s">
        <v>77</v>
      </c>
      <c r="Q1694" s="9" t="s">
        <v>72</v>
      </c>
      <c r="R1694" s="9"/>
      <c r="S1694">
        <f t="shared" ref="S1694" si="2059">N1694*O1694*118</f>
        <v>6708.3</v>
      </c>
      <c r="T1694">
        <f t="shared" ref="T1694" si="2060">N1694*118</f>
        <v>1770</v>
      </c>
      <c r="U1694">
        <f t="shared" ref="U1694" si="2061">N1694*O1694</f>
        <v>56.85</v>
      </c>
      <c r="V1694" s="20">
        <f t="shared" ref="V1694" si="2062">N1694*O1694*116.875</f>
        <v>6644.34375</v>
      </c>
      <c r="W1694" s="21">
        <f t="shared" ref="W1694" si="2063">N1694*116.8</f>
        <v>1752</v>
      </c>
    </row>
    <row r="1695" spans="1:23" x14ac:dyDescent="0.25">
      <c r="A1695" s="11"/>
      <c r="B1695" s="4"/>
      <c r="C1695" s="4"/>
      <c r="D1695" s="4"/>
      <c r="E1695" s="10"/>
      <c r="F1695" s="10"/>
      <c r="G1695" s="10"/>
      <c r="H1695" s="10"/>
      <c r="I1695" s="10"/>
      <c r="J1695" s="13"/>
      <c r="K1695" s="13"/>
      <c r="L1695" s="13"/>
      <c r="M1695" s="10"/>
      <c r="N1695" s="9"/>
      <c r="O1695" s="9"/>
      <c r="P1695" s="9"/>
      <c r="Q1695" s="9"/>
      <c r="R1695" s="9"/>
    </row>
    <row r="1696" spans="1:23" x14ac:dyDescent="0.25">
      <c r="A1696" s="11">
        <v>43203</v>
      </c>
      <c r="B1696" s="4" t="s">
        <v>17</v>
      </c>
      <c r="C1696" s="4">
        <v>75131</v>
      </c>
      <c r="D1696" s="4">
        <v>157</v>
      </c>
      <c r="E1696" s="10" t="s">
        <v>31</v>
      </c>
      <c r="F1696" s="10">
        <v>1</v>
      </c>
      <c r="G1696" s="10" t="s">
        <v>23</v>
      </c>
      <c r="H1696" s="10"/>
      <c r="I1696" s="10"/>
      <c r="J1696" s="13">
        <v>1440</v>
      </c>
      <c r="K1696" s="13"/>
      <c r="L1696" s="13">
        <v>420</v>
      </c>
      <c r="M1696" s="10">
        <v>5.81</v>
      </c>
      <c r="N1696" s="9">
        <v>15</v>
      </c>
      <c r="O1696" s="9">
        <v>3.79</v>
      </c>
      <c r="P1696" s="9" t="s">
        <v>77</v>
      </c>
      <c r="Q1696" s="9" t="s">
        <v>72</v>
      </c>
      <c r="R1696" s="9"/>
      <c r="S1696">
        <f t="shared" ref="S1696" si="2064">N1696*O1696*118</f>
        <v>6708.3</v>
      </c>
      <c r="T1696">
        <f t="shared" ref="T1696" si="2065">N1696*118</f>
        <v>1770</v>
      </c>
      <c r="U1696">
        <f t="shared" ref="U1696" si="2066">N1696*O1696</f>
        <v>56.85</v>
      </c>
      <c r="V1696" s="20">
        <f t="shared" ref="V1696" si="2067">N1696*O1696*116.875</f>
        <v>6644.34375</v>
      </c>
      <c r="W1696" s="21">
        <f t="shared" ref="W1696" si="2068">N1696*116.8</f>
        <v>1752</v>
      </c>
    </row>
    <row r="1697" spans="1:23" x14ac:dyDescent="0.25">
      <c r="A1697" s="11"/>
      <c r="B1697" s="4"/>
      <c r="C1697" s="4"/>
      <c r="D1697" s="4"/>
      <c r="E1697" s="10"/>
      <c r="F1697" s="10"/>
      <c r="G1697" s="10"/>
      <c r="H1697" s="10"/>
      <c r="I1697" s="10"/>
      <c r="J1697" s="13"/>
      <c r="K1697" s="13"/>
      <c r="L1697" s="13"/>
      <c r="M1697" s="10"/>
      <c r="N1697" s="9"/>
      <c r="O1697" s="9"/>
      <c r="P1697" s="9"/>
      <c r="Q1697" s="9"/>
      <c r="R1697" s="9"/>
    </row>
    <row r="1698" spans="1:23" x14ac:dyDescent="0.25">
      <c r="A1698" s="11">
        <v>43203</v>
      </c>
      <c r="B1698" s="10" t="s">
        <v>16</v>
      </c>
      <c r="C1698" s="10">
        <v>785</v>
      </c>
      <c r="D1698" s="10">
        <v>167</v>
      </c>
      <c r="E1698" s="10" t="s">
        <v>32</v>
      </c>
      <c r="F1698" s="10">
        <v>1</v>
      </c>
      <c r="G1698" s="10" t="s">
        <v>23</v>
      </c>
      <c r="H1698" s="10"/>
      <c r="I1698" s="10"/>
      <c r="J1698" s="13">
        <v>1700</v>
      </c>
      <c r="K1698" s="13"/>
      <c r="L1698" s="13">
        <v>1000</v>
      </c>
      <c r="M1698" s="10">
        <v>5.38</v>
      </c>
      <c r="N1698" s="9">
        <v>15</v>
      </c>
      <c r="O1698" s="9">
        <v>2.2400000000000002</v>
      </c>
      <c r="P1698" s="9" t="s">
        <v>87</v>
      </c>
      <c r="Q1698" s="9" t="s">
        <v>72</v>
      </c>
      <c r="R1698" s="9"/>
      <c r="S1698">
        <f t="shared" ref="S1698:S1701" si="2069">N:N*O:O*125</f>
        <v>4200</v>
      </c>
      <c r="T1698">
        <f t="shared" ref="T1698:T1701" si="2070">N1698*125</f>
        <v>1875</v>
      </c>
      <c r="U1698">
        <f t="shared" ref="U1698:U1701" si="2071">N1698*O1698</f>
        <v>33.6</v>
      </c>
      <c r="V1698" s="20">
        <f t="shared" ref="V1698:V1701" si="2072">N1698*O1698*123.78</f>
        <v>4159.0079999999998</v>
      </c>
      <c r="W1698" s="21">
        <f t="shared" ref="W1698:W1701" si="2073">N1698*123.7</f>
        <v>1855.5</v>
      </c>
    </row>
    <row r="1699" spans="1:23" x14ac:dyDescent="0.25">
      <c r="A1699" s="11">
        <v>43203</v>
      </c>
      <c r="B1699" s="10" t="s">
        <v>16</v>
      </c>
      <c r="C1699" s="10">
        <v>785</v>
      </c>
      <c r="D1699" s="10">
        <v>167</v>
      </c>
      <c r="E1699" s="10" t="s">
        <v>32</v>
      </c>
      <c r="F1699" s="10">
        <v>1</v>
      </c>
      <c r="G1699" s="10" t="s">
        <v>23</v>
      </c>
      <c r="H1699" s="10"/>
      <c r="I1699" s="10"/>
      <c r="J1699" s="13"/>
      <c r="K1699" s="13"/>
      <c r="L1699" s="13"/>
      <c r="M1699" s="10">
        <v>5.38</v>
      </c>
      <c r="N1699" s="9">
        <v>5</v>
      </c>
      <c r="O1699" s="9">
        <v>1.73</v>
      </c>
      <c r="P1699" s="9" t="s">
        <v>78</v>
      </c>
      <c r="Q1699" s="9" t="s">
        <v>79</v>
      </c>
      <c r="R1699" s="9"/>
      <c r="S1699">
        <f t="shared" si="2069"/>
        <v>1081.25</v>
      </c>
      <c r="T1699">
        <f t="shared" si="2070"/>
        <v>625</v>
      </c>
      <c r="U1699">
        <f t="shared" si="2071"/>
        <v>8.65</v>
      </c>
      <c r="V1699" s="20">
        <f t="shared" si="2072"/>
        <v>1070.6970000000001</v>
      </c>
      <c r="W1699" s="21">
        <f t="shared" si="2073"/>
        <v>618.5</v>
      </c>
    </row>
    <row r="1700" spans="1:23" x14ac:dyDescent="0.25">
      <c r="A1700" s="11">
        <v>43203</v>
      </c>
      <c r="B1700" s="10" t="s">
        <v>16</v>
      </c>
      <c r="C1700" s="10">
        <v>785</v>
      </c>
      <c r="D1700" s="10">
        <v>167</v>
      </c>
      <c r="E1700" s="10" t="s">
        <v>32</v>
      </c>
      <c r="F1700" s="10">
        <v>1</v>
      </c>
      <c r="G1700" s="10" t="s">
        <v>23</v>
      </c>
      <c r="H1700" s="10"/>
      <c r="I1700" s="10"/>
      <c r="J1700" s="13"/>
      <c r="K1700" s="13"/>
      <c r="L1700" s="13"/>
      <c r="M1700" s="10">
        <v>5.38</v>
      </c>
      <c r="N1700" s="9">
        <v>1</v>
      </c>
      <c r="O1700" s="9">
        <v>3.79</v>
      </c>
      <c r="P1700" s="9" t="s">
        <v>77</v>
      </c>
      <c r="Q1700" s="9" t="s">
        <v>72</v>
      </c>
      <c r="R1700" s="9"/>
      <c r="S1700">
        <f t="shared" si="2069"/>
        <v>473.75</v>
      </c>
      <c r="T1700">
        <f t="shared" si="2070"/>
        <v>125</v>
      </c>
      <c r="U1700">
        <f t="shared" si="2071"/>
        <v>3.79</v>
      </c>
      <c r="V1700" s="20">
        <f t="shared" si="2072"/>
        <v>469.12619999999998</v>
      </c>
      <c r="W1700" s="21">
        <f t="shared" si="2073"/>
        <v>123.7</v>
      </c>
    </row>
    <row r="1701" spans="1:23" x14ac:dyDescent="0.25">
      <c r="A1701" s="24">
        <v>43203</v>
      </c>
      <c r="B1701" s="25" t="s">
        <v>16</v>
      </c>
      <c r="C1701" s="25">
        <v>785</v>
      </c>
      <c r="D1701" s="25">
        <v>167</v>
      </c>
      <c r="E1701" s="25" t="s">
        <v>32</v>
      </c>
      <c r="F1701" s="25">
        <v>1</v>
      </c>
      <c r="G1701" s="25" t="s">
        <v>23</v>
      </c>
      <c r="H1701" s="25"/>
      <c r="I1701" s="25"/>
      <c r="J1701" s="23"/>
      <c r="K1701" s="23"/>
      <c r="L1701" s="23"/>
      <c r="M1701" s="25">
        <v>5.38</v>
      </c>
      <c r="N1701" s="25">
        <v>1</v>
      </c>
      <c r="O1701" s="25">
        <v>4.4000000000000004</v>
      </c>
      <c r="P1701" s="25" t="s">
        <v>77</v>
      </c>
      <c r="Q1701" s="25" t="s">
        <v>100</v>
      </c>
      <c r="R1701" s="9"/>
      <c r="S1701">
        <f t="shared" si="2069"/>
        <v>550</v>
      </c>
      <c r="T1701">
        <f t="shared" si="2070"/>
        <v>125</v>
      </c>
      <c r="U1701">
        <f t="shared" si="2071"/>
        <v>4.4000000000000004</v>
      </c>
      <c r="V1701" s="20">
        <f t="shared" si="2072"/>
        <v>544.63200000000006</v>
      </c>
      <c r="W1701" s="21">
        <f t="shared" si="2073"/>
        <v>123.7</v>
      </c>
    </row>
    <row r="1702" spans="1:23" x14ac:dyDescent="0.25">
      <c r="A1702" s="11"/>
      <c r="B1702" s="10"/>
      <c r="C1702" s="10"/>
      <c r="D1702" s="10"/>
      <c r="E1702" s="10"/>
      <c r="F1702" s="10"/>
      <c r="G1702" s="10"/>
      <c r="H1702" s="10"/>
      <c r="I1702" s="10"/>
      <c r="J1702" s="13"/>
      <c r="K1702" s="13"/>
      <c r="L1702" s="13"/>
      <c r="M1702" s="10"/>
      <c r="N1702" s="9"/>
      <c r="O1702" s="9"/>
      <c r="P1702" s="9"/>
      <c r="Q1702" s="9"/>
      <c r="R1702" s="9"/>
    </row>
    <row r="1703" spans="1:23" x14ac:dyDescent="0.25">
      <c r="A1703" s="11">
        <v>43203</v>
      </c>
      <c r="B1703" s="10" t="s">
        <v>16</v>
      </c>
      <c r="C1703" s="10">
        <v>785</v>
      </c>
      <c r="D1703" s="10">
        <v>168</v>
      </c>
      <c r="E1703" s="10" t="s">
        <v>33</v>
      </c>
      <c r="F1703" s="10">
        <v>1</v>
      </c>
      <c r="G1703" s="10" t="s">
        <v>23</v>
      </c>
      <c r="H1703" s="10"/>
      <c r="I1703" s="10"/>
      <c r="J1703" s="13">
        <v>1650</v>
      </c>
      <c r="K1703" s="13"/>
      <c r="L1703" s="13">
        <v>1100</v>
      </c>
      <c r="M1703" s="10">
        <v>5.38</v>
      </c>
      <c r="N1703" s="9">
        <v>15</v>
      </c>
      <c r="O1703" s="9">
        <v>2.2400000000000002</v>
      </c>
      <c r="P1703" s="9" t="s">
        <v>87</v>
      </c>
      <c r="Q1703" s="9" t="s">
        <v>72</v>
      </c>
      <c r="R1703" s="9"/>
      <c r="S1703">
        <f t="shared" ref="S1703:S1706" si="2074">N:N*O:O*125</f>
        <v>4200</v>
      </c>
      <c r="T1703">
        <f t="shared" ref="T1703:T1706" si="2075">N1703*125</f>
        <v>1875</v>
      </c>
      <c r="U1703">
        <f t="shared" ref="U1703:U1706" si="2076">N1703*O1703</f>
        <v>33.6</v>
      </c>
      <c r="V1703" s="20">
        <f t="shared" ref="V1703:V1706" si="2077">N1703*O1703*123.78</f>
        <v>4159.0079999999998</v>
      </c>
      <c r="W1703" s="21">
        <f t="shared" ref="W1703:W1706" si="2078">N1703*123.7</f>
        <v>1855.5</v>
      </c>
    </row>
    <row r="1704" spans="1:23" x14ac:dyDescent="0.25">
      <c r="A1704" s="11">
        <v>43203</v>
      </c>
      <c r="B1704" s="10" t="s">
        <v>16</v>
      </c>
      <c r="C1704" s="10">
        <v>785</v>
      </c>
      <c r="D1704" s="10">
        <v>168</v>
      </c>
      <c r="E1704" s="10" t="s">
        <v>33</v>
      </c>
      <c r="F1704" s="10">
        <v>1</v>
      </c>
      <c r="G1704" s="10" t="s">
        <v>23</v>
      </c>
      <c r="H1704" s="10"/>
      <c r="I1704" s="10"/>
      <c r="J1704" s="13"/>
      <c r="K1704" s="13"/>
      <c r="L1704" s="13"/>
      <c r="M1704" s="10">
        <v>5.38</v>
      </c>
      <c r="N1704" s="9">
        <v>5</v>
      </c>
      <c r="O1704" s="9">
        <v>1.73</v>
      </c>
      <c r="P1704" s="9" t="s">
        <v>78</v>
      </c>
      <c r="Q1704" s="9" t="s">
        <v>79</v>
      </c>
      <c r="R1704" s="9"/>
      <c r="S1704">
        <f t="shared" si="2074"/>
        <v>1081.25</v>
      </c>
      <c r="T1704">
        <f t="shared" si="2075"/>
        <v>625</v>
      </c>
      <c r="U1704">
        <f t="shared" si="2076"/>
        <v>8.65</v>
      </c>
      <c r="V1704" s="20">
        <f t="shared" si="2077"/>
        <v>1070.6970000000001</v>
      </c>
      <c r="W1704" s="21">
        <f t="shared" si="2078"/>
        <v>618.5</v>
      </c>
    </row>
    <row r="1705" spans="1:23" x14ac:dyDescent="0.25">
      <c r="A1705" s="11">
        <v>43203</v>
      </c>
      <c r="B1705" s="10" t="s">
        <v>16</v>
      </c>
      <c r="C1705" s="10">
        <v>785</v>
      </c>
      <c r="D1705" s="10">
        <v>168</v>
      </c>
      <c r="E1705" s="10" t="s">
        <v>33</v>
      </c>
      <c r="F1705" s="10">
        <v>1</v>
      </c>
      <c r="G1705" s="10" t="s">
        <v>23</v>
      </c>
      <c r="H1705" s="10"/>
      <c r="I1705" s="10"/>
      <c r="J1705" s="13"/>
      <c r="K1705" s="13"/>
      <c r="L1705" s="13"/>
      <c r="M1705" s="10">
        <v>5.38</v>
      </c>
      <c r="N1705" s="9">
        <v>1</v>
      </c>
      <c r="O1705" s="9">
        <v>3.79</v>
      </c>
      <c r="P1705" s="9" t="s">
        <v>77</v>
      </c>
      <c r="Q1705" s="9" t="s">
        <v>72</v>
      </c>
      <c r="R1705" s="9"/>
      <c r="S1705">
        <f t="shared" si="2074"/>
        <v>473.75</v>
      </c>
      <c r="T1705">
        <f t="shared" si="2075"/>
        <v>125</v>
      </c>
      <c r="U1705">
        <f t="shared" si="2076"/>
        <v>3.79</v>
      </c>
      <c r="V1705" s="20">
        <f t="shared" si="2077"/>
        <v>469.12619999999998</v>
      </c>
      <c r="W1705" s="21">
        <f t="shared" si="2078"/>
        <v>123.7</v>
      </c>
    </row>
    <row r="1706" spans="1:23" x14ac:dyDescent="0.25">
      <c r="A1706" s="24">
        <v>43203</v>
      </c>
      <c r="B1706" s="25" t="s">
        <v>16</v>
      </c>
      <c r="C1706" s="25">
        <v>785</v>
      </c>
      <c r="D1706" s="25">
        <v>168</v>
      </c>
      <c r="E1706" s="25" t="s">
        <v>33</v>
      </c>
      <c r="F1706" s="25">
        <v>1</v>
      </c>
      <c r="G1706" s="25" t="s">
        <v>23</v>
      </c>
      <c r="H1706" s="25"/>
      <c r="I1706" s="25"/>
      <c r="J1706" s="23"/>
      <c r="K1706" s="23"/>
      <c r="L1706" s="23"/>
      <c r="M1706" s="10">
        <v>5.38</v>
      </c>
      <c r="N1706" s="10">
        <v>1</v>
      </c>
      <c r="O1706" s="10">
        <v>4.4000000000000004</v>
      </c>
      <c r="P1706" s="10" t="s">
        <v>77</v>
      </c>
      <c r="Q1706" s="10" t="s">
        <v>100</v>
      </c>
      <c r="R1706" s="9"/>
      <c r="S1706">
        <f t="shared" si="2074"/>
        <v>550</v>
      </c>
      <c r="T1706">
        <f t="shared" si="2075"/>
        <v>125</v>
      </c>
      <c r="U1706">
        <f t="shared" si="2076"/>
        <v>4.4000000000000004</v>
      </c>
      <c r="V1706" s="20">
        <f t="shared" si="2077"/>
        <v>544.63200000000006</v>
      </c>
      <c r="W1706" s="21">
        <f t="shared" si="2078"/>
        <v>123.7</v>
      </c>
    </row>
    <row r="1707" spans="1:23" x14ac:dyDescent="0.25">
      <c r="A1707" s="11"/>
      <c r="B1707" s="4"/>
      <c r="C1707" s="4"/>
      <c r="D1707" s="4"/>
      <c r="E1707" s="10"/>
      <c r="F1707" s="10"/>
      <c r="G1707" s="10"/>
      <c r="H1707" s="10"/>
      <c r="I1707" s="10"/>
      <c r="J1707" s="13"/>
      <c r="K1707" s="13"/>
      <c r="L1707" s="13"/>
      <c r="M1707" s="10"/>
      <c r="N1707" s="9"/>
      <c r="O1707" s="9"/>
      <c r="P1707" s="9"/>
      <c r="Q1707" s="9"/>
      <c r="R1707" s="9"/>
    </row>
    <row r="1708" spans="1:23" x14ac:dyDescent="0.25">
      <c r="A1708" s="11">
        <v>43203</v>
      </c>
      <c r="B1708" s="10" t="s">
        <v>16</v>
      </c>
      <c r="C1708" s="10">
        <v>785</v>
      </c>
      <c r="D1708" s="10">
        <v>169</v>
      </c>
      <c r="E1708" s="10" t="s">
        <v>58</v>
      </c>
      <c r="F1708" s="10">
        <v>1</v>
      </c>
      <c r="G1708" s="10" t="s">
        <v>23</v>
      </c>
      <c r="H1708" s="10"/>
      <c r="I1708" s="10"/>
      <c r="J1708" s="13">
        <v>1700</v>
      </c>
      <c r="K1708" s="13"/>
      <c r="L1708" s="13">
        <v>650</v>
      </c>
      <c r="M1708" s="10">
        <v>5.38</v>
      </c>
      <c r="N1708" s="9">
        <v>1</v>
      </c>
      <c r="O1708" s="9">
        <v>2.2400000000000002</v>
      </c>
      <c r="P1708" s="9" t="s">
        <v>87</v>
      </c>
      <c r="Q1708" s="9" t="s">
        <v>72</v>
      </c>
      <c r="R1708" s="9"/>
      <c r="S1708">
        <f t="shared" ref="S1708:S1710" si="2079">N:N*O:O*125</f>
        <v>280</v>
      </c>
      <c r="T1708">
        <f t="shared" ref="T1708:T1710" si="2080">N1708*125</f>
        <v>125</v>
      </c>
      <c r="U1708">
        <f t="shared" ref="U1708:U1710" si="2081">N1708*O1708</f>
        <v>2.2400000000000002</v>
      </c>
      <c r="V1708" s="20">
        <f t="shared" ref="V1708:V1710" si="2082">N1708*O1708*123.78</f>
        <v>277.2672</v>
      </c>
      <c r="W1708" s="21">
        <f t="shared" ref="W1708:W1710" si="2083">N1708*123.7</f>
        <v>123.7</v>
      </c>
    </row>
    <row r="1709" spans="1:23" x14ac:dyDescent="0.25">
      <c r="A1709" s="11">
        <v>43203</v>
      </c>
      <c r="B1709" s="10" t="s">
        <v>16</v>
      </c>
      <c r="C1709" s="10">
        <v>785</v>
      </c>
      <c r="D1709" s="10">
        <v>169</v>
      </c>
      <c r="E1709" s="10" t="s">
        <v>58</v>
      </c>
      <c r="F1709" s="10">
        <v>1</v>
      </c>
      <c r="G1709" s="10" t="s">
        <v>23</v>
      </c>
      <c r="H1709" s="10"/>
      <c r="I1709" s="10"/>
      <c r="J1709" s="13"/>
      <c r="K1709" s="13"/>
      <c r="L1709" s="13"/>
      <c r="M1709" s="10">
        <v>5.38</v>
      </c>
      <c r="N1709" s="9">
        <v>13</v>
      </c>
      <c r="O1709" s="9">
        <v>3.79</v>
      </c>
      <c r="P1709" s="9" t="s">
        <v>77</v>
      </c>
      <c r="Q1709" s="9" t="s">
        <v>72</v>
      </c>
      <c r="R1709" s="9"/>
      <c r="S1709">
        <f t="shared" si="2079"/>
        <v>6158.75</v>
      </c>
      <c r="T1709">
        <f t="shared" si="2080"/>
        <v>1625</v>
      </c>
      <c r="U1709">
        <f t="shared" si="2081"/>
        <v>49.27</v>
      </c>
      <c r="V1709" s="20">
        <f t="shared" si="2082"/>
        <v>6098.6406000000006</v>
      </c>
      <c r="W1709" s="21">
        <f t="shared" si="2083"/>
        <v>1608.1000000000001</v>
      </c>
    </row>
    <row r="1710" spans="1:23" x14ac:dyDescent="0.25">
      <c r="A1710" s="24">
        <v>43203</v>
      </c>
      <c r="B1710" s="25" t="s">
        <v>16</v>
      </c>
      <c r="C1710" s="25">
        <v>785</v>
      </c>
      <c r="D1710" s="25">
        <v>169</v>
      </c>
      <c r="E1710" s="25" t="s">
        <v>58</v>
      </c>
      <c r="F1710" s="25">
        <v>1</v>
      </c>
      <c r="G1710" s="25" t="s">
        <v>23</v>
      </c>
      <c r="H1710" s="25"/>
      <c r="I1710" s="25"/>
      <c r="J1710" s="23"/>
      <c r="K1710" s="23"/>
      <c r="L1710" s="23"/>
      <c r="M1710" s="25">
        <v>5.38</v>
      </c>
      <c r="N1710" s="25">
        <v>1</v>
      </c>
      <c r="O1710" s="25">
        <v>4.4000000000000004</v>
      </c>
      <c r="P1710" s="25" t="s">
        <v>77</v>
      </c>
      <c r="Q1710" s="25" t="s">
        <v>100</v>
      </c>
      <c r="R1710" s="9"/>
      <c r="S1710">
        <f t="shared" si="2079"/>
        <v>550</v>
      </c>
      <c r="T1710">
        <f t="shared" si="2080"/>
        <v>125</v>
      </c>
      <c r="U1710">
        <f t="shared" si="2081"/>
        <v>4.4000000000000004</v>
      </c>
      <c r="V1710" s="20">
        <f t="shared" si="2082"/>
        <v>544.63200000000006</v>
      </c>
      <c r="W1710" s="21">
        <f t="shared" si="2083"/>
        <v>123.7</v>
      </c>
    </row>
    <row r="1711" spans="1:23" x14ac:dyDescent="0.25">
      <c r="A1711" s="9"/>
      <c r="B1711" s="9"/>
      <c r="C1711" s="9"/>
      <c r="D1711" s="9"/>
      <c r="E1711" s="9"/>
      <c r="F1711" s="9"/>
      <c r="G1711" s="9"/>
      <c r="H1711" s="9"/>
      <c r="I1711" s="9"/>
      <c r="J1711" s="16"/>
      <c r="K1711" s="16"/>
      <c r="L1711" s="16"/>
      <c r="M1711" s="9"/>
      <c r="N1711" s="9"/>
      <c r="O1711" s="9"/>
      <c r="P1711" s="9"/>
      <c r="Q1711" s="9"/>
      <c r="R1711" s="9"/>
    </row>
    <row r="1712" spans="1:23" x14ac:dyDescent="0.25">
      <c r="A1712" s="11">
        <v>43203</v>
      </c>
      <c r="B1712" s="10" t="s">
        <v>16</v>
      </c>
      <c r="C1712" s="4">
        <v>777</v>
      </c>
      <c r="D1712" s="4">
        <v>17</v>
      </c>
      <c r="E1712" s="10" t="s">
        <v>27</v>
      </c>
      <c r="F1712" s="10">
        <v>2</v>
      </c>
      <c r="G1712" s="10" t="s">
        <v>21</v>
      </c>
      <c r="H1712" s="10"/>
      <c r="I1712" s="10"/>
      <c r="J1712" s="13">
        <v>560</v>
      </c>
      <c r="K1712" s="13">
        <v>540</v>
      </c>
      <c r="L1712" s="13">
        <v>710</v>
      </c>
      <c r="M1712" s="10">
        <v>4.2</v>
      </c>
      <c r="N1712" s="9">
        <v>3</v>
      </c>
      <c r="O1712" s="25">
        <v>2.85</v>
      </c>
      <c r="P1712" s="9" t="s">
        <v>78</v>
      </c>
      <c r="Q1712" s="9" t="s">
        <v>72</v>
      </c>
      <c r="R1712" s="9"/>
      <c r="S1712">
        <f t="shared" ref="S1712:S1713" si="2084">N:N*O:O*80.6</f>
        <v>689.13</v>
      </c>
      <c r="T1712">
        <f t="shared" ref="T1712:T1713" si="2085">N1712*80.6</f>
        <v>241.79999999999998</v>
      </c>
      <c r="U1712">
        <f t="shared" ref="U1712:U1713" si="2086">N1712*O1712</f>
        <v>8.5500000000000007</v>
      </c>
      <c r="V1712" s="20">
        <f t="shared" ref="V1712:V1713" si="2087">N1712*O1712*79.68</f>
        <v>681.26400000000012</v>
      </c>
      <c r="W1712" s="21">
        <f t="shared" ref="W1712:W1713" si="2088">N1712*79.68</f>
        <v>239.04000000000002</v>
      </c>
    </row>
    <row r="1713" spans="1:23" x14ac:dyDescent="0.25">
      <c r="A1713" s="11">
        <v>43203</v>
      </c>
      <c r="B1713" s="10" t="s">
        <v>16</v>
      </c>
      <c r="C1713" s="4">
        <v>777</v>
      </c>
      <c r="D1713" s="4">
        <v>17</v>
      </c>
      <c r="E1713" s="10" t="s">
        <v>27</v>
      </c>
      <c r="F1713" s="10">
        <v>2</v>
      </c>
      <c r="G1713" s="10" t="s">
        <v>21</v>
      </c>
      <c r="H1713" s="10"/>
      <c r="I1713" s="10"/>
      <c r="J1713" s="13"/>
      <c r="K1713" s="13"/>
      <c r="L1713" s="13"/>
      <c r="M1713" s="10">
        <v>4.2</v>
      </c>
      <c r="N1713" s="9">
        <v>20</v>
      </c>
      <c r="O1713" s="9">
        <v>1.73</v>
      </c>
      <c r="P1713" s="9" t="s">
        <v>78</v>
      </c>
      <c r="Q1713" s="9" t="s">
        <v>79</v>
      </c>
      <c r="R1713" s="9"/>
      <c r="S1713">
        <f t="shared" si="2084"/>
        <v>2788.7599999999998</v>
      </c>
      <c r="T1713">
        <f t="shared" si="2085"/>
        <v>1612</v>
      </c>
      <c r="U1713">
        <f t="shared" si="2086"/>
        <v>34.6</v>
      </c>
      <c r="V1713" s="20">
        <f t="shared" si="2087"/>
        <v>2756.9280000000003</v>
      </c>
      <c r="W1713" s="21">
        <f t="shared" si="2088"/>
        <v>1593.6000000000001</v>
      </c>
    </row>
    <row r="1714" spans="1:23" x14ac:dyDescent="0.25">
      <c r="A1714" s="11"/>
      <c r="B1714" s="10"/>
      <c r="C1714" s="4"/>
      <c r="D1714" s="4"/>
      <c r="E1714" s="10"/>
      <c r="F1714" s="10"/>
      <c r="G1714" s="10"/>
      <c r="H1714" s="10"/>
      <c r="I1714" s="10"/>
      <c r="J1714" s="13"/>
      <c r="K1714" s="13"/>
      <c r="L1714" s="13"/>
      <c r="M1714" s="10"/>
      <c r="N1714" s="9"/>
      <c r="O1714" s="9"/>
      <c r="P1714" s="9"/>
      <c r="Q1714" s="9"/>
      <c r="R1714" s="9"/>
    </row>
    <row r="1715" spans="1:23" x14ac:dyDescent="0.25">
      <c r="A1715" s="11">
        <v>43203</v>
      </c>
      <c r="B1715" s="10" t="s">
        <v>16</v>
      </c>
      <c r="C1715" s="4">
        <v>777</v>
      </c>
      <c r="D1715" s="4">
        <v>18</v>
      </c>
      <c r="E1715" s="10" t="s">
        <v>35</v>
      </c>
      <c r="F1715" s="10">
        <v>2</v>
      </c>
      <c r="G1715" s="10" t="s">
        <v>21</v>
      </c>
      <c r="H1715" s="10"/>
      <c r="I1715" s="10"/>
      <c r="J1715" s="13">
        <v>500</v>
      </c>
      <c r="K1715" s="13">
        <v>700</v>
      </c>
      <c r="L1715" s="13">
        <v>810</v>
      </c>
      <c r="M1715" s="10">
        <v>4.2</v>
      </c>
      <c r="N1715" s="9">
        <v>1</v>
      </c>
      <c r="O1715" s="9">
        <v>3.79</v>
      </c>
      <c r="P1715" s="9" t="s">
        <v>77</v>
      </c>
      <c r="Q1715" s="9" t="s">
        <v>72</v>
      </c>
      <c r="R1715" s="9"/>
      <c r="S1715">
        <f t="shared" ref="S1715:S1718" si="2089">N:N*O:O*80.6</f>
        <v>305.47399999999999</v>
      </c>
      <c r="T1715">
        <f t="shared" ref="T1715:T1718" si="2090">N1715*80.6</f>
        <v>80.599999999999994</v>
      </c>
      <c r="U1715">
        <f t="shared" ref="U1715:U1718" si="2091">N1715*O1715</f>
        <v>3.79</v>
      </c>
      <c r="V1715" s="20">
        <f t="shared" ref="V1715:V1718" si="2092">N1715*O1715*79.68</f>
        <v>301.98720000000003</v>
      </c>
      <c r="W1715" s="21">
        <f t="shared" ref="W1715:W1718" si="2093">N1715*79.68</f>
        <v>79.680000000000007</v>
      </c>
    </row>
    <row r="1716" spans="1:23" x14ac:dyDescent="0.25">
      <c r="A1716" s="11">
        <v>43203</v>
      </c>
      <c r="B1716" s="10" t="s">
        <v>16</v>
      </c>
      <c r="C1716" s="4">
        <v>777</v>
      </c>
      <c r="D1716" s="4">
        <v>18</v>
      </c>
      <c r="E1716" s="10" t="s">
        <v>35</v>
      </c>
      <c r="F1716" s="10">
        <v>2</v>
      </c>
      <c r="G1716" s="10" t="s">
        <v>21</v>
      </c>
      <c r="H1716" s="10"/>
      <c r="I1716" s="10"/>
      <c r="J1716" s="13"/>
      <c r="K1716" s="13"/>
      <c r="L1716" s="13"/>
      <c r="M1716" s="10">
        <v>4.2</v>
      </c>
      <c r="N1716" s="9">
        <v>21</v>
      </c>
      <c r="O1716" s="9">
        <v>1.54</v>
      </c>
      <c r="P1716" s="9" t="s">
        <v>90</v>
      </c>
      <c r="Q1716" s="9" t="s">
        <v>76</v>
      </c>
      <c r="R1716" s="9"/>
      <c r="S1716">
        <f t="shared" si="2089"/>
        <v>2606.6040000000003</v>
      </c>
      <c r="T1716">
        <f t="shared" si="2090"/>
        <v>1692.6</v>
      </c>
      <c r="U1716">
        <f t="shared" si="2091"/>
        <v>32.340000000000003</v>
      </c>
      <c r="V1716" s="20">
        <f t="shared" si="2092"/>
        <v>2576.8512000000005</v>
      </c>
      <c r="W1716" s="21">
        <f t="shared" si="2093"/>
        <v>1673.2800000000002</v>
      </c>
    </row>
    <row r="1717" spans="1:23" x14ac:dyDescent="0.25">
      <c r="A1717" s="11">
        <v>43203</v>
      </c>
      <c r="B1717" s="10" t="s">
        <v>16</v>
      </c>
      <c r="C1717" s="4">
        <v>777</v>
      </c>
      <c r="D1717" s="4">
        <v>18</v>
      </c>
      <c r="E1717" s="10" t="s">
        <v>35</v>
      </c>
      <c r="F1717" s="10">
        <v>2</v>
      </c>
      <c r="G1717" s="10" t="s">
        <v>21</v>
      </c>
      <c r="H1717" s="10"/>
      <c r="I1717" s="10"/>
      <c r="J1717" s="13"/>
      <c r="K1717" s="13"/>
      <c r="L1717" s="13"/>
      <c r="M1717" s="10">
        <v>4.2</v>
      </c>
      <c r="N1717" s="9">
        <v>1</v>
      </c>
      <c r="O1717" s="9">
        <v>0.85</v>
      </c>
      <c r="P1717" s="9" t="s">
        <v>90</v>
      </c>
      <c r="Q1717" s="9" t="s">
        <v>81</v>
      </c>
      <c r="R1717" s="9"/>
      <c r="S1717">
        <f t="shared" si="2089"/>
        <v>68.509999999999991</v>
      </c>
      <c r="T1717">
        <f t="shared" si="2090"/>
        <v>80.599999999999994</v>
      </c>
      <c r="U1717">
        <f t="shared" si="2091"/>
        <v>0.85</v>
      </c>
      <c r="V1717" s="20">
        <f t="shared" si="2092"/>
        <v>67.728000000000009</v>
      </c>
      <c r="W1717" s="21">
        <f t="shared" si="2093"/>
        <v>79.680000000000007</v>
      </c>
    </row>
    <row r="1718" spans="1:23" x14ac:dyDescent="0.25">
      <c r="A1718" s="11">
        <v>43203</v>
      </c>
      <c r="B1718" s="10" t="s">
        <v>16</v>
      </c>
      <c r="C1718" s="4">
        <v>777</v>
      </c>
      <c r="D1718" s="4">
        <v>18</v>
      </c>
      <c r="E1718" s="10" t="s">
        <v>35</v>
      </c>
      <c r="F1718" s="10">
        <v>2</v>
      </c>
      <c r="G1718" s="10" t="s">
        <v>21</v>
      </c>
      <c r="H1718" s="10"/>
      <c r="I1718" s="10"/>
      <c r="J1718" s="13"/>
      <c r="K1718" s="13"/>
      <c r="L1718" s="13"/>
      <c r="M1718" s="10">
        <v>4.2</v>
      </c>
      <c r="N1718" s="9">
        <v>4</v>
      </c>
      <c r="O1718" s="9">
        <v>1.74</v>
      </c>
      <c r="P1718" s="9" t="s">
        <v>90</v>
      </c>
      <c r="Q1718" s="9" t="s">
        <v>75</v>
      </c>
      <c r="R1718" s="9"/>
      <c r="S1718">
        <f t="shared" si="2089"/>
        <v>560.976</v>
      </c>
      <c r="T1718">
        <f t="shared" si="2090"/>
        <v>322.39999999999998</v>
      </c>
      <c r="U1718">
        <f t="shared" si="2091"/>
        <v>6.96</v>
      </c>
      <c r="V1718" s="20">
        <f t="shared" si="2092"/>
        <v>554.57280000000003</v>
      </c>
      <c r="W1718" s="21">
        <f t="shared" si="2093"/>
        <v>318.72000000000003</v>
      </c>
    </row>
    <row r="1719" spans="1:23" x14ac:dyDescent="0.25">
      <c r="A1719" s="11"/>
      <c r="B1719" s="4"/>
      <c r="C1719" s="4"/>
      <c r="D1719" s="4"/>
      <c r="E1719" s="10"/>
      <c r="F1719" s="10"/>
      <c r="G1719" s="10"/>
      <c r="H1719" s="10"/>
      <c r="I1719" s="10"/>
      <c r="J1719" s="13"/>
      <c r="K1719" s="13"/>
      <c r="L1719" s="13"/>
      <c r="M1719" s="10"/>
      <c r="N1719" s="9"/>
      <c r="O1719" s="9"/>
      <c r="P1719" s="9"/>
      <c r="Q1719" s="9"/>
      <c r="R1719" s="9"/>
    </row>
    <row r="1720" spans="1:23" x14ac:dyDescent="0.25">
      <c r="A1720" s="11">
        <v>43203</v>
      </c>
      <c r="B1720" s="10" t="s">
        <v>16</v>
      </c>
      <c r="C1720" s="4">
        <v>777</v>
      </c>
      <c r="D1720" s="4">
        <v>19</v>
      </c>
      <c r="E1720" s="10" t="s">
        <v>46</v>
      </c>
      <c r="F1720" s="10">
        <v>2</v>
      </c>
      <c r="G1720" s="10" t="s">
        <v>21</v>
      </c>
      <c r="H1720" s="10"/>
      <c r="I1720" s="10"/>
      <c r="J1720" s="13">
        <v>560</v>
      </c>
      <c r="K1720" s="13">
        <v>540</v>
      </c>
      <c r="L1720" s="13">
        <v>600</v>
      </c>
      <c r="M1720" s="10">
        <v>4.2</v>
      </c>
      <c r="N1720" s="9">
        <v>1</v>
      </c>
      <c r="O1720" s="9">
        <v>3.79</v>
      </c>
      <c r="P1720" s="9" t="s">
        <v>77</v>
      </c>
      <c r="Q1720" s="9" t="s">
        <v>72</v>
      </c>
      <c r="R1720" s="9"/>
      <c r="S1720">
        <f t="shared" ref="S1720:S1723" si="2094">N:N*O:O*80.6</f>
        <v>305.47399999999999</v>
      </c>
      <c r="T1720">
        <f t="shared" ref="T1720:T1723" si="2095">N1720*80.6</f>
        <v>80.599999999999994</v>
      </c>
      <c r="U1720">
        <f t="shared" ref="U1720:U1723" si="2096">N1720*O1720</f>
        <v>3.79</v>
      </c>
      <c r="V1720" s="20">
        <f t="shared" ref="V1720:V1723" si="2097">N1720*O1720*79.68</f>
        <v>301.98720000000003</v>
      </c>
      <c r="W1720" s="21">
        <f t="shared" ref="W1720:W1723" si="2098">N1720*79.68</f>
        <v>79.680000000000007</v>
      </c>
    </row>
    <row r="1721" spans="1:23" x14ac:dyDescent="0.25">
      <c r="A1721" s="11">
        <v>43203</v>
      </c>
      <c r="B1721" s="10" t="s">
        <v>16</v>
      </c>
      <c r="C1721" s="4">
        <v>777</v>
      </c>
      <c r="D1721" s="4">
        <v>19</v>
      </c>
      <c r="E1721" s="10" t="s">
        <v>46</v>
      </c>
      <c r="F1721" s="10">
        <v>2</v>
      </c>
      <c r="G1721" s="10" t="s">
        <v>21</v>
      </c>
      <c r="H1721" s="10"/>
      <c r="I1721" s="10"/>
      <c r="J1721" s="13"/>
      <c r="K1721" s="13"/>
      <c r="L1721" s="13"/>
      <c r="M1721" s="10">
        <v>4.2</v>
      </c>
      <c r="N1721" s="9">
        <v>11</v>
      </c>
      <c r="O1721" s="9">
        <v>2.67</v>
      </c>
      <c r="P1721" s="9" t="s">
        <v>78</v>
      </c>
      <c r="Q1721" s="9" t="s">
        <v>79</v>
      </c>
      <c r="R1721" s="9"/>
      <c r="S1721">
        <f t="shared" si="2094"/>
        <v>2367.2219999999998</v>
      </c>
      <c r="T1721">
        <f t="shared" si="2095"/>
        <v>886.59999999999991</v>
      </c>
      <c r="U1721">
        <f t="shared" si="2096"/>
        <v>29.369999999999997</v>
      </c>
      <c r="V1721" s="20">
        <f t="shared" si="2097"/>
        <v>2340.2015999999999</v>
      </c>
      <c r="W1721" s="21">
        <f t="shared" si="2098"/>
        <v>876.48</v>
      </c>
    </row>
    <row r="1722" spans="1:23" x14ac:dyDescent="0.25">
      <c r="A1722" s="11">
        <v>43203</v>
      </c>
      <c r="B1722" s="10" t="s">
        <v>16</v>
      </c>
      <c r="C1722" s="4">
        <v>777</v>
      </c>
      <c r="D1722" s="4">
        <v>19</v>
      </c>
      <c r="E1722" s="10" t="s">
        <v>46</v>
      </c>
      <c r="F1722" s="10">
        <v>2</v>
      </c>
      <c r="G1722" s="10" t="s">
        <v>21</v>
      </c>
      <c r="H1722" s="10"/>
      <c r="I1722" s="10"/>
      <c r="J1722" s="13"/>
      <c r="K1722" s="13"/>
      <c r="L1722" s="13"/>
      <c r="M1722" s="10">
        <v>4.2</v>
      </c>
      <c r="N1722" s="9">
        <v>2</v>
      </c>
      <c r="O1722" s="9">
        <v>2.31</v>
      </c>
      <c r="P1722" s="9" t="s">
        <v>78</v>
      </c>
      <c r="Q1722" s="9" t="s">
        <v>80</v>
      </c>
      <c r="R1722" s="9"/>
      <c r="S1722">
        <f t="shared" si="2094"/>
        <v>372.37199999999996</v>
      </c>
      <c r="T1722">
        <f t="shared" si="2095"/>
        <v>161.19999999999999</v>
      </c>
      <c r="U1722">
        <f t="shared" si="2096"/>
        <v>4.62</v>
      </c>
      <c r="V1722" s="20">
        <f t="shared" si="2097"/>
        <v>368.12160000000006</v>
      </c>
      <c r="W1722" s="21">
        <f t="shared" si="2098"/>
        <v>159.36000000000001</v>
      </c>
    </row>
    <row r="1723" spans="1:23" x14ac:dyDescent="0.25">
      <c r="A1723" s="11">
        <v>43203</v>
      </c>
      <c r="B1723" s="10" t="s">
        <v>16</v>
      </c>
      <c r="C1723" s="4">
        <v>777</v>
      </c>
      <c r="D1723" s="4">
        <v>19</v>
      </c>
      <c r="E1723" s="10" t="s">
        <v>46</v>
      </c>
      <c r="F1723" s="10">
        <v>2</v>
      </c>
      <c r="G1723" s="10" t="s">
        <v>21</v>
      </c>
      <c r="H1723" s="10"/>
      <c r="I1723" s="10"/>
      <c r="J1723" s="13"/>
      <c r="K1723" s="13"/>
      <c r="L1723" s="13"/>
      <c r="M1723" s="10">
        <v>4.2</v>
      </c>
      <c r="N1723" s="9">
        <v>7</v>
      </c>
      <c r="O1723" s="9">
        <v>1.83</v>
      </c>
      <c r="P1723" s="9" t="s">
        <v>71</v>
      </c>
      <c r="Q1723" s="9" t="s">
        <v>76</v>
      </c>
      <c r="R1723" s="9"/>
      <c r="S1723">
        <f t="shared" si="2094"/>
        <v>1032.4859999999999</v>
      </c>
      <c r="T1723">
        <f t="shared" si="2095"/>
        <v>564.19999999999993</v>
      </c>
      <c r="U1723">
        <f t="shared" si="2096"/>
        <v>12.81</v>
      </c>
      <c r="V1723" s="20">
        <f t="shared" si="2097"/>
        <v>1020.7008000000001</v>
      </c>
      <c r="W1723" s="21">
        <f t="shared" si="2098"/>
        <v>557.76</v>
      </c>
    </row>
    <row r="1724" spans="1:23" x14ac:dyDescent="0.25">
      <c r="A1724" s="11"/>
      <c r="B1724" s="10"/>
      <c r="C1724" s="4"/>
      <c r="D1724" s="4"/>
      <c r="E1724" s="10"/>
      <c r="F1724" s="10"/>
      <c r="G1724" s="10"/>
      <c r="H1724" s="10"/>
      <c r="I1724" s="10"/>
      <c r="J1724" s="13"/>
      <c r="K1724" s="13"/>
      <c r="L1724" s="13"/>
      <c r="M1724" s="10"/>
      <c r="N1724" s="9"/>
      <c r="O1724" s="9"/>
      <c r="P1724" s="9"/>
      <c r="Q1724" s="9"/>
      <c r="R1724" s="9"/>
    </row>
    <row r="1725" spans="1:23" x14ac:dyDescent="0.25">
      <c r="A1725" s="11">
        <v>43203</v>
      </c>
      <c r="B1725" s="10" t="s">
        <v>16</v>
      </c>
      <c r="C1725" s="4">
        <v>777</v>
      </c>
      <c r="D1725" s="4">
        <v>20</v>
      </c>
      <c r="E1725" s="10" t="s">
        <v>37</v>
      </c>
      <c r="F1725" s="10">
        <v>2</v>
      </c>
      <c r="G1725" s="10" t="s">
        <v>21</v>
      </c>
      <c r="H1725" s="10"/>
      <c r="I1725" s="10"/>
      <c r="J1725" s="13">
        <v>460</v>
      </c>
      <c r="K1725" s="13">
        <v>640</v>
      </c>
      <c r="L1725" s="13">
        <v>660</v>
      </c>
      <c r="M1725" s="10">
        <v>4.2</v>
      </c>
      <c r="N1725" s="9">
        <v>10</v>
      </c>
      <c r="O1725" s="9">
        <v>2.67</v>
      </c>
      <c r="P1725" s="9" t="s">
        <v>78</v>
      </c>
      <c r="Q1725" s="9" t="s">
        <v>79</v>
      </c>
      <c r="R1725" s="9"/>
      <c r="S1725">
        <f t="shared" ref="S1725:S1726" si="2099">N:N*O:O*80.6</f>
        <v>2152.02</v>
      </c>
      <c r="T1725">
        <f t="shared" ref="T1725:T1726" si="2100">N1725*80.6</f>
        <v>806</v>
      </c>
      <c r="U1725">
        <f t="shared" ref="U1725:U1726" si="2101">N1725*O1725</f>
        <v>26.7</v>
      </c>
      <c r="V1725" s="20">
        <f t="shared" ref="V1725:V1726" si="2102">N1725*O1725*79.68</f>
        <v>2127.4560000000001</v>
      </c>
      <c r="W1725" s="21">
        <f t="shared" ref="W1725:W1726" si="2103">N1725*79.68</f>
        <v>796.80000000000007</v>
      </c>
    </row>
    <row r="1726" spans="1:23" x14ac:dyDescent="0.25">
      <c r="A1726" s="11">
        <v>43203</v>
      </c>
      <c r="B1726" s="10" t="s">
        <v>16</v>
      </c>
      <c r="C1726" s="4">
        <v>777</v>
      </c>
      <c r="D1726" s="4">
        <v>20</v>
      </c>
      <c r="E1726" s="10" t="s">
        <v>37</v>
      </c>
      <c r="F1726" s="10">
        <v>2</v>
      </c>
      <c r="G1726" s="10" t="s">
        <v>21</v>
      </c>
      <c r="H1726" s="10"/>
      <c r="I1726" s="10"/>
      <c r="J1726" s="13"/>
      <c r="K1726" s="13"/>
      <c r="L1726" s="13"/>
      <c r="M1726" s="10">
        <v>4.2</v>
      </c>
      <c r="N1726" s="9">
        <v>6</v>
      </c>
      <c r="O1726" s="9">
        <v>2.31</v>
      </c>
      <c r="P1726" s="9" t="s">
        <v>78</v>
      </c>
      <c r="Q1726" s="9" t="s">
        <v>80</v>
      </c>
      <c r="R1726" s="9"/>
      <c r="S1726">
        <f t="shared" si="2099"/>
        <v>1117.116</v>
      </c>
      <c r="T1726">
        <f t="shared" si="2100"/>
        <v>483.59999999999997</v>
      </c>
      <c r="U1726">
        <f t="shared" si="2101"/>
        <v>13.86</v>
      </c>
      <c r="V1726" s="20">
        <f t="shared" si="2102"/>
        <v>1104.3648000000001</v>
      </c>
      <c r="W1726" s="21">
        <f t="shared" si="2103"/>
        <v>478.08000000000004</v>
      </c>
    </row>
    <row r="1727" spans="1:23" x14ac:dyDescent="0.25">
      <c r="A1727" s="11"/>
      <c r="B1727" s="10"/>
      <c r="C1727" s="4"/>
      <c r="D1727" s="4"/>
      <c r="E1727" s="10"/>
      <c r="F1727" s="10"/>
      <c r="G1727" s="10"/>
      <c r="H1727" s="10"/>
      <c r="I1727" s="10"/>
      <c r="J1727" s="13"/>
      <c r="K1727" s="13"/>
      <c r="L1727" s="13"/>
      <c r="M1727" s="10"/>
      <c r="N1727" s="9"/>
      <c r="O1727" s="9"/>
      <c r="P1727" s="9"/>
      <c r="Q1727" s="9"/>
      <c r="R1727" s="9"/>
    </row>
    <row r="1728" spans="1:23" x14ac:dyDescent="0.25">
      <c r="A1728" s="11">
        <v>43203</v>
      </c>
      <c r="B1728" s="4" t="s">
        <v>17</v>
      </c>
      <c r="C1728" s="4">
        <v>75131</v>
      </c>
      <c r="D1728" s="4">
        <v>152</v>
      </c>
      <c r="E1728" s="10" t="s">
        <v>38</v>
      </c>
      <c r="F1728" s="10">
        <v>2</v>
      </c>
      <c r="G1728" s="10" t="s">
        <v>21</v>
      </c>
      <c r="H1728" s="10"/>
      <c r="I1728" s="10"/>
      <c r="J1728" s="13">
        <v>510</v>
      </c>
      <c r="K1728" s="13">
        <v>1290</v>
      </c>
      <c r="L1728" s="13">
        <v>900</v>
      </c>
      <c r="M1728" s="10">
        <v>5.81</v>
      </c>
      <c r="N1728" s="9">
        <v>2</v>
      </c>
      <c r="O1728" s="9">
        <v>3.79</v>
      </c>
      <c r="P1728" s="9" t="s">
        <v>77</v>
      </c>
      <c r="Q1728" s="9" t="s">
        <v>72</v>
      </c>
      <c r="R1728" s="9"/>
      <c r="S1728">
        <f t="shared" ref="S1728:S1731" si="2104">N1728*O1728*118</f>
        <v>894.44</v>
      </c>
      <c r="T1728">
        <f t="shared" ref="T1728:T1731" si="2105">N1728*118</f>
        <v>236</v>
      </c>
      <c r="U1728">
        <f t="shared" ref="U1728:U1731" si="2106">N1728*O1728</f>
        <v>7.58</v>
      </c>
      <c r="V1728" s="20">
        <f t="shared" ref="V1728:V1731" si="2107">N1728*O1728*116.875</f>
        <v>885.91250000000002</v>
      </c>
      <c r="W1728" s="21">
        <f t="shared" ref="W1728:W1731" si="2108">N1728*116.8</f>
        <v>233.6</v>
      </c>
    </row>
    <row r="1729" spans="1:23" x14ac:dyDescent="0.25">
      <c r="A1729" s="11">
        <v>43203</v>
      </c>
      <c r="B1729" s="4" t="s">
        <v>17</v>
      </c>
      <c r="C1729" s="4">
        <v>75131</v>
      </c>
      <c r="D1729" s="4">
        <v>152</v>
      </c>
      <c r="E1729" s="10" t="s">
        <v>38</v>
      </c>
      <c r="F1729" s="10">
        <v>2</v>
      </c>
      <c r="G1729" s="10" t="s">
        <v>21</v>
      </c>
      <c r="H1729" s="10"/>
      <c r="I1729" s="10"/>
      <c r="J1729" s="13"/>
      <c r="K1729" s="13"/>
      <c r="L1729" s="13"/>
      <c r="M1729" s="10">
        <v>5.81</v>
      </c>
      <c r="N1729" s="9">
        <v>11</v>
      </c>
      <c r="O1729" s="9">
        <v>1.63</v>
      </c>
      <c r="P1729" s="9" t="s">
        <v>71</v>
      </c>
      <c r="Q1729" s="9" t="s">
        <v>80</v>
      </c>
      <c r="R1729" s="9"/>
      <c r="S1729">
        <f t="shared" si="2104"/>
        <v>2115.7399999999998</v>
      </c>
      <c r="T1729">
        <f t="shared" si="2105"/>
        <v>1298</v>
      </c>
      <c r="U1729">
        <f t="shared" si="2106"/>
        <v>17.93</v>
      </c>
      <c r="V1729" s="20">
        <f t="shared" si="2107"/>
        <v>2095.5687499999999</v>
      </c>
      <c r="W1729" s="21">
        <f t="shared" si="2108"/>
        <v>1284.8</v>
      </c>
    </row>
    <row r="1730" spans="1:23" x14ac:dyDescent="0.25">
      <c r="A1730" s="11">
        <v>43203</v>
      </c>
      <c r="B1730" s="4" t="s">
        <v>17</v>
      </c>
      <c r="C1730" s="4">
        <v>75131</v>
      </c>
      <c r="D1730" s="4">
        <v>152</v>
      </c>
      <c r="E1730" s="10" t="s">
        <v>38</v>
      </c>
      <c r="F1730" s="10">
        <v>2</v>
      </c>
      <c r="G1730" s="10" t="s">
        <v>21</v>
      </c>
      <c r="H1730" s="10"/>
      <c r="I1730" s="10"/>
      <c r="J1730" s="13"/>
      <c r="K1730" s="13"/>
      <c r="L1730" s="13"/>
      <c r="M1730" s="10">
        <v>5.81</v>
      </c>
      <c r="N1730" s="9">
        <v>4</v>
      </c>
      <c r="O1730" s="9">
        <v>0.93</v>
      </c>
      <c r="P1730" s="9" t="s">
        <v>71</v>
      </c>
      <c r="Q1730" s="9" t="s">
        <v>81</v>
      </c>
      <c r="R1730" s="9"/>
      <c r="S1730">
        <f t="shared" si="2104"/>
        <v>438.96000000000004</v>
      </c>
      <c r="T1730">
        <f t="shared" si="2105"/>
        <v>472</v>
      </c>
      <c r="U1730">
        <f t="shared" si="2106"/>
        <v>3.72</v>
      </c>
      <c r="V1730" s="20">
        <f t="shared" si="2107"/>
        <v>434.77500000000003</v>
      </c>
      <c r="W1730" s="21">
        <f t="shared" si="2108"/>
        <v>467.2</v>
      </c>
    </row>
    <row r="1731" spans="1:23" x14ac:dyDescent="0.25">
      <c r="A1731" s="11">
        <v>43203</v>
      </c>
      <c r="B1731" s="4" t="s">
        <v>17</v>
      </c>
      <c r="C1731" s="4">
        <v>75131</v>
      </c>
      <c r="D1731" s="4">
        <v>152</v>
      </c>
      <c r="E1731" s="10" t="s">
        <v>38</v>
      </c>
      <c r="F1731" s="10">
        <v>2</v>
      </c>
      <c r="G1731" s="10" t="s">
        <v>21</v>
      </c>
      <c r="H1731" s="10"/>
      <c r="I1731" s="10"/>
      <c r="J1731" s="13"/>
      <c r="K1731" s="13"/>
      <c r="L1731" s="13"/>
      <c r="M1731" s="10">
        <v>5.81</v>
      </c>
      <c r="N1731" s="9">
        <v>7</v>
      </c>
      <c r="O1731" s="9">
        <v>1.71</v>
      </c>
      <c r="P1731" s="9" t="s">
        <v>71</v>
      </c>
      <c r="Q1731" s="9" t="s">
        <v>75</v>
      </c>
      <c r="R1731" s="9"/>
      <c r="S1731">
        <f t="shared" si="2104"/>
        <v>1412.4599999999998</v>
      </c>
      <c r="T1731">
        <f t="shared" si="2105"/>
        <v>826</v>
      </c>
      <c r="U1731">
        <f t="shared" si="2106"/>
        <v>11.969999999999999</v>
      </c>
      <c r="V1731" s="20">
        <f t="shared" si="2107"/>
        <v>1398.9937499999999</v>
      </c>
      <c r="W1731" s="21">
        <f t="shared" si="2108"/>
        <v>817.6</v>
      </c>
    </row>
    <row r="1732" spans="1:23" x14ac:dyDescent="0.25">
      <c r="A1732" s="11"/>
      <c r="B1732" s="4"/>
      <c r="C1732" s="4"/>
      <c r="D1732" s="4"/>
      <c r="E1732" s="10"/>
      <c r="F1732" s="10"/>
      <c r="G1732" s="10"/>
      <c r="H1732" s="10"/>
      <c r="I1732" s="10"/>
      <c r="J1732" s="13"/>
      <c r="K1732" s="13"/>
      <c r="L1732" s="13"/>
      <c r="M1732" s="10"/>
      <c r="N1732" s="9"/>
      <c r="O1732" s="9"/>
      <c r="P1732" s="9"/>
      <c r="Q1732" s="9"/>
      <c r="R1732" s="9"/>
    </row>
    <row r="1733" spans="1:23" x14ac:dyDescent="0.25">
      <c r="A1733" s="11">
        <v>43203</v>
      </c>
      <c r="B1733" s="4" t="s">
        <v>17</v>
      </c>
      <c r="C1733" s="4">
        <v>75131</v>
      </c>
      <c r="D1733" s="4">
        <v>153</v>
      </c>
      <c r="E1733" s="10"/>
      <c r="F1733" s="10">
        <v>2</v>
      </c>
      <c r="G1733" s="10" t="s">
        <v>21</v>
      </c>
      <c r="H1733" s="10"/>
      <c r="I1733" s="10"/>
      <c r="J1733" s="17"/>
      <c r="K1733" s="17"/>
      <c r="L1733" s="17"/>
      <c r="M1733" s="10">
        <v>5.81</v>
      </c>
      <c r="N1733" s="9"/>
      <c r="O1733" s="9"/>
      <c r="P1733" s="9"/>
      <c r="Q1733" s="9"/>
      <c r="R1733" s="9"/>
      <c r="S1733">
        <f t="shared" ref="S1733" si="2109">N1733*O1733*118</f>
        <v>0</v>
      </c>
      <c r="T1733">
        <f t="shared" ref="T1733" si="2110">N1733*118</f>
        <v>0</v>
      </c>
      <c r="U1733">
        <f t="shared" ref="U1733" si="2111">N1733*O1733</f>
        <v>0</v>
      </c>
      <c r="V1733" s="20">
        <f t="shared" ref="V1733" si="2112">N1733*O1733*116.875</f>
        <v>0</v>
      </c>
      <c r="W1733" s="21">
        <f t="shared" ref="W1733" si="2113">N1733*116.8</f>
        <v>0</v>
      </c>
    </row>
    <row r="1734" spans="1:23" x14ac:dyDescent="0.25">
      <c r="A1734" s="11"/>
      <c r="B1734" s="4"/>
      <c r="C1734" s="4"/>
      <c r="D1734" s="4"/>
      <c r="E1734" s="10"/>
      <c r="F1734" s="10"/>
      <c r="G1734" s="10"/>
      <c r="H1734" s="10"/>
      <c r="I1734" s="10"/>
      <c r="J1734" s="13"/>
      <c r="K1734" s="13"/>
      <c r="L1734" s="13"/>
      <c r="M1734" s="10"/>
      <c r="N1734" s="9"/>
      <c r="O1734" s="9"/>
      <c r="P1734" s="9"/>
      <c r="Q1734" s="9"/>
      <c r="R1734" s="9"/>
    </row>
    <row r="1735" spans="1:23" x14ac:dyDescent="0.25">
      <c r="A1735" s="11">
        <v>43203</v>
      </c>
      <c r="B1735" s="4" t="s">
        <v>17</v>
      </c>
      <c r="C1735" s="4">
        <v>75131</v>
      </c>
      <c r="D1735" s="4">
        <v>155</v>
      </c>
      <c r="E1735" s="10"/>
      <c r="F1735" s="10">
        <v>2</v>
      </c>
      <c r="G1735" s="10" t="s">
        <v>21</v>
      </c>
      <c r="H1735" s="10"/>
      <c r="I1735" s="10"/>
      <c r="J1735" s="17"/>
      <c r="K1735" s="17"/>
      <c r="L1735" s="17"/>
      <c r="M1735" s="10">
        <v>5.81</v>
      </c>
      <c r="N1735" s="9"/>
      <c r="O1735" s="9"/>
      <c r="P1735" s="9"/>
      <c r="Q1735" s="9"/>
      <c r="R1735" s="9"/>
      <c r="S1735">
        <f t="shared" ref="S1735" si="2114">N1735*O1735*118</f>
        <v>0</v>
      </c>
      <c r="T1735">
        <f t="shared" ref="T1735" si="2115">N1735*118</f>
        <v>0</v>
      </c>
      <c r="U1735">
        <f t="shared" ref="U1735" si="2116">N1735*O1735</f>
        <v>0</v>
      </c>
      <c r="V1735" s="20">
        <f t="shared" ref="V1735" si="2117">N1735*O1735*116.875</f>
        <v>0</v>
      </c>
      <c r="W1735" s="21">
        <f t="shared" ref="W1735" si="2118">N1735*116.8</f>
        <v>0</v>
      </c>
    </row>
    <row r="1736" spans="1:23" x14ac:dyDescent="0.25">
      <c r="A1736" s="11"/>
      <c r="B1736" s="4"/>
      <c r="C1736" s="4"/>
      <c r="D1736" s="4"/>
      <c r="E1736" s="10"/>
      <c r="F1736" s="10"/>
      <c r="G1736" s="10"/>
      <c r="H1736" s="10"/>
      <c r="I1736" s="10"/>
      <c r="J1736" s="13"/>
      <c r="K1736" s="13"/>
      <c r="L1736" s="13"/>
      <c r="M1736" s="10"/>
      <c r="N1736" s="9"/>
      <c r="O1736" s="9"/>
      <c r="P1736" s="9"/>
      <c r="Q1736" s="9"/>
      <c r="R1736" s="9"/>
    </row>
    <row r="1737" spans="1:23" x14ac:dyDescent="0.25">
      <c r="A1737" s="11">
        <v>43203</v>
      </c>
      <c r="B1737" s="4" t="s">
        <v>17</v>
      </c>
      <c r="C1737" s="4">
        <v>75131</v>
      </c>
      <c r="D1737" s="4">
        <v>156</v>
      </c>
      <c r="E1737" s="10" t="s">
        <v>40</v>
      </c>
      <c r="F1737" s="10">
        <v>2</v>
      </c>
      <c r="G1737" s="10" t="s">
        <v>21</v>
      </c>
      <c r="H1737" s="10"/>
      <c r="I1737" s="10"/>
      <c r="J1737" s="13">
        <v>620</v>
      </c>
      <c r="K1737" s="13">
        <v>1180</v>
      </c>
      <c r="L1737" s="17"/>
      <c r="M1737" s="10">
        <v>5.81</v>
      </c>
      <c r="N1737" s="9"/>
      <c r="O1737" s="9"/>
      <c r="P1737" s="9"/>
      <c r="Q1737" s="9"/>
      <c r="R1737" s="9"/>
      <c r="S1737">
        <f t="shared" ref="S1737" si="2119">N1737*O1737*118</f>
        <v>0</v>
      </c>
      <c r="T1737">
        <f t="shared" ref="T1737" si="2120">N1737*118</f>
        <v>0</v>
      </c>
      <c r="U1737">
        <f t="shared" ref="U1737" si="2121">N1737*O1737</f>
        <v>0</v>
      </c>
      <c r="V1737" s="20">
        <f t="shared" ref="V1737" si="2122">N1737*O1737*116.875</f>
        <v>0</v>
      </c>
      <c r="W1737" s="21">
        <f t="shared" ref="W1737" si="2123">N1737*116.8</f>
        <v>0</v>
      </c>
    </row>
    <row r="1738" spans="1:23" x14ac:dyDescent="0.25">
      <c r="A1738" s="11"/>
      <c r="B1738" s="4"/>
      <c r="C1738" s="4"/>
      <c r="D1738" s="4"/>
      <c r="E1738" s="10"/>
      <c r="F1738" s="10"/>
      <c r="G1738" s="10"/>
      <c r="H1738" s="10"/>
      <c r="I1738" s="10"/>
      <c r="J1738" s="13"/>
      <c r="K1738" s="13"/>
      <c r="L1738" s="13"/>
      <c r="M1738" s="10"/>
      <c r="N1738" s="9"/>
      <c r="O1738" s="9"/>
      <c r="P1738" s="9"/>
      <c r="Q1738" s="9"/>
      <c r="R1738" s="9"/>
    </row>
    <row r="1739" spans="1:23" x14ac:dyDescent="0.25">
      <c r="A1739" s="11">
        <v>43203</v>
      </c>
      <c r="B1739" s="4" t="s">
        <v>17</v>
      </c>
      <c r="C1739" s="4">
        <v>75131</v>
      </c>
      <c r="D1739" s="4">
        <v>157</v>
      </c>
      <c r="E1739" s="10" t="s">
        <v>41</v>
      </c>
      <c r="F1739" s="10">
        <v>2</v>
      </c>
      <c r="G1739" s="10" t="s">
        <v>21</v>
      </c>
      <c r="H1739" s="10"/>
      <c r="I1739" s="10"/>
      <c r="J1739" s="13">
        <v>420</v>
      </c>
      <c r="K1739" s="13">
        <v>1380</v>
      </c>
      <c r="L1739" s="13">
        <v>950</v>
      </c>
      <c r="M1739" s="10">
        <v>5.81</v>
      </c>
      <c r="N1739" s="9">
        <v>4</v>
      </c>
      <c r="O1739" s="9">
        <v>3.79</v>
      </c>
      <c r="P1739" s="9" t="s">
        <v>77</v>
      </c>
      <c r="Q1739" s="9" t="s">
        <v>72</v>
      </c>
      <c r="R1739" s="9"/>
      <c r="S1739">
        <f t="shared" ref="S1739:S1742" si="2124">N1739*O1739*118</f>
        <v>1788.88</v>
      </c>
      <c r="T1739">
        <f t="shared" ref="T1739:T1742" si="2125">N1739*118</f>
        <v>472</v>
      </c>
      <c r="U1739">
        <f t="shared" ref="U1739:U1742" si="2126">N1739*O1739</f>
        <v>15.16</v>
      </c>
      <c r="V1739" s="20">
        <f t="shared" ref="V1739:V1742" si="2127">N1739*O1739*116.875</f>
        <v>1771.825</v>
      </c>
      <c r="W1739" s="21">
        <f t="shared" ref="W1739:W1742" si="2128">N1739*116.8</f>
        <v>467.2</v>
      </c>
    </row>
    <row r="1740" spans="1:23" x14ac:dyDescent="0.25">
      <c r="A1740" s="11">
        <v>43203</v>
      </c>
      <c r="B1740" s="4" t="s">
        <v>17</v>
      </c>
      <c r="C1740" s="4">
        <v>75131</v>
      </c>
      <c r="D1740" s="4">
        <v>157</v>
      </c>
      <c r="E1740" s="10" t="s">
        <v>41</v>
      </c>
      <c r="F1740" s="10">
        <v>2</v>
      </c>
      <c r="G1740" s="10" t="s">
        <v>21</v>
      </c>
      <c r="H1740" s="10"/>
      <c r="I1740" s="10"/>
      <c r="J1740" s="13"/>
      <c r="K1740" s="13"/>
      <c r="L1740" s="13"/>
      <c r="M1740" s="10">
        <v>5.81</v>
      </c>
      <c r="N1740" s="9">
        <v>3</v>
      </c>
      <c r="O1740" s="9">
        <v>2.67</v>
      </c>
      <c r="P1740" s="9" t="s">
        <v>78</v>
      </c>
      <c r="Q1740" s="9" t="s">
        <v>79</v>
      </c>
      <c r="R1740" s="9"/>
      <c r="S1740">
        <f t="shared" si="2124"/>
        <v>945.18</v>
      </c>
      <c r="T1740">
        <f t="shared" si="2125"/>
        <v>354</v>
      </c>
      <c r="U1740">
        <f t="shared" si="2126"/>
        <v>8.01</v>
      </c>
      <c r="V1740" s="20">
        <f t="shared" si="2127"/>
        <v>936.16874999999993</v>
      </c>
      <c r="W1740" s="21">
        <f t="shared" si="2128"/>
        <v>350.4</v>
      </c>
    </row>
    <row r="1741" spans="1:23" x14ac:dyDescent="0.25">
      <c r="A1741" s="11">
        <v>43203</v>
      </c>
      <c r="B1741" s="4" t="s">
        <v>17</v>
      </c>
      <c r="C1741" s="4">
        <v>75131</v>
      </c>
      <c r="D1741" s="4">
        <v>157</v>
      </c>
      <c r="E1741" s="10" t="s">
        <v>41</v>
      </c>
      <c r="F1741" s="10">
        <v>2</v>
      </c>
      <c r="G1741" s="10" t="s">
        <v>21</v>
      </c>
      <c r="H1741" s="10"/>
      <c r="I1741" s="10"/>
      <c r="J1741" s="13"/>
      <c r="K1741" s="13"/>
      <c r="L1741" s="13"/>
      <c r="M1741" s="10">
        <v>5.81</v>
      </c>
      <c r="N1741" s="9">
        <v>15</v>
      </c>
      <c r="O1741" s="9">
        <v>1.74</v>
      </c>
      <c r="P1741" s="9" t="s">
        <v>90</v>
      </c>
      <c r="Q1741" s="9" t="s">
        <v>75</v>
      </c>
      <c r="R1741" s="9"/>
      <c r="S1741">
        <f t="shared" si="2124"/>
        <v>3079.8</v>
      </c>
      <c r="T1741">
        <f t="shared" si="2125"/>
        <v>1770</v>
      </c>
      <c r="U1741">
        <f t="shared" si="2126"/>
        <v>26.1</v>
      </c>
      <c r="V1741" s="20">
        <f t="shared" si="2127"/>
        <v>3050.4375</v>
      </c>
      <c r="W1741" s="21">
        <f t="shared" si="2128"/>
        <v>1752</v>
      </c>
    </row>
    <row r="1742" spans="1:23" x14ac:dyDescent="0.25">
      <c r="A1742" s="24">
        <v>43203</v>
      </c>
      <c r="B1742" s="27" t="s">
        <v>17</v>
      </c>
      <c r="C1742" s="27">
        <v>75131</v>
      </c>
      <c r="D1742" s="27">
        <v>157</v>
      </c>
      <c r="E1742" s="25" t="s">
        <v>41</v>
      </c>
      <c r="F1742" s="25">
        <v>2</v>
      </c>
      <c r="G1742" s="25" t="s">
        <v>21</v>
      </c>
      <c r="H1742" s="25"/>
      <c r="I1742" s="25"/>
      <c r="J1742" s="23"/>
      <c r="K1742" s="23"/>
      <c r="L1742" s="23"/>
      <c r="M1742" s="25">
        <v>5.81</v>
      </c>
      <c r="N1742" s="25">
        <v>1</v>
      </c>
      <c r="O1742" s="25">
        <v>0.9</v>
      </c>
      <c r="P1742" s="25" t="s">
        <v>77</v>
      </c>
      <c r="Q1742" s="25" t="s">
        <v>100</v>
      </c>
      <c r="R1742" s="9"/>
      <c r="S1742">
        <f t="shared" si="2124"/>
        <v>106.2</v>
      </c>
      <c r="T1742">
        <f t="shared" si="2125"/>
        <v>118</v>
      </c>
      <c r="U1742">
        <f t="shared" si="2126"/>
        <v>0.9</v>
      </c>
      <c r="V1742" s="20">
        <f t="shared" si="2127"/>
        <v>105.1875</v>
      </c>
      <c r="W1742" s="21">
        <f t="shared" si="2128"/>
        <v>116.8</v>
      </c>
    </row>
    <row r="1743" spans="1:23" x14ac:dyDescent="0.25">
      <c r="A1743" s="11"/>
      <c r="B1743" s="4"/>
      <c r="C1743" s="4"/>
      <c r="D1743" s="4"/>
      <c r="E1743" s="10"/>
      <c r="F1743" s="10"/>
      <c r="G1743" s="10"/>
      <c r="H1743" s="10"/>
      <c r="I1743" s="10"/>
      <c r="J1743" s="13"/>
      <c r="K1743" s="13"/>
      <c r="L1743" s="13"/>
      <c r="M1743" s="10"/>
      <c r="N1743" s="9"/>
      <c r="O1743" s="9"/>
      <c r="P1743" s="9"/>
      <c r="Q1743" s="9"/>
      <c r="R1743" s="9"/>
    </row>
    <row r="1744" spans="1:23" x14ac:dyDescent="0.25">
      <c r="A1744" s="11">
        <v>43203</v>
      </c>
      <c r="B1744" s="10" t="s">
        <v>16</v>
      </c>
      <c r="C1744" s="10">
        <v>785</v>
      </c>
      <c r="D1744" s="10">
        <v>167</v>
      </c>
      <c r="E1744" s="10" t="s">
        <v>42</v>
      </c>
      <c r="F1744" s="10">
        <v>2</v>
      </c>
      <c r="G1744" s="10" t="s">
        <v>21</v>
      </c>
      <c r="H1744" s="10"/>
      <c r="I1744" s="10"/>
      <c r="J1744" s="13">
        <v>1000</v>
      </c>
      <c r="K1744" s="13">
        <v>1400</v>
      </c>
      <c r="L1744" s="13">
        <v>1800</v>
      </c>
      <c r="M1744" s="10">
        <v>5.38</v>
      </c>
      <c r="N1744" s="9">
        <v>4</v>
      </c>
      <c r="O1744" s="9">
        <v>3.79</v>
      </c>
      <c r="P1744" s="9" t="s">
        <v>77</v>
      </c>
      <c r="Q1744" s="9" t="s">
        <v>72</v>
      </c>
      <c r="R1744" s="9"/>
      <c r="S1744">
        <f t="shared" ref="S1744:S1748" si="2129">N:N*O:O*125</f>
        <v>1895</v>
      </c>
      <c r="T1744">
        <f t="shared" ref="T1744:T1748" si="2130">N1744*125</f>
        <v>500</v>
      </c>
      <c r="U1744">
        <f t="shared" ref="U1744:U1748" si="2131">N1744*O1744</f>
        <v>15.16</v>
      </c>
      <c r="V1744" s="20">
        <f t="shared" ref="V1744:V1748" si="2132">N1744*O1744*123.78</f>
        <v>1876.5047999999999</v>
      </c>
      <c r="W1744" s="21">
        <f t="shared" ref="W1744:W1748" si="2133">N1744*123.7</f>
        <v>494.8</v>
      </c>
    </row>
    <row r="1745" spans="1:23" x14ac:dyDescent="0.25">
      <c r="A1745" s="11">
        <v>43203</v>
      </c>
      <c r="B1745" s="10" t="s">
        <v>16</v>
      </c>
      <c r="C1745" s="10">
        <v>785</v>
      </c>
      <c r="D1745" s="10">
        <v>167</v>
      </c>
      <c r="E1745" s="10" t="s">
        <v>42</v>
      </c>
      <c r="F1745" s="10">
        <v>2</v>
      </c>
      <c r="G1745" s="10" t="s">
        <v>21</v>
      </c>
      <c r="H1745" s="10"/>
      <c r="I1745" s="10"/>
      <c r="J1745" s="13"/>
      <c r="K1745" s="13"/>
      <c r="L1745" s="13"/>
      <c r="M1745" s="10">
        <v>5.38</v>
      </c>
      <c r="N1745" s="9">
        <v>1</v>
      </c>
      <c r="O1745" s="9">
        <v>3.79</v>
      </c>
      <c r="P1745" s="9" t="s">
        <v>77</v>
      </c>
      <c r="Q1745" s="9" t="s">
        <v>72</v>
      </c>
      <c r="R1745" s="9"/>
      <c r="S1745">
        <f t="shared" si="2129"/>
        <v>473.75</v>
      </c>
      <c r="T1745">
        <f t="shared" si="2130"/>
        <v>125</v>
      </c>
      <c r="U1745">
        <f t="shared" si="2131"/>
        <v>3.79</v>
      </c>
      <c r="V1745" s="20">
        <f t="shared" si="2132"/>
        <v>469.12619999999998</v>
      </c>
      <c r="W1745" s="21">
        <f t="shared" si="2133"/>
        <v>123.7</v>
      </c>
    </row>
    <row r="1746" spans="1:23" x14ac:dyDescent="0.25">
      <c r="A1746" s="11">
        <v>43203</v>
      </c>
      <c r="B1746" s="10" t="s">
        <v>16</v>
      </c>
      <c r="C1746" s="10">
        <v>785</v>
      </c>
      <c r="D1746" s="10">
        <v>167</v>
      </c>
      <c r="E1746" s="10" t="s">
        <v>42</v>
      </c>
      <c r="F1746" s="10">
        <v>2</v>
      </c>
      <c r="G1746" s="10" t="s">
        <v>21</v>
      </c>
      <c r="H1746" s="10"/>
      <c r="I1746" s="10"/>
      <c r="J1746" s="13"/>
      <c r="K1746" s="13"/>
      <c r="L1746" s="13"/>
      <c r="M1746" s="10">
        <v>5.38</v>
      </c>
      <c r="N1746" s="9">
        <v>13</v>
      </c>
      <c r="O1746" s="9">
        <v>2.67</v>
      </c>
      <c r="P1746" s="9" t="s">
        <v>78</v>
      </c>
      <c r="Q1746" s="9" t="s">
        <v>79</v>
      </c>
      <c r="R1746" s="9"/>
      <c r="S1746">
        <f t="shared" si="2129"/>
        <v>4338.75</v>
      </c>
      <c r="T1746">
        <f t="shared" si="2130"/>
        <v>1625</v>
      </c>
      <c r="U1746">
        <f t="shared" si="2131"/>
        <v>34.71</v>
      </c>
      <c r="V1746" s="20">
        <f t="shared" si="2132"/>
        <v>4296.4038</v>
      </c>
      <c r="W1746" s="21">
        <f t="shared" si="2133"/>
        <v>1608.1000000000001</v>
      </c>
    </row>
    <row r="1747" spans="1:23" x14ac:dyDescent="0.25">
      <c r="A1747" s="11">
        <v>43203</v>
      </c>
      <c r="B1747" s="10" t="s">
        <v>16</v>
      </c>
      <c r="C1747" s="10">
        <v>785</v>
      </c>
      <c r="D1747" s="10">
        <v>167</v>
      </c>
      <c r="E1747" s="10" t="s">
        <v>42</v>
      </c>
      <c r="F1747" s="10">
        <v>2</v>
      </c>
      <c r="G1747" s="10" t="s">
        <v>21</v>
      </c>
      <c r="H1747" s="10"/>
      <c r="I1747" s="10"/>
      <c r="J1747" s="13"/>
      <c r="K1747" s="13"/>
      <c r="L1747" s="13"/>
      <c r="M1747" s="10">
        <v>5.38</v>
      </c>
      <c r="N1747" s="9">
        <v>1</v>
      </c>
      <c r="O1747" s="9">
        <v>1.63</v>
      </c>
      <c r="P1747" s="9" t="s">
        <v>71</v>
      </c>
      <c r="Q1747" s="9" t="s">
        <v>80</v>
      </c>
      <c r="R1747" s="9"/>
      <c r="S1747">
        <f t="shared" si="2129"/>
        <v>203.75</v>
      </c>
      <c r="T1747">
        <f t="shared" si="2130"/>
        <v>125</v>
      </c>
      <c r="U1747">
        <f t="shared" si="2131"/>
        <v>1.63</v>
      </c>
      <c r="V1747" s="20">
        <f t="shared" si="2132"/>
        <v>201.76139999999998</v>
      </c>
      <c r="W1747" s="21">
        <f t="shared" si="2133"/>
        <v>123.7</v>
      </c>
    </row>
    <row r="1748" spans="1:23" x14ac:dyDescent="0.25">
      <c r="A1748" s="11">
        <v>43203</v>
      </c>
      <c r="B1748" s="10" t="s">
        <v>16</v>
      </c>
      <c r="C1748" s="10">
        <v>785</v>
      </c>
      <c r="D1748" s="10">
        <v>167</v>
      </c>
      <c r="E1748" s="10" t="s">
        <v>42</v>
      </c>
      <c r="F1748" s="10">
        <v>2</v>
      </c>
      <c r="G1748" s="10" t="s">
        <v>21</v>
      </c>
      <c r="H1748" s="10"/>
      <c r="I1748" s="10"/>
      <c r="J1748" s="13"/>
      <c r="K1748" s="13"/>
      <c r="L1748" s="13"/>
      <c r="M1748" s="10">
        <v>5.38</v>
      </c>
      <c r="N1748" s="9">
        <v>3</v>
      </c>
      <c r="O1748" s="9">
        <v>1.71</v>
      </c>
      <c r="P1748" s="9" t="s">
        <v>71</v>
      </c>
      <c r="Q1748" s="9" t="s">
        <v>75</v>
      </c>
      <c r="R1748" s="9"/>
      <c r="S1748">
        <f t="shared" si="2129"/>
        <v>641.25</v>
      </c>
      <c r="T1748">
        <f t="shared" si="2130"/>
        <v>375</v>
      </c>
      <c r="U1748">
        <f t="shared" si="2131"/>
        <v>5.13</v>
      </c>
      <c r="V1748" s="20">
        <f t="shared" si="2132"/>
        <v>634.9914</v>
      </c>
      <c r="W1748" s="21">
        <f t="shared" si="2133"/>
        <v>371.1</v>
      </c>
    </row>
    <row r="1749" spans="1:23" x14ac:dyDescent="0.25">
      <c r="A1749" s="11"/>
      <c r="B1749" s="10"/>
      <c r="C1749" s="10"/>
      <c r="D1749" s="10"/>
      <c r="E1749" s="10"/>
      <c r="F1749" s="10"/>
      <c r="G1749" s="10"/>
      <c r="H1749" s="10"/>
      <c r="I1749" s="10"/>
      <c r="J1749" s="13"/>
      <c r="K1749" s="13"/>
      <c r="L1749" s="13"/>
      <c r="M1749" s="10"/>
      <c r="N1749" s="9"/>
      <c r="O1749" s="9"/>
      <c r="P1749" s="9"/>
      <c r="Q1749" s="9"/>
      <c r="R1749" s="9"/>
    </row>
    <row r="1750" spans="1:23" x14ac:dyDescent="0.25">
      <c r="A1750" s="11">
        <v>43203</v>
      </c>
      <c r="B1750" s="10" t="s">
        <v>16</v>
      </c>
      <c r="C1750" s="10">
        <v>785</v>
      </c>
      <c r="D1750" s="10">
        <v>168</v>
      </c>
      <c r="E1750" s="10" t="s">
        <v>43</v>
      </c>
      <c r="F1750" s="10">
        <v>2</v>
      </c>
      <c r="G1750" s="10" t="s">
        <v>21</v>
      </c>
      <c r="H1750" s="10"/>
      <c r="I1750" s="10"/>
      <c r="J1750" s="13">
        <v>1100</v>
      </c>
      <c r="K1750" s="13">
        <v>1300</v>
      </c>
      <c r="L1750" s="13">
        <v>2200</v>
      </c>
      <c r="M1750" s="10">
        <v>5.38</v>
      </c>
      <c r="N1750" s="9">
        <v>1</v>
      </c>
      <c r="O1750" s="9">
        <v>3.79</v>
      </c>
      <c r="P1750" s="9" t="s">
        <v>77</v>
      </c>
      <c r="Q1750" s="9" t="s">
        <v>72</v>
      </c>
      <c r="R1750" s="9"/>
      <c r="S1750">
        <f t="shared" ref="S1750:S1751" si="2134">N:N*O:O*125</f>
        <v>473.75</v>
      </c>
      <c r="T1750">
        <f t="shared" ref="T1750:T1751" si="2135">N1750*125</f>
        <v>125</v>
      </c>
      <c r="U1750">
        <f t="shared" ref="U1750:U1751" si="2136">N1750*O1750</f>
        <v>3.79</v>
      </c>
      <c r="V1750" s="20">
        <f t="shared" ref="V1750:V1751" si="2137">N1750*O1750*123.78</f>
        <v>469.12619999999998</v>
      </c>
      <c r="W1750" s="21">
        <f t="shared" ref="W1750:W1751" si="2138">N1750*123.7</f>
        <v>123.7</v>
      </c>
    </row>
    <row r="1751" spans="1:23" x14ac:dyDescent="0.25">
      <c r="A1751" s="11">
        <v>43203</v>
      </c>
      <c r="B1751" s="10" t="s">
        <v>16</v>
      </c>
      <c r="C1751" s="10">
        <v>785</v>
      </c>
      <c r="D1751" s="10">
        <v>168</v>
      </c>
      <c r="E1751" s="10" t="s">
        <v>43</v>
      </c>
      <c r="F1751" s="10">
        <v>2</v>
      </c>
      <c r="G1751" s="10" t="s">
        <v>21</v>
      </c>
      <c r="H1751" s="10"/>
      <c r="I1751" s="10"/>
      <c r="J1751" s="13"/>
      <c r="K1751" s="13"/>
      <c r="L1751" s="13"/>
      <c r="M1751" s="10">
        <v>5.38</v>
      </c>
      <c r="N1751" s="9">
        <v>9</v>
      </c>
      <c r="O1751" s="9">
        <v>2.31</v>
      </c>
      <c r="P1751" s="9" t="s">
        <v>78</v>
      </c>
      <c r="Q1751" s="9" t="s">
        <v>80</v>
      </c>
      <c r="R1751" s="9"/>
      <c r="S1751">
        <f t="shared" si="2134"/>
        <v>2598.75</v>
      </c>
      <c r="T1751">
        <f t="shared" si="2135"/>
        <v>1125</v>
      </c>
      <c r="U1751">
        <f t="shared" si="2136"/>
        <v>20.79</v>
      </c>
      <c r="V1751" s="20">
        <f t="shared" si="2137"/>
        <v>2573.3861999999999</v>
      </c>
      <c r="W1751" s="21">
        <f t="shared" si="2138"/>
        <v>1113.3</v>
      </c>
    </row>
    <row r="1752" spans="1:23" x14ac:dyDescent="0.25">
      <c r="A1752" s="11"/>
      <c r="B1752" s="4"/>
      <c r="C1752" s="4"/>
      <c r="D1752" s="4"/>
      <c r="E1752" s="10"/>
      <c r="F1752" s="10"/>
      <c r="G1752" s="10"/>
      <c r="H1752" s="10"/>
      <c r="I1752" s="10"/>
      <c r="J1752" s="13"/>
      <c r="K1752" s="13"/>
      <c r="L1752" s="13"/>
      <c r="M1752" s="10"/>
      <c r="N1752" s="9"/>
      <c r="O1752" s="9"/>
      <c r="P1752" s="9"/>
      <c r="Q1752" s="9"/>
      <c r="R1752" s="9"/>
    </row>
    <row r="1753" spans="1:23" x14ac:dyDescent="0.25">
      <c r="A1753" s="11">
        <v>43203</v>
      </c>
      <c r="B1753" s="10" t="s">
        <v>16</v>
      </c>
      <c r="C1753" s="10">
        <v>785</v>
      </c>
      <c r="D1753" s="10">
        <v>169</v>
      </c>
      <c r="E1753" s="10" t="s">
        <v>44</v>
      </c>
      <c r="F1753" s="10">
        <v>2</v>
      </c>
      <c r="G1753" s="10" t="s">
        <v>21</v>
      </c>
      <c r="H1753" s="10"/>
      <c r="I1753" s="10"/>
      <c r="J1753" s="13">
        <v>650</v>
      </c>
      <c r="K1753" s="13">
        <v>1750</v>
      </c>
      <c r="L1753" s="13">
        <v>1900</v>
      </c>
      <c r="M1753" s="10">
        <v>5.38</v>
      </c>
      <c r="N1753" s="9">
        <v>1</v>
      </c>
      <c r="O1753" s="9">
        <v>3.79</v>
      </c>
      <c r="P1753" s="9" t="s">
        <v>77</v>
      </c>
      <c r="Q1753" s="9" t="s">
        <v>72</v>
      </c>
      <c r="R1753" s="9"/>
      <c r="S1753">
        <f t="shared" ref="S1753:S1756" si="2139">N:N*O:O*125</f>
        <v>473.75</v>
      </c>
      <c r="T1753">
        <f t="shared" ref="T1753:T1756" si="2140">N1753*125</f>
        <v>125</v>
      </c>
      <c r="U1753">
        <f t="shared" ref="U1753:U1756" si="2141">N1753*O1753</f>
        <v>3.79</v>
      </c>
      <c r="V1753" s="20">
        <f t="shared" ref="V1753:V1756" si="2142">N1753*O1753*123.78</f>
        <v>469.12619999999998</v>
      </c>
      <c r="W1753" s="21">
        <f t="shared" ref="W1753:W1756" si="2143">N1753*123.7</f>
        <v>123.7</v>
      </c>
    </row>
    <row r="1754" spans="1:23" x14ac:dyDescent="0.25">
      <c r="A1754" s="11">
        <v>43203</v>
      </c>
      <c r="B1754" s="10" t="s">
        <v>16</v>
      </c>
      <c r="C1754" s="10">
        <v>785</v>
      </c>
      <c r="D1754" s="10">
        <v>169</v>
      </c>
      <c r="E1754" s="10" t="s">
        <v>44</v>
      </c>
      <c r="F1754" s="10">
        <v>2</v>
      </c>
      <c r="G1754" s="10" t="s">
        <v>21</v>
      </c>
      <c r="H1754" s="10"/>
      <c r="I1754" s="10"/>
      <c r="J1754" s="13"/>
      <c r="K1754" s="13"/>
      <c r="L1754" s="13"/>
      <c r="M1754" s="10">
        <v>5.38</v>
      </c>
      <c r="N1754" s="9">
        <v>14</v>
      </c>
      <c r="O1754" s="9">
        <v>1.63</v>
      </c>
      <c r="P1754" s="9" t="s">
        <v>71</v>
      </c>
      <c r="Q1754" s="9" t="s">
        <v>80</v>
      </c>
      <c r="R1754" s="9"/>
      <c r="S1754">
        <f t="shared" si="2139"/>
        <v>2852.5</v>
      </c>
      <c r="T1754">
        <f t="shared" si="2140"/>
        <v>1750</v>
      </c>
      <c r="U1754">
        <f t="shared" si="2141"/>
        <v>22.82</v>
      </c>
      <c r="V1754" s="20">
        <f t="shared" si="2142"/>
        <v>2824.6596</v>
      </c>
      <c r="W1754" s="21">
        <f t="shared" si="2143"/>
        <v>1731.8</v>
      </c>
    </row>
    <row r="1755" spans="1:23" x14ac:dyDescent="0.25">
      <c r="A1755" s="11">
        <v>43203</v>
      </c>
      <c r="B1755" s="10" t="s">
        <v>16</v>
      </c>
      <c r="C1755" s="10">
        <v>785</v>
      </c>
      <c r="D1755" s="10">
        <v>169</v>
      </c>
      <c r="E1755" s="10" t="s">
        <v>44</v>
      </c>
      <c r="F1755" s="10">
        <v>2</v>
      </c>
      <c r="G1755" s="10" t="s">
        <v>21</v>
      </c>
      <c r="H1755" s="9"/>
      <c r="I1755" s="9"/>
      <c r="J1755" s="16"/>
      <c r="K1755" s="16"/>
      <c r="L1755" s="13"/>
      <c r="M1755" s="10">
        <v>5.38</v>
      </c>
      <c r="N1755" s="9">
        <v>1</v>
      </c>
      <c r="O1755" s="9">
        <v>0.93</v>
      </c>
      <c r="P1755" s="9" t="s">
        <v>71</v>
      </c>
      <c r="Q1755" s="9" t="s">
        <v>81</v>
      </c>
      <c r="R1755" s="9"/>
      <c r="S1755">
        <f t="shared" si="2139"/>
        <v>116.25</v>
      </c>
      <c r="T1755">
        <f t="shared" si="2140"/>
        <v>125</v>
      </c>
      <c r="U1755">
        <f t="shared" si="2141"/>
        <v>0.93</v>
      </c>
      <c r="V1755" s="20">
        <f t="shared" si="2142"/>
        <v>115.11540000000001</v>
      </c>
      <c r="W1755" s="21">
        <f t="shared" si="2143"/>
        <v>123.7</v>
      </c>
    </row>
    <row r="1756" spans="1:23" x14ac:dyDescent="0.25">
      <c r="A1756" s="11">
        <v>43203</v>
      </c>
      <c r="B1756" s="10" t="s">
        <v>16</v>
      </c>
      <c r="C1756" s="10">
        <v>785</v>
      </c>
      <c r="D1756" s="10">
        <v>169</v>
      </c>
      <c r="E1756" s="10" t="s">
        <v>44</v>
      </c>
      <c r="F1756" s="10">
        <v>2</v>
      </c>
      <c r="G1756" s="10" t="s">
        <v>21</v>
      </c>
      <c r="H1756" s="9"/>
      <c r="I1756" s="9"/>
      <c r="J1756" s="16"/>
      <c r="K1756" s="16"/>
      <c r="L1756" s="13"/>
      <c r="M1756" s="10">
        <v>5.38</v>
      </c>
      <c r="N1756" s="9">
        <v>10</v>
      </c>
      <c r="O1756" s="9">
        <v>1.71</v>
      </c>
      <c r="P1756" s="9" t="s">
        <v>71</v>
      </c>
      <c r="Q1756" s="9" t="s">
        <v>75</v>
      </c>
      <c r="R1756" s="9"/>
      <c r="S1756">
        <f t="shared" si="2139"/>
        <v>2137.5</v>
      </c>
      <c r="T1756">
        <f t="shared" si="2140"/>
        <v>1250</v>
      </c>
      <c r="U1756">
        <f t="shared" si="2141"/>
        <v>17.100000000000001</v>
      </c>
      <c r="V1756" s="20">
        <f t="shared" si="2142"/>
        <v>2116.6380000000004</v>
      </c>
      <c r="W1756" s="21">
        <f t="shared" si="2143"/>
        <v>1237</v>
      </c>
    </row>
    <row r="1757" spans="1:23" x14ac:dyDescent="0.25">
      <c r="A1757" s="9"/>
      <c r="B1757" s="9"/>
      <c r="C1757" s="9"/>
      <c r="D1757" s="9"/>
      <c r="E1757" s="9"/>
      <c r="F1757" s="9"/>
      <c r="G1757" s="9"/>
      <c r="H1757" s="9"/>
      <c r="I1757" s="9"/>
      <c r="J1757" s="16"/>
      <c r="K1757" s="16"/>
      <c r="L1757" s="16"/>
      <c r="M1757" s="9"/>
      <c r="N1757" s="9"/>
      <c r="O1757" s="9"/>
      <c r="P1757" s="9"/>
      <c r="Q1757" s="9"/>
      <c r="R1757" s="9"/>
    </row>
    <row r="1758" spans="1:23" x14ac:dyDescent="0.25">
      <c r="A1758" s="11">
        <v>43203</v>
      </c>
      <c r="B1758" s="10" t="s">
        <v>16</v>
      </c>
      <c r="C1758" s="4">
        <v>777</v>
      </c>
      <c r="D1758" s="4">
        <v>17</v>
      </c>
      <c r="E1758" s="10" t="s">
        <v>45</v>
      </c>
      <c r="F1758" s="10">
        <v>3</v>
      </c>
      <c r="G1758" s="10" t="s">
        <v>22</v>
      </c>
      <c r="H1758" s="10"/>
      <c r="I1758" s="10"/>
      <c r="J1758" s="13">
        <v>710</v>
      </c>
      <c r="K1758" s="13">
        <v>690</v>
      </c>
      <c r="L1758" s="13">
        <v>1000</v>
      </c>
      <c r="M1758" s="10">
        <v>4.2</v>
      </c>
      <c r="N1758" s="9">
        <v>14</v>
      </c>
      <c r="O1758" s="9">
        <v>2.81</v>
      </c>
      <c r="P1758" s="9" t="s">
        <v>78</v>
      </c>
      <c r="Q1758" s="9" t="s">
        <v>76</v>
      </c>
      <c r="R1758" s="9"/>
      <c r="S1758">
        <f>N:N*O:O*80.6</f>
        <v>3170.8040000000001</v>
      </c>
      <c r="T1758">
        <f t="shared" ref="T1758" si="2144">N1758*80.6</f>
        <v>1128.3999999999999</v>
      </c>
      <c r="U1758">
        <f t="shared" ref="U1758" si="2145">N1758*O1758</f>
        <v>39.340000000000003</v>
      </c>
      <c r="V1758" s="20">
        <f>N1758*O1758*79.68</f>
        <v>3134.6112000000007</v>
      </c>
      <c r="W1758" s="21">
        <f>N1758*79.68</f>
        <v>1115.52</v>
      </c>
    </row>
    <row r="1759" spans="1:23" x14ac:dyDescent="0.25">
      <c r="A1759" s="11"/>
      <c r="B1759" s="10"/>
      <c r="C1759" s="4"/>
      <c r="D1759" s="4"/>
      <c r="E1759" s="10"/>
      <c r="F1759" s="10"/>
      <c r="G1759" s="10"/>
      <c r="H1759" s="10"/>
      <c r="I1759" s="10"/>
      <c r="J1759" s="13"/>
      <c r="K1759" s="13"/>
      <c r="L1759" s="13"/>
      <c r="M1759" s="10"/>
      <c r="N1759" s="9"/>
      <c r="O1759" s="9"/>
      <c r="P1759" s="9"/>
      <c r="Q1759" s="9"/>
      <c r="R1759" s="9"/>
    </row>
    <row r="1760" spans="1:23" x14ac:dyDescent="0.25">
      <c r="A1760" s="11">
        <v>43203</v>
      </c>
      <c r="B1760" s="10" t="s">
        <v>16</v>
      </c>
      <c r="C1760" s="4">
        <v>777</v>
      </c>
      <c r="D1760" s="4">
        <v>18</v>
      </c>
      <c r="E1760" s="10" t="s">
        <v>86</v>
      </c>
      <c r="F1760" s="10">
        <v>3</v>
      </c>
      <c r="G1760" s="10" t="s">
        <v>22</v>
      </c>
      <c r="H1760" s="10"/>
      <c r="I1760" s="10"/>
      <c r="J1760" s="13">
        <v>810</v>
      </c>
      <c r="K1760" s="13">
        <v>490</v>
      </c>
      <c r="L1760" s="13">
        <v>960</v>
      </c>
      <c r="M1760" s="10">
        <v>4.2</v>
      </c>
      <c r="N1760" s="9">
        <v>14</v>
      </c>
      <c r="O1760" s="9">
        <v>2.81</v>
      </c>
      <c r="P1760" s="9" t="s">
        <v>78</v>
      </c>
      <c r="Q1760" s="9" t="s">
        <v>76</v>
      </c>
      <c r="R1760" s="9"/>
      <c r="S1760">
        <f>N:N*O:O*80.6</f>
        <v>3170.8040000000001</v>
      </c>
      <c r="T1760">
        <f t="shared" ref="T1760" si="2146">N1760*80.6</f>
        <v>1128.3999999999999</v>
      </c>
      <c r="U1760">
        <f t="shared" ref="U1760" si="2147">N1760*O1760</f>
        <v>39.340000000000003</v>
      </c>
      <c r="V1760" s="20">
        <f>N1760*O1760*79.68</f>
        <v>3134.6112000000007</v>
      </c>
      <c r="W1760" s="21">
        <f>N1760*79.68</f>
        <v>1115.52</v>
      </c>
    </row>
    <row r="1761" spans="1:23" x14ac:dyDescent="0.25">
      <c r="A1761" s="11"/>
      <c r="B1761" s="4"/>
      <c r="C1761" s="4"/>
      <c r="D1761" s="4"/>
      <c r="E1761" s="10"/>
      <c r="F1761" s="10"/>
      <c r="G1761" s="10"/>
      <c r="H1761" s="10"/>
      <c r="I1761" s="10"/>
      <c r="J1761" s="13"/>
      <c r="K1761" s="13"/>
      <c r="L1761" s="13"/>
      <c r="M1761" s="10"/>
      <c r="N1761" s="9"/>
      <c r="O1761" s="9"/>
      <c r="P1761" s="9"/>
      <c r="Q1761" s="9"/>
      <c r="R1761" s="9"/>
    </row>
    <row r="1762" spans="1:23" x14ac:dyDescent="0.25">
      <c r="A1762" s="11">
        <v>43203</v>
      </c>
      <c r="B1762" s="10" t="s">
        <v>16</v>
      </c>
      <c r="C1762" s="4">
        <v>777</v>
      </c>
      <c r="D1762" s="4">
        <v>19</v>
      </c>
      <c r="E1762" s="10" t="s">
        <v>47</v>
      </c>
      <c r="F1762" s="10">
        <v>3</v>
      </c>
      <c r="G1762" s="10" t="s">
        <v>22</v>
      </c>
      <c r="H1762" s="10"/>
      <c r="I1762" s="10"/>
      <c r="J1762" s="13">
        <v>600</v>
      </c>
      <c r="K1762" s="13">
        <v>750</v>
      </c>
      <c r="L1762" s="13">
        <v>870</v>
      </c>
      <c r="M1762" s="10">
        <v>4.2</v>
      </c>
      <c r="N1762" s="9">
        <v>6</v>
      </c>
      <c r="O1762" s="9">
        <v>3.79</v>
      </c>
      <c r="P1762" s="9" t="s">
        <v>77</v>
      </c>
      <c r="Q1762" s="9" t="s">
        <v>72</v>
      </c>
      <c r="R1762" s="9"/>
      <c r="S1762">
        <f t="shared" ref="S1762:S1764" si="2148">N:N*O:O*80.6</f>
        <v>1832.8440000000001</v>
      </c>
      <c r="T1762">
        <f t="shared" ref="T1762:T1764" si="2149">N1762*80.6</f>
        <v>483.59999999999997</v>
      </c>
      <c r="U1762">
        <f t="shared" ref="U1762:U1764" si="2150">N1762*O1762</f>
        <v>22.740000000000002</v>
      </c>
      <c r="V1762" s="20">
        <f t="shared" ref="V1762:V1764" si="2151">N1762*O1762*79.68</f>
        <v>1811.9232000000004</v>
      </c>
      <c r="W1762" s="21">
        <f t="shared" ref="W1762:W1764" si="2152">N1762*79.68</f>
        <v>478.08000000000004</v>
      </c>
    </row>
    <row r="1763" spans="1:23" x14ac:dyDescent="0.25">
      <c r="A1763" s="11">
        <v>43203</v>
      </c>
      <c r="B1763" s="10" t="s">
        <v>16</v>
      </c>
      <c r="C1763" s="4">
        <v>777</v>
      </c>
      <c r="D1763" s="4">
        <v>19</v>
      </c>
      <c r="E1763" s="10" t="s">
        <v>47</v>
      </c>
      <c r="F1763" s="10">
        <v>3</v>
      </c>
      <c r="G1763" s="10" t="s">
        <v>22</v>
      </c>
      <c r="H1763" s="10"/>
      <c r="I1763" s="10"/>
      <c r="J1763" s="13"/>
      <c r="K1763" s="13"/>
      <c r="L1763" s="13"/>
      <c r="M1763" s="10">
        <v>4.2</v>
      </c>
      <c r="N1763" s="9">
        <v>1</v>
      </c>
      <c r="O1763" s="9">
        <v>2.23</v>
      </c>
      <c r="P1763" s="9" t="s">
        <v>78</v>
      </c>
      <c r="Q1763" s="9" t="s">
        <v>75</v>
      </c>
      <c r="R1763" s="9"/>
      <c r="S1763">
        <f t="shared" si="2148"/>
        <v>179.738</v>
      </c>
      <c r="T1763">
        <f t="shared" si="2149"/>
        <v>80.599999999999994</v>
      </c>
      <c r="U1763">
        <f t="shared" si="2150"/>
        <v>2.23</v>
      </c>
      <c r="V1763" s="20">
        <f t="shared" si="2151"/>
        <v>177.68640000000002</v>
      </c>
      <c r="W1763" s="21">
        <f t="shared" si="2152"/>
        <v>79.680000000000007</v>
      </c>
    </row>
    <row r="1764" spans="1:23" x14ac:dyDescent="0.25">
      <c r="A1764" s="11">
        <v>43203</v>
      </c>
      <c r="B1764" s="10" t="s">
        <v>16</v>
      </c>
      <c r="C1764" s="4">
        <v>777</v>
      </c>
      <c r="D1764" s="4">
        <v>19</v>
      </c>
      <c r="E1764" s="10" t="s">
        <v>47</v>
      </c>
      <c r="F1764" s="10">
        <v>3</v>
      </c>
      <c r="G1764" s="10" t="s">
        <v>22</v>
      </c>
      <c r="H1764" s="10"/>
      <c r="I1764" s="10"/>
      <c r="J1764" s="13"/>
      <c r="K1764" s="13"/>
      <c r="L1764" s="13"/>
      <c r="M1764" s="10">
        <v>4.2</v>
      </c>
      <c r="N1764" s="9">
        <v>6</v>
      </c>
      <c r="O1764" s="9">
        <v>2.87</v>
      </c>
      <c r="P1764" s="9" t="s">
        <v>78</v>
      </c>
      <c r="Q1764" s="9" t="s">
        <v>76</v>
      </c>
      <c r="R1764" s="9"/>
      <c r="S1764">
        <f t="shared" si="2148"/>
        <v>1387.9319999999998</v>
      </c>
      <c r="T1764">
        <f t="shared" si="2149"/>
        <v>483.59999999999997</v>
      </c>
      <c r="U1764">
        <f t="shared" si="2150"/>
        <v>17.22</v>
      </c>
      <c r="V1764" s="20">
        <f t="shared" si="2151"/>
        <v>1372.0896</v>
      </c>
      <c r="W1764" s="21">
        <f t="shared" si="2152"/>
        <v>478.08000000000004</v>
      </c>
    </row>
    <row r="1765" spans="1:23" x14ac:dyDescent="0.25">
      <c r="A1765" s="11"/>
      <c r="B1765" s="10"/>
      <c r="C1765" s="4"/>
      <c r="D1765" s="4"/>
      <c r="E1765" s="10"/>
      <c r="F1765" s="10"/>
      <c r="G1765" s="9"/>
      <c r="H1765" s="10"/>
      <c r="I1765" s="10"/>
      <c r="J1765" s="13"/>
      <c r="K1765" s="13"/>
      <c r="L1765" s="13"/>
      <c r="M1765" s="10"/>
      <c r="N1765" s="9"/>
      <c r="O1765" s="9"/>
      <c r="P1765" s="9"/>
      <c r="Q1765" s="9"/>
      <c r="R1765" s="9"/>
    </row>
    <row r="1766" spans="1:23" x14ac:dyDescent="0.25">
      <c r="A1766" s="11">
        <v>43203</v>
      </c>
      <c r="B1766" s="10" t="s">
        <v>16</v>
      </c>
      <c r="C1766" s="4">
        <v>777</v>
      </c>
      <c r="D1766" s="4">
        <v>20</v>
      </c>
      <c r="E1766" s="10" t="s">
        <v>48</v>
      </c>
      <c r="F1766" s="10">
        <v>3</v>
      </c>
      <c r="G1766" s="10" t="s">
        <v>22</v>
      </c>
      <c r="H1766" s="10"/>
      <c r="I1766" s="10"/>
      <c r="J1766" s="13">
        <v>660</v>
      </c>
      <c r="K1766" s="13">
        <v>740</v>
      </c>
      <c r="L1766" s="13">
        <v>990</v>
      </c>
      <c r="M1766" s="10">
        <v>4.2</v>
      </c>
      <c r="N1766" s="9">
        <v>7</v>
      </c>
      <c r="O1766" s="9">
        <v>3.79</v>
      </c>
      <c r="P1766" s="9" t="s">
        <v>77</v>
      </c>
      <c r="Q1766" s="9" t="s">
        <v>72</v>
      </c>
      <c r="R1766" s="9"/>
      <c r="S1766">
        <f t="shared" ref="S1766:S1769" si="2153">N:N*O:O*80.6</f>
        <v>2138.3179999999998</v>
      </c>
      <c r="T1766">
        <f t="shared" ref="T1766:T1769" si="2154">N1766*80.6</f>
        <v>564.19999999999993</v>
      </c>
      <c r="U1766">
        <f t="shared" ref="U1766:U1769" si="2155">N1766*O1766</f>
        <v>26.53</v>
      </c>
      <c r="V1766" s="20">
        <f t="shared" ref="V1766:V1769" si="2156">N1766*O1766*79.68</f>
        <v>2113.9104000000002</v>
      </c>
      <c r="W1766" s="21">
        <f t="shared" ref="W1766:W1769" si="2157">N1766*79.68</f>
        <v>557.76</v>
      </c>
    </row>
    <row r="1767" spans="1:23" x14ac:dyDescent="0.25">
      <c r="A1767" s="11">
        <v>43203</v>
      </c>
      <c r="B1767" s="10" t="s">
        <v>16</v>
      </c>
      <c r="C1767" s="4">
        <v>777</v>
      </c>
      <c r="D1767" s="4">
        <v>20</v>
      </c>
      <c r="E1767" s="10" t="s">
        <v>48</v>
      </c>
      <c r="F1767" s="10">
        <v>3</v>
      </c>
      <c r="G1767" s="10" t="s">
        <v>22</v>
      </c>
      <c r="H1767" s="10"/>
      <c r="I1767" s="10"/>
      <c r="J1767" s="13"/>
      <c r="K1767" s="13"/>
      <c r="L1767" s="13"/>
      <c r="M1767" s="10">
        <v>4.2</v>
      </c>
      <c r="N1767" s="9">
        <v>1</v>
      </c>
      <c r="O1767" s="9">
        <v>1.63</v>
      </c>
      <c r="P1767" s="9" t="s">
        <v>71</v>
      </c>
      <c r="Q1767" s="9" t="s">
        <v>80</v>
      </c>
      <c r="R1767" s="9"/>
      <c r="S1767">
        <f t="shared" si="2153"/>
        <v>131.37799999999999</v>
      </c>
      <c r="T1767">
        <f t="shared" si="2154"/>
        <v>80.599999999999994</v>
      </c>
      <c r="U1767">
        <f t="shared" si="2155"/>
        <v>1.63</v>
      </c>
      <c r="V1767" s="20">
        <f t="shared" si="2156"/>
        <v>129.8784</v>
      </c>
      <c r="W1767" s="21">
        <f t="shared" si="2157"/>
        <v>79.680000000000007</v>
      </c>
    </row>
    <row r="1768" spans="1:23" x14ac:dyDescent="0.25">
      <c r="A1768" s="11">
        <v>43203</v>
      </c>
      <c r="B1768" s="10" t="s">
        <v>16</v>
      </c>
      <c r="C1768" s="4">
        <v>777</v>
      </c>
      <c r="D1768" s="4">
        <v>20</v>
      </c>
      <c r="E1768" s="10" t="s">
        <v>48</v>
      </c>
      <c r="F1768" s="10">
        <v>3</v>
      </c>
      <c r="G1768" s="10" t="s">
        <v>22</v>
      </c>
      <c r="H1768" s="10"/>
      <c r="I1768" s="10"/>
      <c r="J1768" s="13"/>
      <c r="K1768" s="13"/>
      <c r="L1768" s="13"/>
      <c r="M1768" s="10">
        <v>4.2</v>
      </c>
      <c r="N1768" s="9">
        <v>2</v>
      </c>
      <c r="O1768" s="9">
        <v>1.64</v>
      </c>
      <c r="P1768" s="9" t="s">
        <v>71</v>
      </c>
      <c r="Q1768" s="9" t="s">
        <v>75</v>
      </c>
      <c r="R1768" s="9"/>
      <c r="S1768">
        <f t="shared" si="2153"/>
        <v>264.36799999999994</v>
      </c>
      <c r="T1768">
        <f t="shared" si="2154"/>
        <v>161.19999999999999</v>
      </c>
      <c r="U1768">
        <f t="shared" si="2155"/>
        <v>3.28</v>
      </c>
      <c r="V1768" s="20">
        <f t="shared" si="2156"/>
        <v>261.35039999999998</v>
      </c>
      <c r="W1768" s="21">
        <f t="shared" si="2157"/>
        <v>159.36000000000001</v>
      </c>
    </row>
    <row r="1769" spans="1:23" x14ac:dyDescent="0.25">
      <c r="A1769" s="11">
        <v>43203</v>
      </c>
      <c r="B1769" s="10" t="s">
        <v>16</v>
      </c>
      <c r="C1769" s="4">
        <v>777</v>
      </c>
      <c r="D1769" s="4">
        <v>20</v>
      </c>
      <c r="E1769" s="10" t="s">
        <v>48</v>
      </c>
      <c r="F1769" s="10">
        <v>3</v>
      </c>
      <c r="G1769" s="10" t="s">
        <v>22</v>
      </c>
      <c r="H1769" s="10"/>
      <c r="I1769" s="10"/>
      <c r="J1769" s="13"/>
      <c r="K1769" s="13"/>
      <c r="L1769" s="13"/>
      <c r="M1769" s="10">
        <v>4.2</v>
      </c>
      <c r="N1769" s="9">
        <v>2</v>
      </c>
      <c r="O1769" s="9">
        <v>1.77</v>
      </c>
      <c r="P1769" s="9" t="s">
        <v>71</v>
      </c>
      <c r="Q1769" s="9" t="s">
        <v>76</v>
      </c>
      <c r="R1769" s="9"/>
      <c r="S1769">
        <f t="shared" si="2153"/>
        <v>285.32399999999996</v>
      </c>
      <c r="T1769">
        <f t="shared" si="2154"/>
        <v>161.19999999999999</v>
      </c>
      <c r="U1769">
        <f t="shared" si="2155"/>
        <v>3.54</v>
      </c>
      <c r="V1769" s="20">
        <f t="shared" si="2156"/>
        <v>282.06720000000001</v>
      </c>
      <c r="W1769" s="21">
        <f t="shared" si="2157"/>
        <v>159.36000000000001</v>
      </c>
    </row>
    <row r="1770" spans="1:23" x14ac:dyDescent="0.25">
      <c r="A1770" s="11"/>
      <c r="B1770" s="10"/>
      <c r="C1770" s="4"/>
      <c r="D1770" s="4"/>
      <c r="E1770" s="10"/>
      <c r="F1770" s="10"/>
      <c r="G1770" s="10"/>
      <c r="H1770" s="10"/>
      <c r="I1770" s="10"/>
      <c r="J1770" s="13"/>
      <c r="K1770" s="13"/>
      <c r="L1770" s="13"/>
      <c r="M1770" s="10"/>
      <c r="N1770" s="9"/>
      <c r="O1770" s="9"/>
      <c r="P1770" s="9"/>
      <c r="Q1770" s="9"/>
      <c r="R1770" s="9"/>
    </row>
    <row r="1771" spans="1:23" x14ac:dyDescent="0.25">
      <c r="A1771" s="11">
        <v>43203</v>
      </c>
      <c r="B1771" s="4" t="s">
        <v>17</v>
      </c>
      <c r="C1771" s="4">
        <v>75131</v>
      </c>
      <c r="D1771" s="4">
        <v>152</v>
      </c>
      <c r="E1771" s="10" t="s">
        <v>49</v>
      </c>
      <c r="F1771" s="10">
        <v>3</v>
      </c>
      <c r="G1771" s="10" t="s">
        <v>22</v>
      </c>
      <c r="H1771" s="10"/>
      <c r="I1771" s="10"/>
      <c r="J1771" s="13">
        <v>900</v>
      </c>
      <c r="K1771" s="13">
        <v>1400</v>
      </c>
      <c r="L1771" s="13">
        <v>1400</v>
      </c>
      <c r="M1771" s="10">
        <v>5.81</v>
      </c>
      <c r="N1771" s="9">
        <v>13</v>
      </c>
      <c r="O1771" s="9">
        <v>3.79</v>
      </c>
      <c r="P1771" s="9" t="s">
        <v>77</v>
      </c>
      <c r="Q1771" s="9" t="s">
        <v>72</v>
      </c>
      <c r="R1771" s="9"/>
      <c r="S1771">
        <f t="shared" ref="S1771" si="2158">N1771*O1771*118</f>
        <v>5813.8600000000006</v>
      </c>
      <c r="T1771">
        <f t="shared" ref="T1771" si="2159">N1771*118</f>
        <v>1534</v>
      </c>
      <c r="U1771">
        <f t="shared" ref="U1771" si="2160">N1771*O1771</f>
        <v>49.27</v>
      </c>
      <c r="V1771" s="20">
        <f t="shared" ref="V1771" si="2161">N1771*O1771*116.875</f>
        <v>5758.4312500000005</v>
      </c>
      <c r="W1771" s="21">
        <f t="shared" ref="W1771" si="2162">N1771*116.8</f>
        <v>1518.3999999999999</v>
      </c>
    </row>
    <row r="1772" spans="1:23" x14ac:dyDescent="0.25">
      <c r="A1772" s="11"/>
      <c r="B1772" s="4"/>
      <c r="C1772" s="4"/>
      <c r="D1772" s="4"/>
      <c r="E1772" s="10"/>
      <c r="F1772" s="10"/>
      <c r="G1772" s="10"/>
      <c r="H1772" s="10"/>
      <c r="I1772" s="10"/>
      <c r="J1772" s="13"/>
      <c r="K1772" s="13"/>
      <c r="L1772" s="13"/>
      <c r="M1772" s="10"/>
      <c r="N1772" s="9"/>
      <c r="O1772" s="9"/>
      <c r="P1772" s="9"/>
      <c r="Q1772" s="9"/>
      <c r="R1772" s="9"/>
    </row>
    <row r="1773" spans="1:23" x14ac:dyDescent="0.25">
      <c r="A1773" s="11">
        <v>43203</v>
      </c>
      <c r="B1773" s="4" t="s">
        <v>17</v>
      </c>
      <c r="C1773" s="4">
        <v>75131</v>
      </c>
      <c r="D1773" s="4">
        <v>153</v>
      </c>
      <c r="E1773" s="10"/>
      <c r="F1773" s="10">
        <v>3</v>
      </c>
      <c r="G1773" s="10" t="s">
        <v>22</v>
      </c>
      <c r="H1773" s="10"/>
      <c r="I1773" s="10"/>
      <c r="J1773" s="17"/>
      <c r="K1773" s="17"/>
      <c r="L1773" s="17"/>
      <c r="M1773" s="10">
        <v>5.81</v>
      </c>
      <c r="N1773" s="9"/>
      <c r="O1773" s="9"/>
      <c r="P1773" s="9"/>
      <c r="Q1773" s="9"/>
      <c r="R1773" s="9"/>
      <c r="S1773">
        <f t="shared" ref="S1773" si="2163">N1773*O1773*118</f>
        <v>0</v>
      </c>
      <c r="T1773">
        <f t="shared" ref="T1773" si="2164">N1773*118</f>
        <v>0</v>
      </c>
      <c r="U1773">
        <f t="shared" ref="U1773" si="2165">N1773*O1773</f>
        <v>0</v>
      </c>
      <c r="V1773" s="20">
        <f t="shared" ref="V1773" si="2166">N1773*O1773*116.875</f>
        <v>0</v>
      </c>
      <c r="W1773" s="21">
        <f t="shared" ref="W1773" si="2167">N1773*116.8</f>
        <v>0</v>
      </c>
    </row>
    <row r="1774" spans="1:23" x14ac:dyDescent="0.25">
      <c r="A1774" s="11"/>
      <c r="B1774" s="4"/>
      <c r="C1774" s="4"/>
      <c r="D1774" s="4"/>
      <c r="E1774" s="10"/>
      <c r="F1774" s="10"/>
      <c r="G1774" s="10"/>
      <c r="H1774" s="10"/>
      <c r="I1774" s="10"/>
      <c r="J1774" s="13"/>
      <c r="K1774" s="13"/>
      <c r="L1774" s="13"/>
      <c r="M1774" s="10"/>
      <c r="N1774" s="9"/>
      <c r="O1774" s="9"/>
      <c r="P1774" s="9"/>
      <c r="Q1774" s="9"/>
      <c r="R1774" s="9"/>
    </row>
    <row r="1775" spans="1:23" x14ac:dyDescent="0.25">
      <c r="A1775" s="11">
        <v>43203</v>
      </c>
      <c r="B1775" s="4" t="s">
        <v>17</v>
      </c>
      <c r="C1775" s="4">
        <v>75131</v>
      </c>
      <c r="D1775" s="4">
        <v>155</v>
      </c>
      <c r="E1775" s="10" t="s">
        <v>50</v>
      </c>
      <c r="F1775" s="10">
        <v>3</v>
      </c>
      <c r="G1775" s="10" t="s">
        <v>22</v>
      </c>
      <c r="H1775" s="10"/>
      <c r="I1775" s="10"/>
      <c r="J1775" s="13">
        <v>670</v>
      </c>
      <c r="K1775" s="13">
        <v>1630</v>
      </c>
      <c r="L1775" s="13">
        <v>1580</v>
      </c>
      <c r="M1775" s="10">
        <v>5.81</v>
      </c>
      <c r="N1775" s="9">
        <v>3</v>
      </c>
      <c r="O1775" s="9">
        <v>3.79</v>
      </c>
      <c r="P1775" s="9" t="s">
        <v>77</v>
      </c>
      <c r="Q1775" s="9" t="s">
        <v>72</v>
      </c>
      <c r="R1775" s="9"/>
      <c r="S1775">
        <f t="shared" ref="S1775:S1776" si="2168">N1775*O1775*118</f>
        <v>1341.66</v>
      </c>
      <c r="T1775">
        <f t="shared" ref="T1775:T1776" si="2169">N1775*118</f>
        <v>354</v>
      </c>
      <c r="U1775">
        <f t="shared" ref="U1775:U1776" si="2170">N1775*O1775</f>
        <v>11.370000000000001</v>
      </c>
      <c r="V1775" s="20">
        <f t="shared" ref="V1775:V1776" si="2171">N1775*O1775*116.875</f>
        <v>1328.8687500000001</v>
      </c>
      <c r="W1775" s="21">
        <f t="shared" ref="W1775:W1776" si="2172">N1775*116.8</f>
        <v>350.4</v>
      </c>
    </row>
    <row r="1776" spans="1:23" x14ac:dyDescent="0.25">
      <c r="A1776" s="11">
        <v>43203</v>
      </c>
      <c r="B1776" s="4" t="s">
        <v>17</v>
      </c>
      <c r="C1776" s="4">
        <v>75131</v>
      </c>
      <c r="D1776" s="4">
        <v>155</v>
      </c>
      <c r="E1776" s="10" t="s">
        <v>50</v>
      </c>
      <c r="F1776" s="10">
        <v>3</v>
      </c>
      <c r="G1776" s="10" t="s">
        <v>22</v>
      </c>
      <c r="H1776" s="10"/>
      <c r="I1776" s="10"/>
      <c r="J1776" s="13"/>
      <c r="K1776" s="13"/>
      <c r="L1776" s="13"/>
      <c r="M1776" s="10">
        <v>5.81</v>
      </c>
      <c r="N1776" s="9">
        <v>12</v>
      </c>
      <c r="O1776" s="9">
        <v>2.67</v>
      </c>
      <c r="P1776" s="9" t="s">
        <v>78</v>
      </c>
      <c r="Q1776" s="9" t="s">
        <v>79</v>
      </c>
      <c r="R1776" s="9"/>
      <c r="S1776">
        <f t="shared" si="2168"/>
        <v>3780.72</v>
      </c>
      <c r="T1776">
        <f t="shared" si="2169"/>
        <v>1416</v>
      </c>
      <c r="U1776">
        <f t="shared" si="2170"/>
        <v>32.04</v>
      </c>
      <c r="V1776" s="20">
        <f t="shared" si="2171"/>
        <v>3744.6749999999997</v>
      </c>
      <c r="W1776" s="21">
        <f t="shared" si="2172"/>
        <v>1401.6</v>
      </c>
    </row>
    <row r="1777" spans="1:23" x14ac:dyDescent="0.25">
      <c r="A1777" s="11"/>
      <c r="B1777" s="4"/>
      <c r="C1777" s="4"/>
      <c r="D1777" s="4"/>
      <c r="E1777" s="10"/>
      <c r="F1777" s="10"/>
      <c r="G1777" s="10"/>
      <c r="H1777" s="10"/>
      <c r="I1777" s="10"/>
      <c r="J1777" s="13"/>
      <c r="K1777" s="13"/>
      <c r="L1777" s="13"/>
      <c r="M1777" s="10"/>
      <c r="N1777" s="9"/>
      <c r="O1777" s="9"/>
      <c r="P1777" s="9"/>
      <c r="Q1777" s="9"/>
      <c r="R1777" s="9"/>
    </row>
    <row r="1778" spans="1:23" x14ac:dyDescent="0.25">
      <c r="A1778" s="11">
        <v>43203</v>
      </c>
      <c r="B1778" s="4" t="s">
        <v>17</v>
      </c>
      <c r="C1778" s="4">
        <v>75131</v>
      </c>
      <c r="D1778" s="4">
        <v>156</v>
      </c>
      <c r="E1778" s="10"/>
      <c r="F1778" s="10">
        <v>3</v>
      </c>
      <c r="G1778" s="10" t="s">
        <v>22</v>
      </c>
      <c r="H1778" s="10"/>
      <c r="I1778" s="10"/>
      <c r="J1778" s="17"/>
      <c r="K1778" s="17"/>
      <c r="L1778" s="17"/>
      <c r="M1778" s="10">
        <v>5.81</v>
      </c>
      <c r="N1778" s="9"/>
      <c r="O1778" s="9"/>
      <c r="P1778" s="9"/>
      <c r="Q1778" s="9"/>
      <c r="R1778" s="9"/>
      <c r="S1778">
        <f t="shared" ref="S1778" si="2173">N1778*O1778*118</f>
        <v>0</v>
      </c>
      <c r="T1778">
        <f t="shared" ref="T1778" si="2174">N1778*118</f>
        <v>0</v>
      </c>
      <c r="U1778">
        <f t="shared" ref="U1778" si="2175">N1778*O1778</f>
        <v>0</v>
      </c>
      <c r="V1778" s="20">
        <f t="shared" ref="V1778" si="2176">N1778*O1778*116.875</f>
        <v>0</v>
      </c>
      <c r="W1778" s="21">
        <f t="shared" ref="W1778" si="2177">N1778*116.8</f>
        <v>0</v>
      </c>
    </row>
    <row r="1779" spans="1:23" x14ac:dyDescent="0.25">
      <c r="A1779" s="11"/>
      <c r="B1779" s="4"/>
      <c r="C1779" s="4"/>
      <c r="D1779" s="4"/>
      <c r="E1779" s="10"/>
      <c r="F1779" s="10"/>
      <c r="G1779" s="10"/>
      <c r="H1779" s="10"/>
      <c r="I1779" s="10"/>
      <c r="J1779" s="13"/>
      <c r="K1779" s="13"/>
      <c r="L1779" s="13"/>
      <c r="M1779" s="10"/>
      <c r="N1779" s="9"/>
      <c r="O1779" s="9"/>
      <c r="P1779" s="9"/>
      <c r="Q1779" s="9"/>
      <c r="R1779" s="9"/>
    </row>
    <row r="1780" spans="1:23" x14ac:dyDescent="0.25">
      <c r="A1780" s="11">
        <v>43203</v>
      </c>
      <c r="B1780" s="4" t="s">
        <v>17</v>
      </c>
      <c r="C1780" s="4">
        <v>75131</v>
      </c>
      <c r="D1780" s="4">
        <v>157</v>
      </c>
      <c r="E1780" s="10" t="s">
        <v>52</v>
      </c>
      <c r="F1780" s="10">
        <v>3</v>
      </c>
      <c r="G1780" s="10" t="s">
        <v>22</v>
      </c>
      <c r="H1780" s="10"/>
      <c r="I1780" s="10"/>
      <c r="J1780" s="13">
        <v>950</v>
      </c>
      <c r="K1780" s="13">
        <v>1450</v>
      </c>
      <c r="L1780" s="13">
        <v>1350</v>
      </c>
      <c r="M1780" s="10">
        <v>5.81</v>
      </c>
      <c r="N1780" s="9">
        <v>14</v>
      </c>
      <c r="O1780" s="9">
        <v>3.79</v>
      </c>
      <c r="P1780" s="9" t="s">
        <v>77</v>
      </c>
      <c r="Q1780" s="9" t="s">
        <v>72</v>
      </c>
      <c r="R1780" s="9"/>
      <c r="S1780">
        <f t="shared" ref="S1780" si="2178">N1780*O1780*118</f>
        <v>6261.08</v>
      </c>
      <c r="T1780">
        <f t="shared" ref="T1780" si="2179">N1780*118</f>
        <v>1652</v>
      </c>
      <c r="U1780">
        <f t="shared" ref="U1780" si="2180">N1780*O1780</f>
        <v>53.06</v>
      </c>
      <c r="V1780" s="20">
        <f t="shared" ref="V1780" si="2181">N1780*O1780*116.875</f>
        <v>6201.3874999999998</v>
      </c>
      <c r="W1780" s="21">
        <f t="shared" ref="W1780" si="2182">N1780*116.8</f>
        <v>1635.2</v>
      </c>
    </row>
    <row r="1781" spans="1:23" x14ac:dyDescent="0.25">
      <c r="A1781" s="11"/>
      <c r="B1781" s="4"/>
      <c r="C1781" s="4"/>
      <c r="D1781" s="4"/>
      <c r="E1781" s="10"/>
      <c r="F1781" s="10"/>
      <c r="G1781" s="10"/>
      <c r="H1781" s="10"/>
      <c r="I1781" s="10"/>
      <c r="J1781" s="13"/>
      <c r="K1781" s="13"/>
      <c r="L1781" s="13"/>
      <c r="M1781" s="10"/>
      <c r="N1781" s="9"/>
      <c r="O1781" s="9"/>
      <c r="P1781" s="9"/>
      <c r="Q1781" s="9"/>
      <c r="R1781" s="9"/>
    </row>
    <row r="1782" spans="1:23" x14ac:dyDescent="0.25">
      <c r="A1782" s="11">
        <v>43203</v>
      </c>
      <c r="B1782" s="10" t="s">
        <v>16</v>
      </c>
      <c r="C1782" s="10">
        <v>785</v>
      </c>
      <c r="D1782" s="10">
        <v>167</v>
      </c>
      <c r="E1782" s="10" t="s">
        <v>53</v>
      </c>
      <c r="F1782" s="10">
        <v>3</v>
      </c>
      <c r="G1782" s="10" t="s">
        <v>22</v>
      </c>
      <c r="H1782" s="10"/>
      <c r="I1782" s="10"/>
      <c r="J1782" s="13">
        <v>1800</v>
      </c>
      <c r="K1782" s="13">
        <v>600</v>
      </c>
      <c r="L1782" s="13">
        <v>1600</v>
      </c>
      <c r="M1782" s="10">
        <v>5.38</v>
      </c>
      <c r="N1782" s="9">
        <v>4</v>
      </c>
      <c r="O1782" s="9">
        <v>3.79</v>
      </c>
      <c r="P1782" s="9" t="s">
        <v>77</v>
      </c>
      <c r="Q1782" s="9" t="s">
        <v>72</v>
      </c>
      <c r="R1782" s="9"/>
      <c r="S1782">
        <f t="shared" ref="S1782:S1783" si="2183">N:N*O:O*125</f>
        <v>1895</v>
      </c>
      <c r="T1782">
        <f t="shared" ref="T1782:T1783" si="2184">N1782*125</f>
        <v>500</v>
      </c>
      <c r="U1782">
        <f t="shared" ref="U1782:U1783" si="2185">N1782*O1782</f>
        <v>15.16</v>
      </c>
      <c r="V1782" s="20">
        <f t="shared" ref="V1782:V1783" si="2186">N1782*O1782*123.78</f>
        <v>1876.5047999999999</v>
      </c>
      <c r="W1782" s="21">
        <f t="shared" ref="W1782:W1783" si="2187">N1782*123.7</f>
        <v>494.8</v>
      </c>
    </row>
    <row r="1783" spans="1:23" x14ac:dyDescent="0.25">
      <c r="A1783" s="11">
        <v>43203</v>
      </c>
      <c r="B1783" s="10" t="s">
        <v>16</v>
      </c>
      <c r="C1783" s="10">
        <v>785</v>
      </c>
      <c r="D1783" s="10">
        <v>167</v>
      </c>
      <c r="E1783" s="10" t="s">
        <v>53</v>
      </c>
      <c r="F1783" s="10">
        <v>3</v>
      </c>
      <c r="G1783" s="10" t="s">
        <v>22</v>
      </c>
      <c r="H1783" s="10"/>
      <c r="I1783" s="10"/>
      <c r="J1783" s="13"/>
      <c r="K1783" s="13"/>
      <c r="L1783" s="13"/>
      <c r="M1783" s="10">
        <v>5.38</v>
      </c>
      <c r="N1783" s="9">
        <v>15</v>
      </c>
      <c r="O1783" s="9">
        <v>2.67</v>
      </c>
      <c r="P1783" s="9" t="s">
        <v>78</v>
      </c>
      <c r="Q1783" s="9" t="s">
        <v>79</v>
      </c>
      <c r="R1783" s="9"/>
      <c r="S1783">
        <f t="shared" si="2183"/>
        <v>5006.25</v>
      </c>
      <c r="T1783">
        <f t="shared" si="2184"/>
        <v>1875</v>
      </c>
      <c r="U1783">
        <f t="shared" si="2185"/>
        <v>40.049999999999997</v>
      </c>
      <c r="V1783" s="20">
        <f t="shared" si="2186"/>
        <v>4957.3890000000001</v>
      </c>
      <c r="W1783" s="21">
        <f t="shared" si="2187"/>
        <v>1855.5</v>
      </c>
    </row>
    <row r="1784" spans="1:23" x14ac:dyDescent="0.25">
      <c r="A1784" s="11"/>
      <c r="B1784" s="10"/>
      <c r="C1784" s="10"/>
      <c r="D1784" s="10"/>
      <c r="E1784" s="10"/>
      <c r="F1784" s="10"/>
      <c r="G1784" s="10"/>
      <c r="H1784" s="10"/>
      <c r="I1784" s="10"/>
      <c r="J1784" s="13"/>
      <c r="K1784" s="13"/>
      <c r="L1784" s="13"/>
      <c r="M1784" s="10"/>
      <c r="N1784" s="9"/>
      <c r="O1784" s="9"/>
      <c r="P1784" s="9"/>
      <c r="Q1784" s="9"/>
      <c r="R1784" s="9"/>
    </row>
    <row r="1785" spans="1:23" x14ac:dyDescent="0.25">
      <c r="A1785" s="11">
        <v>43203</v>
      </c>
      <c r="B1785" s="10" t="s">
        <v>16</v>
      </c>
      <c r="C1785" s="10">
        <v>785</v>
      </c>
      <c r="D1785" s="10">
        <v>168</v>
      </c>
      <c r="E1785" s="10" t="s">
        <v>54</v>
      </c>
      <c r="F1785" s="10">
        <v>3</v>
      </c>
      <c r="G1785" s="10" t="s">
        <v>22</v>
      </c>
      <c r="H1785" s="10"/>
      <c r="I1785" s="10"/>
      <c r="J1785" s="13">
        <v>2200</v>
      </c>
      <c r="K1785" s="13"/>
      <c r="L1785" s="13">
        <v>1300</v>
      </c>
      <c r="M1785" s="10">
        <v>5.38</v>
      </c>
      <c r="N1785" s="9">
        <v>4</v>
      </c>
      <c r="O1785" s="9">
        <v>3.79</v>
      </c>
      <c r="P1785" s="9" t="s">
        <v>77</v>
      </c>
      <c r="Q1785" s="9" t="s">
        <v>72</v>
      </c>
      <c r="R1785" s="9"/>
      <c r="S1785">
        <f t="shared" ref="S1785:S1786" si="2188">N:N*O:O*125</f>
        <v>1895</v>
      </c>
      <c r="T1785">
        <f t="shared" ref="T1785:T1786" si="2189">N1785*125</f>
        <v>500</v>
      </c>
      <c r="U1785">
        <f t="shared" ref="U1785:U1786" si="2190">N1785*O1785</f>
        <v>15.16</v>
      </c>
      <c r="V1785" s="20">
        <f t="shared" ref="V1785:V1786" si="2191">N1785*O1785*123.78</f>
        <v>1876.5047999999999</v>
      </c>
      <c r="W1785" s="21">
        <f t="shared" ref="W1785:W1786" si="2192">N1785*123.7</f>
        <v>494.8</v>
      </c>
    </row>
    <row r="1786" spans="1:23" x14ac:dyDescent="0.25">
      <c r="A1786" s="11">
        <v>43203</v>
      </c>
      <c r="B1786" s="10" t="s">
        <v>16</v>
      </c>
      <c r="C1786" s="10">
        <v>785</v>
      </c>
      <c r="D1786" s="10">
        <v>168</v>
      </c>
      <c r="E1786" s="10" t="s">
        <v>54</v>
      </c>
      <c r="F1786" s="10">
        <v>3</v>
      </c>
      <c r="G1786" s="10" t="s">
        <v>22</v>
      </c>
      <c r="H1786" s="10"/>
      <c r="I1786" s="10"/>
      <c r="J1786" s="13"/>
      <c r="K1786" s="13"/>
      <c r="L1786" s="13"/>
      <c r="M1786" s="10">
        <v>5.38</v>
      </c>
      <c r="N1786" s="9">
        <v>15</v>
      </c>
      <c r="O1786" s="9">
        <v>2.67</v>
      </c>
      <c r="P1786" s="9" t="s">
        <v>78</v>
      </c>
      <c r="Q1786" s="9" t="s">
        <v>79</v>
      </c>
      <c r="R1786" s="9"/>
      <c r="S1786">
        <f t="shared" si="2188"/>
        <v>5006.25</v>
      </c>
      <c r="T1786">
        <f t="shared" si="2189"/>
        <v>1875</v>
      </c>
      <c r="U1786">
        <f t="shared" si="2190"/>
        <v>40.049999999999997</v>
      </c>
      <c r="V1786" s="20">
        <f t="shared" si="2191"/>
        <v>4957.3890000000001</v>
      </c>
      <c r="W1786" s="21">
        <f t="shared" si="2192"/>
        <v>1855.5</v>
      </c>
    </row>
    <row r="1787" spans="1:23" x14ac:dyDescent="0.25">
      <c r="A1787" s="11"/>
      <c r="B1787" s="4"/>
      <c r="C1787" s="4"/>
      <c r="D1787" s="4"/>
      <c r="E1787" s="10"/>
      <c r="F1787" s="10"/>
      <c r="G1787" s="10"/>
      <c r="H1787" s="10"/>
      <c r="I1787" s="10"/>
      <c r="J1787" s="13"/>
      <c r="K1787" s="13"/>
      <c r="L1787" s="13"/>
      <c r="M1787" s="10"/>
      <c r="N1787" s="9"/>
      <c r="O1787" s="9"/>
      <c r="P1787" s="9"/>
      <c r="Q1787" s="9"/>
      <c r="R1787" s="9"/>
    </row>
    <row r="1788" spans="1:23" x14ac:dyDescent="0.25">
      <c r="A1788" s="11">
        <v>43203</v>
      </c>
      <c r="B1788" s="10" t="s">
        <v>16</v>
      </c>
      <c r="C1788" s="10">
        <v>785</v>
      </c>
      <c r="D1788" s="10">
        <v>169</v>
      </c>
      <c r="E1788" s="10" t="s">
        <v>84</v>
      </c>
      <c r="F1788" s="10">
        <v>3</v>
      </c>
      <c r="G1788" s="10" t="s">
        <v>22</v>
      </c>
      <c r="H1788" s="10"/>
      <c r="I1788" s="10"/>
      <c r="J1788" s="13">
        <v>1900</v>
      </c>
      <c r="K1788" s="13">
        <v>500</v>
      </c>
      <c r="L1788" s="13">
        <v>1650</v>
      </c>
      <c r="M1788" s="10">
        <v>5.38</v>
      </c>
      <c r="N1788" s="9">
        <v>3</v>
      </c>
      <c r="O1788" s="9">
        <v>3.79</v>
      </c>
      <c r="P1788" s="9" t="s">
        <v>77</v>
      </c>
      <c r="Q1788" s="9" t="s">
        <v>72</v>
      </c>
      <c r="R1788" s="9"/>
      <c r="S1788">
        <f t="shared" ref="S1788:S1790" si="2193">N:N*O:O*125</f>
        <v>1421.2500000000002</v>
      </c>
      <c r="T1788">
        <f t="shared" ref="T1788:T1790" si="2194">N1788*125</f>
        <v>375</v>
      </c>
      <c r="U1788">
        <f t="shared" ref="U1788:U1790" si="2195">N1788*O1788</f>
        <v>11.370000000000001</v>
      </c>
      <c r="V1788" s="20">
        <f t="shared" ref="V1788:V1790" si="2196">N1788*O1788*123.78</f>
        <v>1407.3786000000002</v>
      </c>
      <c r="W1788" s="21">
        <f t="shared" ref="W1788:W1790" si="2197">N1788*123.7</f>
        <v>371.1</v>
      </c>
    </row>
    <row r="1789" spans="1:23" x14ac:dyDescent="0.25">
      <c r="A1789" s="11">
        <v>43203</v>
      </c>
      <c r="B1789" s="10" t="s">
        <v>16</v>
      </c>
      <c r="C1789" s="10">
        <v>785</v>
      </c>
      <c r="D1789" s="10">
        <v>169</v>
      </c>
      <c r="E1789" s="10" t="s">
        <v>84</v>
      </c>
      <c r="F1789" s="10">
        <v>3</v>
      </c>
      <c r="G1789" s="10" t="s">
        <v>22</v>
      </c>
      <c r="H1789" s="10"/>
      <c r="I1789" s="10"/>
      <c r="J1789" s="13"/>
      <c r="K1789" s="13"/>
      <c r="L1789" s="13"/>
      <c r="M1789" s="10">
        <v>5.38</v>
      </c>
      <c r="N1789" s="9">
        <v>15</v>
      </c>
      <c r="O1789" s="9">
        <v>2.67</v>
      </c>
      <c r="P1789" s="9" t="s">
        <v>78</v>
      </c>
      <c r="Q1789" s="9" t="s">
        <v>79</v>
      </c>
      <c r="R1789" s="9"/>
      <c r="S1789">
        <f t="shared" si="2193"/>
        <v>5006.25</v>
      </c>
      <c r="T1789">
        <f t="shared" si="2194"/>
        <v>1875</v>
      </c>
      <c r="U1789">
        <f t="shared" si="2195"/>
        <v>40.049999999999997</v>
      </c>
      <c r="V1789" s="20">
        <f t="shared" si="2196"/>
        <v>4957.3890000000001</v>
      </c>
      <c r="W1789" s="21">
        <f t="shared" si="2197"/>
        <v>1855.5</v>
      </c>
    </row>
    <row r="1790" spans="1:23" x14ac:dyDescent="0.25">
      <c r="A1790" s="11">
        <v>43203</v>
      </c>
      <c r="B1790" s="10" t="s">
        <v>16</v>
      </c>
      <c r="C1790" s="10">
        <v>785</v>
      </c>
      <c r="D1790" s="10">
        <v>169</v>
      </c>
      <c r="E1790" s="10" t="s">
        <v>84</v>
      </c>
      <c r="F1790" s="10">
        <v>3</v>
      </c>
      <c r="G1790" s="10" t="s">
        <v>22</v>
      </c>
      <c r="H1790" s="9"/>
      <c r="I1790" s="9"/>
      <c r="J1790" s="16"/>
      <c r="K1790" s="16"/>
      <c r="L1790" s="13"/>
      <c r="M1790" s="10">
        <v>5.38</v>
      </c>
      <c r="N1790" s="9">
        <v>1</v>
      </c>
      <c r="O1790" s="9">
        <v>1.73</v>
      </c>
      <c r="P1790" s="9" t="s">
        <v>78</v>
      </c>
      <c r="Q1790" s="9" t="s">
        <v>79</v>
      </c>
      <c r="R1790" s="9"/>
      <c r="S1790">
        <f t="shared" si="2193"/>
        <v>216.25</v>
      </c>
      <c r="T1790">
        <f t="shared" si="2194"/>
        <v>125</v>
      </c>
      <c r="U1790">
        <f t="shared" si="2195"/>
        <v>1.73</v>
      </c>
      <c r="V1790" s="20">
        <f t="shared" si="2196"/>
        <v>214.13939999999999</v>
      </c>
      <c r="W1790" s="21">
        <f t="shared" si="2197"/>
        <v>123.7</v>
      </c>
    </row>
    <row r="1791" spans="1:23" x14ac:dyDescent="0.25">
      <c r="A1791" s="11"/>
      <c r="B1791" s="9"/>
      <c r="C1791" s="9"/>
      <c r="D1791" s="9"/>
      <c r="E1791" s="9"/>
      <c r="F1791" s="9"/>
      <c r="G1791" s="9"/>
      <c r="H1791" s="9"/>
      <c r="I1791" s="9"/>
      <c r="J1791" s="16"/>
      <c r="K1791" s="16"/>
      <c r="L1791" s="16"/>
      <c r="M1791" s="9"/>
      <c r="N1791" s="9"/>
      <c r="O1791" s="9"/>
      <c r="P1791" s="9"/>
      <c r="Q1791" s="9"/>
      <c r="R1791" s="9"/>
    </row>
    <row r="1792" spans="1:23" x14ac:dyDescent="0.25">
      <c r="A1792" s="11">
        <v>43204</v>
      </c>
      <c r="B1792" s="10" t="s">
        <v>16</v>
      </c>
      <c r="C1792" s="4">
        <v>777</v>
      </c>
      <c r="D1792" s="4">
        <v>17</v>
      </c>
      <c r="E1792" s="10" t="s">
        <v>56</v>
      </c>
      <c r="F1792" s="10">
        <v>1</v>
      </c>
      <c r="G1792" s="10" t="s">
        <v>23</v>
      </c>
      <c r="H1792" s="10"/>
      <c r="I1792" s="10"/>
      <c r="J1792" s="13">
        <v>1000</v>
      </c>
      <c r="K1792" s="13"/>
      <c r="L1792" s="13">
        <v>510</v>
      </c>
      <c r="M1792" s="10">
        <v>4.2</v>
      </c>
      <c r="N1792" s="9">
        <v>6</v>
      </c>
      <c r="O1792" s="25">
        <v>3.4</v>
      </c>
      <c r="P1792" s="9" t="s">
        <v>78</v>
      </c>
      <c r="Q1792" s="9" t="s">
        <v>72</v>
      </c>
      <c r="R1792" s="9"/>
      <c r="S1792">
        <f t="shared" ref="S1792:S1794" si="2198">N:N*O:O*80.6</f>
        <v>1644.2399999999998</v>
      </c>
      <c r="T1792">
        <f t="shared" ref="T1792:T1794" si="2199">N1792*80.6</f>
        <v>483.59999999999997</v>
      </c>
      <c r="U1792">
        <f t="shared" ref="U1792:U1794" si="2200">N1792*O1792</f>
        <v>20.399999999999999</v>
      </c>
      <c r="V1792" s="20">
        <f t="shared" ref="V1792:V1794" si="2201">N1792*O1792*79.68</f>
        <v>1625.472</v>
      </c>
      <c r="W1792" s="21">
        <f t="shared" ref="W1792:W1794" si="2202">N1792*79.68</f>
        <v>478.08000000000004</v>
      </c>
    </row>
    <row r="1793" spans="1:23" x14ac:dyDescent="0.25">
      <c r="A1793" s="11">
        <v>43204</v>
      </c>
      <c r="B1793" s="10" t="s">
        <v>16</v>
      </c>
      <c r="C1793" s="4">
        <v>777</v>
      </c>
      <c r="D1793" s="4">
        <v>17</v>
      </c>
      <c r="E1793" s="10" t="s">
        <v>56</v>
      </c>
      <c r="F1793" s="10">
        <v>1</v>
      </c>
      <c r="G1793" s="10" t="s">
        <v>23</v>
      </c>
      <c r="H1793" s="10"/>
      <c r="I1793" s="10"/>
      <c r="J1793" s="13"/>
      <c r="K1793" s="13"/>
      <c r="L1793" s="13"/>
      <c r="M1793" s="10">
        <v>4.2</v>
      </c>
      <c r="N1793" s="9">
        <v>6</v>
      </c>
      <c r="O1793" s="9">
        <v>1.91</v>
      </c>
      <c r="P1793" s="9" t="s">
        <v>78</v>
      </c>
      <c r="Q1793" s="9" t="s">
        <v>81</v>
      </c>
      <c r="R1793" s="9"/>
      <c r="S1793">
        <f t="shared" si="2198"/>
        <v>923.67599999999982</v>
      </c>
      <c r="T1793">
        <f t="shared" si="2199"/>
        <v>483.59999999999997</v>
      </c>
      <c r="U1793">
        <f t="shared" si="2200"/>
        <v>11.459999999999999</v>
      </c>
      <c r="V1793" s="20">
        <f t="shared" si="2201"/>
        <v>913.13279999999997</v>
      </c>
      <c r="W1793" s="21">
        <f t="shared" si="2202"/>
        <v>478.08000000000004</v>
      </c>
    </row>
    <row r="1794" spans="1:23" x14ac:dyDescent="0.25">
      <c r="A1794" s="11">
        <v>43204</v>
      </c>
      <c r="B1794" s="10" t="s">
        <v>16</v>
      </c>
      <c r="C1794" s="4">
        <v>777</v>
      </c>
      <c r="D1794" s="4">
        <v>17</v>
      </c>
      <c r="E1794" s="10" t="s">
        <v>56</v>
      </c>
      <c r="F1794" s="10">
        <v>1</v>
      </c>
      <c r="G1794" s="10" t="s">
        <v>23</v>
      </c>
      <c r="H1794" s="10"/>
      <c r="I1794" s="10"/>
      <c r="J1794" s="13"/>
      <c r="K1794" s="13"/>
      <c r="L1794" s="13"/>
      <c r="M1794" s="10">
        <v>4.2</v>
      </c>
      <c r="N1794" s="9">
        <v>7</v>
      </c>
      <c r="O1794" s="9">
        <v>2.84</v>
      </c>
      <c r="P1794" s="9" t="s">
        <v>78</v>
      </c>
      <c r="Q1794" s="9" t="s">
        <v>76</v>
      </c>
      <c r="R1794" s="9"/>
      <c r="S1794">
        <f t="shared" si="2198"/>
        <v>1602.3279999999997</v>
      </c>
      <c r="T1794">
        <f t="shared" si="2199"/>
        <v>564.19999999999993</v>
      </c>
      <c r="U1794">
        <f t="shared" si="2200"/>
        <v>19.88</v>
      </c>
      <c r="V1794" s="20">
        <f t="shared" si="2201"/>
        <v>1584.0384000000001</v>
      </c>
      <c r="W1794" s="21">
        <f t="shared" si="2202"/>
        <v>557.76</v>
      </c>
    </row>
    <row r="1795" spans="1:23" x14ac:dyDescent="0.25">
      <c r="A1795" s="11"/>
      <c r="B1795" s="10"/>
      <c r="C1795" s="4"/>
      <c r="D1795" s="4"/>
      <c r="E1795" s="10"/>
      <c r="F1795" s="10"/>
      <c r="G1795" s="10"/>
      <c r="H1795" s="10"/>
      <c r="I1795" s="10"/>
      <c r="J1795" s="13"/>
      <c r="K1795" s="13"/>
      <c r="L1795" s="13"/>
      <c r="M1795" s="10"/>
      <c r="N1795" s="9"/>
      <c r="O1795" s="9"/>
      <c r="P1795" s="9"/>
      <c r="Q1795" s="9"/>
      <c r="R1795" s="9"/>
      <c r="S1795">
        <f t="shared" ref="S1795" si="2203">N1795*O1795*118</f>
        <v>0</v>
      </c>
      <c r="T1795">
        <f t="shared" ref="T1795" si="2204">N1795*118</f>
        <v>0</v>
      </c>
      <c r="U1795">
        <f t="shared" ref="U1795:U1798" si="2205">N1795*O1795</f>
        <v>0</v>
      </c>
      <c r="V1795" s="20">
        <f t="shared" ref="V1795" si="2206">N1795*O1795*116.875</f>
        <v>0</v>
      </c>
      <c r="W1795" s="21">
        <f t="shared" ref="W1795" si="2207">N1795*116.8</f>
        <v>0</v>
      </c>
    </row>
    <row r="1796" spans="1:23" x14ac:dyDescent="0.25">
      <c r="A1796" s="11">
        <v>43204</v>
      </c>
      <c r="B1796" s="10" t="s">
        <v>16</v>
      </c>
      <c r="C1796" s="4">
        <v>777</v>
      </c>
      <c r="D1796" s="4">
        <v>18</v>
      </c>
      <c r="E1796" s="10" t="s">
        <v>26</v>
      </c>
      <c r="F1796" s="10">
        <v>1</v>
      </c>
      <c r="G1796" s="10" t="s">
        <v>23</v>
      </c>
      <c r="H1796" s="10"/>
      <c r="I1796" s="10"/>
      <c r="J1796" s="13">
        <v>960</v>
      </c>
      <c r="K1796" s="13"/>
      <c r="L1796" s="13">
        <v>440</v>
      </c>
      <c r="M1796" s="10">
        <v>4.2</v>
      </c>
      <c r="N1796" s="9">
        <v>6</v>
      </c>
      <c r="O1796" s="25">
        <v>3.4</v>
      </c>
      <c r="P1796" s="9" t="s">
        <v>78</v>
      </c>
      <c r="Q1796" s="9" t="s">
        <v>72</v>
      </c>
      <c r="R1796" s="9"/>
      <c r="S1796">
        <f t="shared" ref="S1796:S1798" si="2208">N:N*O:O*80.6</f>
        <v>1644.2399999999998</v>
      </c>
      <c r="T1796">
        <f t="shared" ref="T1796:T1798" si="2209">N1796*80.6</f>
        <v>483.59999999999997</v>
      </c>
      <c r="U1796">
        <f t="shared" si="2205"/>
        <v>20.399999999999999</v>
      </c>
      <c r="V1796" s="20">
        <f t="shared" ref="V1796:V1798" si="2210">N1796*O1796*79.68</f>
        <v>1625.472</v>
      </c>
      <c r="W1796" s="21">
        <f t="shared" ref="W1796:W1798" si="2211">N1796*79.68</f>
        <v>478.08000000000004</v>
      </c>
    </row>
    <row r="1797" spans="1:23" x14ac:dyDescent="0.25">
      <c r="A1797" s="11">
        <v>43204</v>
      </c>
      <c r="B1797" s="10" t="s">
        <v>16</v>
      </c>
      <c r="C1797" s="4">
        <v>777</v>
      </c>
      <c r="D1797" s="4">
        <v>18</v>
      </c>
      <c r="E1797" s="10" t="s">
        <v>26</v>
      </c>
      <c r="F1797" s="10">
        <v>1</v>
      </c>
      <c r="G1797" s="10" t="s">
        <v>23</v>
      </c>
      <c r="H1797" s="10"/>
      <c r="I1797" s="10"/>
      <c r="J1797" s="13"/>
      <c r="K1797" s="13"/>
      <c r="L1797" s="13"/>
      <c r="M1797" s="10">
        <v>4.2</v>
      </c>
      <c r="N1797" s="9">
        <v>7</v>
      </c>
      <c r="O1797" s="9">
        <v>1.91</v>
      </c>
      <c r="P1797" s="9" t="s">
        <v>78</v>
      </c>
      <c r="Q1797" s="9" t="s">
        <v>81</v>
      </c>
      <c r="R1797" s="9"/>
      <c r="S1797">
        <f t="shared" si="2208"/>
        <v>1077.6219999999998</v>
      </c>
      <c r="T1797">
        <f t="shared" si="2209"/>
        <v>564.19999999999993</v>
      </c>
      <c r="U1797">
        <f t="shared" si="2205"/>
        <v>13.37</v>
      </c>
      <c r="V1797" s="20">
        <f t="shared" si="2210"/>
        <v>1065.3216</v>
      </c>
      <c r="W1797" s="21">
        <f t="shared" si="2211"/>
        <v>557.76</v>
      </c>
    </row>
    <row r="1798" spans="1:23" x14ac:dyDescent="0.25">
      <c r="A1798" s="11">
        <v>43204</v>
      </c>
      <c r="B1798" s="10" t="s">
        <v>16</v>
      </c>
      <c r="C1798" s="4">
        <v>777</v>
      </c>
      <c r="D1798" s="4">
        <v>18</v>
      </c>
      <c r="E1798" s="10" t="s">
        <v>26</v>
      </c>
      <c r="F1798" s="10">
        <v>1</v>
      </c>
      <c r="G1798" s="10" t="s">
        <v>23</v>
      </c>
      <c r="H1798" s="10"/>
      <c r="I1798" s="10"/>
      <c r="J1798" s="13"/>
      <c r="K1798" s="13"/>
      <c r="L1798" s="13"/>
      <c r="M1798" s="10">
        <v>4.2</v>
      </c>
      <c r="N1798" s="9">
        <v>7</v>
      </c>
      <c r="O1798" s="9">
        <v>2.84</v>
      </c>
      <c r="P1798" s="9" t="s">
        <v>78</v>
      </c>
      <c r="Q1798" s="9" t="s">
        <v>76</v>
      </c>
      <c r="R1798" s="9"/>
      <c r="S1798">
        <f t="shared" si="2208"/>
        <v>1602.3279999999997</v>
      </c>
      <c r="T1798">
        <f t="shared" si="2209"/>
        <v>564.19999999999993</v>
      </c>
      <c r="U1798">
        <f t="shared" si="2205"/>
        <v>19.88</v>
      </c>
      <c r="V1798" s="20">
        <f t="shared" si="2210"/>
        <v>1584.0384000000001</v>
      </c>
      <c r="W1798" s="21">
        <f t="shared" si="2211"/>
        <v>557.76</v>
      </c>
    </row>
    <row r="1799" spans="1:23" x14ac:dyDescent="0.25">
      <c r="A1799" s="11"/>
      <c r="B1799" s="4"/>
      <c r="C1799" s="4"/>
      <c r="D1799" s="4"/>
      <c r="E1799" s="10"/>
      <c r="F1799" s="10"/>
      <c r="G1799" s="10"/>
      <c r="H1799" s="10"/>
      <c r="I1799" s="10"/>
      <c r="J1799" s="13"/>
      <c r="K1799" s="13"/>
      <c r="L1799" s="13"/>
      <c r="M1799" s="10"/>
      <c r="N1799" s="9"/>
      <c r="O1799" s="9"/>
      <c r="P1799" s="9"/>
      <c r="Q1799" s="9"/>
      <c r="R1799" s="9"/>
      <c r="S1799">
        <f>N:N*O:O*80.6</f>
        <v>0</v>
      </c>
      <c r="T1799">
        <f t="shared" ref="T1799:T1803" si="2212">N1799*80.6</f>
        <v>0</v>
      </c>
      <c r="U1799">
        <f t="shared" ref="U1799:U1803" si="2213">N1799*O1799</f>
        <v>0</v>
      </c>
      <c r="V1799" s="20">
        <f t="shared" ref="V1799:V1803" si="2214">N1799*O1799*79.68</f>
        <v>0</v>
      </c>
      <c r="W1799" s="21">
        <f t="shared" ref="W1799:W1803" si="2215">N1799*79.68</f>
        <v>0</v>
      </c>
    </row>
    <row r="1800" spans="1:23" x14ac:dyDescent="0.25">
      <c r="A1800" s="11">
        <v>43204</v>
      </c>
      <c r="B1800" s="10" t="s">
        <v>16</v>
      </c>
      <c r="C1800" s="4">
        <v>777</v>
      </c>
      <c r="D1800" s="4">
        <v>19</v>
      </c>
      <c r="E1800" s="10" t="s">
        <v>57</v>
      </c>
      <c r="F1800" s="10">
        <v>1</v>
      </c>
      <c r="G1800" s="10" t="s">
        <v>23</v>
      </c>
      <c r="H1800" s="10"/>
      <c r="I1800" s="10"/>
      <c r="J1800" s="13">
        <v>870</v>
      </c>
      <c r="K1800" s="13"/>
      <c r="L1800" s="13">
        <v>430</v>
      </c>
      <c r="M1800" s="10">
        <v>4.2</v>
      </c>
      <c r="N1800" s="9">
        <v>3</v>
      </c>
      <c r="O1800" s="9">
        <v>5.07</v>
      </c>
      <c r="P1800" s="9" t="s">
        <v>94</v>
      </c>
      <c r="Q1800" s="9" t="s">
        <v>72</v>
      </c>
      <c r="R1800" s="9"/>
      <c r="S1800">
        <f t="shared" ref="S1800:S1803" si="2216">N:N*O:O*80.6</f>
        <v>1225.9259999999999</v>
      </c>
      <c r="T1800">
        <f t="shared" si="2212"/>
        <v>241.79999999999998</v>
      </c>
      <c r="U1800">
        <f t="shared" si="2213"/>
        <v>15.21</v>
      </c>
      <c r="V1800" s="20">
        <f t="shared" si="2214"/>
        <v>1211.9328000000003</v>
      </c>
      <c r="W1800" s="21">
        <f t="shared" si="2215"/>
        <v>239.04000000000002</v>
      </c>
    </row>
    <row r="1801" spans="1:23" x14ac:dyDescent="0.25">
      <c r="A1801" s="11">
        <v>43204</v>
      </c>
      <c r="B1801" s="10" t="s">
        <v>16</v>
      </c>
      <c r="C1801" s="4">
        <v>777</v>
      </c>
      <c r="D1801" s="4">
        <v>19</v>
      </c>
      <c r="E1801" s="10" t="s">
        <v>57</v>
      </c>
      <c r="F1801" s="10">
        <v>1</v>
      </c>
      <c r="G1801" s="10" t="s">
        <v>23</v>
      </c>
      <c r="H1801" s="10"/>
      <c r="I1801" s="10"/>
      <c r="J1801" s="13"/>
      <c r="K1801" s="13"/>
      <c r="L1801" s="13"/>
      <c r="M1801" s="10">
        <v>4.2</v>
      </c>
      <c r="N1801" s="9">
        <v>5</v>
      </c>
      <c r="O1801" s="25">
        <v>3.4</v>
      </c>
      <c r="P1801" s="9" t="s">
        <v>78</v>
      </c>
      <c r="Q1801" s="9" t="s">
        <v>72</v>
      </c>
      <c r="R1801" s="9"/>
      <c r="S1801">
        <f t="shared" si="2216"/>
        <v>1370.1999999999998</v>
      </c>
      <c r="T1801">
        <f t="shared" si="2212"/>
        <v>403</v>
      </c>
      <c r="U1801">
        <f t="shared" si="2213"/>
        <v>17</v>
      </c>
      <c r="V1801" s="20">
        <f t="shared" si="2214"/>
        <v>1354.5600000000002</v>
      </c>
      <c r="W1801" s="21">
        <f t="shared" si="2215"/>
        <v>398.40000000000003</v>
      </c>
    </row>
    <row r="1802" spans="1:23" x14ac:dyDescent="0.25">
      <c r="A1802" s="11">
        <v>43204</v>
      </c>
      <c r="B1802" s="10" t="s">
        <v>16</v>
      </c>
      <c r="C1802" s="4">
        <v>777</v>
      </c>
      <c r="D1802" s="4">
        <v>19</v>
      </c>
      <c r="E1802" s="10" t="s">
        <v>57</v>
      </c>
      <c r="F1802" s="10">
        <v>1</v>
      </c>
      <c r="G1802" s="10" t="s">
        <v>23</v>
      </c>
      <c r="H1802" s="10"/>
      <c r="I1802" s="10"/>
      <c r="J1802" s="13"/>
      <c r="K1802" s="13"/>
      <c r="L1802" s="13"/>
      <c r="M1802" s="10">
        <v>4.2</v>
      </c>
      <c r="N1802" s="9">
        <v>1</v>
      </c>
      <c r="O1802" s="9">
        <v>1.91</v>
      </c>
      <c r="P1802" s="9" t="s">
        <v>78</v>
      </c>
      <c r="Q1802" s="9" t="s">
        <v>81</v>
      </c>
      <c r="R1802" s="9"/>
      <c r="S1802">
        <f t="shared" si="2216"/>
        <v>153.94599999999997</v>
      </c>
      <c r="T1802">
        <f t="shared" si="2212"/>
        <v>80.599999999999994</v>
      </c>
      <c r="U1802">
        <f t="shared" si="2213"/>
        <v>1.91</v>
      </c>
      <c r="V1802" s="20">
        <f t="shared" si="2214"/>
        <v>152.18880000000001</v>
      </c>
      <c r="W1802" s="21">
        <f t="shared" si="2215"/>
        <v>79.680000000000007</v>
      </c>
    </row>
    <row r="1803" spans="1:23" x14ac:dyDescent="0.25">
      <c r="A1803" s="11">
        <v>43204</v>
      </c>
      <c r="B1803" s="10" t="s">
        <v>16</v>
      </c>
      <c r="C1803" s="4">
        <v>777</v>
      </c>
      <c r="D1803" s="4">
        <v>19</v>
      </c>
      <c r="E1803" s="10" t="s">
        <v>57</v>
      </c>
      <c r="F1803" s="10">
        <v>1</v>
      </c>
      <c r="G1803" s="10" t="s">
        <v>23</v>
      </c>
      <c r="H1803" s="10"/>
      <c r="I1803" s="10"/>
      <c r="J1803" s="13"/>
      <c r="K1803" s="13"/>
      <c r="L1803" s="13"/>
      <c r="M1803" s="10">
        <v>4.2</v>
      </c>
      <c r="N1803" s="9">
        <v>6</v>
      </c>
      <c r="O1803" s="9">
        <v>2.84</v>
      </c>
      <c r="P1803" s="9" t="s">
        <v>78</v>
      </c>
      <c r="Q1803" s="9" t="s">
        <v>76</v>
      </c>
      <c r="R1803" s="9"/>
      <c r="S1803">
        <f t="shared" si="2216"/>
        <v>1373.4239999999998</v>
      </c>
      <c r="T1803">
        <f t="shared" si="2212"/>
        <v>483.59999999999997</v>
      </c>
      <c r="U1803">
        <f t="shared" si="2213"/>
        <v>17.04</v>
      </c>
      <c r="V1803" s="20">
        <f t="shared" si="2214"/>
        <v>1357.7472</v>
      </c>
      <c r="W1803" s="21">
        <f t="shared" si="2215"/>
        <v>478.08000000000004</v>
      </c>
    </row>
    <row r="1804" spans="1:23" x14ac:dyDescent="0.25">
      <c r="A1804" s="11"/>
      <c r="B1804" s="10"/>
      <c r="C1804" s="4"/>
      <c r="D1804" s="4"/>
      <c r="E1804" s="10"/>
      <c r="F1804" s="10"/>
      <c r="G1804" s="10"/>
      <c r="H1804" s="10"/>
      <c r="I1804" s="10"/>
      <c r="J1804" s="13"/>
      <c r="K1804" s="13"/>
      <c r="L1804" s="13"/>
      <c r="M1804" s="10"/>
      <c r="N1804" s="9"/>
      <c r="O1804" s="9"/>
      <c r="P1804" s="9"/>
      <c r="Q1804" s="9"/>
      <c r="R1804" s="9"/>
    </row>
    <row r="1805" spans="1:23" x14ac:dyDescent="0.25">
      <c r="A1805" s="11">
        <v>43204</v>
      </c>
      <c r="B1805" s="10" t="s">
        <v>16</v>
      </c>
      <c r="C1805" s="4">
        <v>777</v>
      </c>
      <c r="D1805" s="4">
        <v>20</v>
      </c>
      <c r="E1805" s="10" t="s">
        <v>99</v>
      </c>
      <c r="F1805" s="10">
        <v>1</v>
      </c>
      <c r="G1805" s="10" t="s">
        <v>23</v>
      </c>
      <c r="H1805" s="10"/>
      <c r="I1805" s="10"/>
      <c r="J1805" s="13">
        <v>990</v>
      </c>
      <c r="K1805" s="13"/>
      <c r="L1805" s="13">
        <v>450</v>
      </c>
      <c r="M1805" s="10">
        <v>4.2</v>
      </c>
      <c r="N1805" s="9">
        <v>3</v>
      </c>
      <c r="O1805" s="9">
        <v>5.07</v>
      </c>
      <c r="P1805" s="9" t="s">
        <v>94</v>
      </c>
      <c r="Q1805" s="9" t="s">
        <v>72</v>
      </c>
      <c r="R1805" s="9"/>
      <c r="S1805">
        <f t="shared" ref="S1805:S1808" si="2217">N:N*O:O*80.6</f>
        <v>1225.9259999999999</v>
      </c>
      <c r="T1805">
        <f t="shared" ref="T1805:T1808" si="2218">N1805*80.6</f>
        <v>241.79999999999998</v>
      </c>
      <c r="U1805">
        <f t="shared" ref="U1805:U1808" si="2219">N1805*O1805</f>
        <v>15.21</v>
      </c>
      <c r="V1805" s="20">
        <f t="shared" ref="V1805:V1808" si="2220">N1805*O1805*79.68</f>
        <v>1211.9328000000003</v>
      </c>
      <c r="W1805" s="21">
        <f t="shared" ref="W1805:W1808" si="2221">N1805*79.68</f>
        <v>239.04000000000002</v>
      </c>
    </row>
    <row r="1806" spans="1:23" x14ac:dyDescent="0.25">
      <c r="A1806" s="11">
        <v>43204</v>
      </c>
      <c r="B1806" s="10" t="s">
        <v>16</v>
      </c>
      <c r="C1806" s="4">
        <v>777</v>
      </c>
      <c r="D1806" s="4">
        <v>20</v>
      </c>
      <c r="E1806" s="10" t="s">
        <v>99</v>
      </c>
      <c r="F1806" s="10">
        <v>1</v>
      </c>
      <c r="G1806" s="10" t="s">
        <v>23</v>
      </c>
      <c r="H1806" s="10"/>
      <c r="I1806" s="10"/>
      <c r="J1806" s="13"/>
      <c r="K1806" s="13"/>
      <c r="L1806" s="13"/>
      <c r="M1806" s="10">
        <v>4.2</v>
      </c>
      <c r="N1806" s="9">
        <v>5</v>
      </c>
      <c r="O1806" s="25">
        <v>3.4</v>
      </c>
      <c r="P1806" s="9" t="s">
        <v>78</v>
      </c>
      <c r="Q1806" s="9" t="s">
        <v>72</v>
      </c>
      <c r="R1806" s="9"/>
      <c r="S1806">
        <f t="shared" si="2217"/>
        <v>1370.1999999999998</v>
      </c>
      <c r="T1806">
        <f t="shared" si="2218"/>
        <v>403</v>
      </c>
      <c r="U1806">
        <f t="shared" si="2219"/>
        <v>17</v>
      </c>
      <c r="V1806" s="20">
        <f t="shared" si="2220"/>
        <v>1354.5600000000002</v>
      </c>
      <c r="W1806" s="21">
        <f t="shared" si="2221"/>
        <v>398.40000000000003</v>
      </c>
    </row>
    <row r="1807" spans="1:23" x14ac:dyDescent="0.25">
      <c r="A1807" s="11">
        <v>43204</v>
      </c>
      <c r="B1807" s="10" t="s">
        <v>16</v>
      </c>
      <c r="C1807" s="4">
        <v>777</v>
      </c>
      <c r="D1807" s="4">
        <v>20</v>
      </c>
      <c r="E1807" s="10" t="s">
        <v>99</v>
      </c>
      <c r="F1807" s="10">
        <v>1</v>
      </c>
      <c r="G1807" s="10" t="s">
        <v>23</v>
      </c>
      <c r="H1807" s="10"/>
      <c r="I1807" s="10"/>
      <c r="J1807" s="13"/>
      <c r="K1807" s="13"/>
      <c r="L1807" s="13"/>
      <c r="M1807" s="10">
        <v>4.2</v>
      </c>
      <c r="N1807" s="9">
        <v>2</v>
      </c>
      <c r="O1807" s="9">
        <v>1.91</v>
      </c>
      <c r="P1807" s="9" t="s">
        <v>78</v>
      </c>
      <c r="Q1807" s="9" t="s">
        <v>81</v>
      </c>
      <c r="R1807" s="9"/>
      <c r="S1807">
        <f t="shared" si="2217"/>
        <v>307.89199999999994</v>
      </c>
      <c r="T1807">
        <f t="shared" si="2218"/>
        <v>161.19999999999999</v>
      </c>
      <c r="U1807">
        <f t="shared" si="2219"/>
        <v>3.82</v>
      </c>
      <c r="V1807" s="20">
        <f t="shared" si="2220"/>
        <v>304.37760000000003</v>
      </c>
      <c r="W1807" s="21">
        <f t="shared" si="2221"/>
        <v>159.36000000000001</v>
      </c>
    </row>
    <row r="1808" spans="1:23" x14ac:dyDescent="0.25">
      <c r="A1808" s="11">
        <v>43204</v>
      </c>
      <c r="B1808" s="10" t="s">
        <v>16</v>
      </c>
      <c r="C1808" s="4">
        <v>777</v>
      </c>
      <c r="D1808" s="4">
        <v>20</v>
      </c>
      <c r="E1808" s="10" t="s">
        <v>99</v>
      </c>
      <c r="F1808" s="10">
        <v>1</v>
      </c>
      <c r="G1808" s="10" t="s">
        <v>23</v>
      </c>
      <c r="H1808" s="10"/>
      <c r="I1808" s="10"/>
      <c r="J1808" s="13"/>
      <c r="K1808" s="13"/>
      <c r="L1808" s="13"/>
      <c r="M1808" s="10">
        <v>4.2</v>
      </c>
      <c r="N1808" s="9">
        <v>7</v>
      </c>
      <c r="O1808" s="9">
        <v>2.84</v>
      </c>
      <c r="P1808" s="9" t="s">
        <v>78</v>
      </c>
      <c r="Q1808" s="9" t="s">
        <v>76</v>
      </c>
      <c r="R1808" s="9"/>
      <c r="S1808">
        <f t="shared" si="2217"/>
        <v>1602.3279999999997</v>
      </c>
      <c r="T1808">
        <f t="shared" si="2218"/>
        <v>564.19999999999993</v>
      </c>
      <c r="U1808">
        <f t="shared" si="2219"/>
        <v>19.88</v>
      </c>
      <c r="V1808" s="20">
        <f t="shared" si="2220"/>
        <v>1584.0384000000001</v>
      </c>
      <c r="W1808" s="21">
        <f t="shared" si="2221"/>
        <v>557.76</v>
      </c>
    </row>
    <row r="1809" spans="1:23" x14ac:dyDescent="0.25">
      <c r="A1809" s="11"/>
      <c r="B1809" s="10"/>
      <c r="C1809" s="4"/>
      <c r="D1809" s="4"/>
      <c r="E1809" s="10"/>
      <c r="F1809" s="10"/>
      <c r="G1809" s="10"/>
      <c r="H1809" s="10"/>
      <c r="I1809" s="10"/>
      <c r="J1809" s="13"/>
      <c r="K1809" s="13"/>
      <c r="L1809" s="13"/>
      <c r="M1809" s="10"/>
      <c r="N1809" s="9"/>
      <c r="O1809" s="9"/>
      <c r="P1809" s="9"/>
      <c r="Q1809" s="9"/>
      <c r="R1809" s="9"/>
    </row>
    <row r="1810" spans="1:23" x14ac:dyDescent="0.25">
      <c r="A1810" s="11">
        <v>43204</v>
      </c>
      <c r="B1810" s="4" t="s">
        <v>17</v>
      </c>
      <c r="C1810" s="4">
        <v>75131</v>
      </c>
      <c r="D1810" s="4">
        <v>152</v>
      </c>
      <c r="E1810" s="10" t="s">
        <v>65</v>
      </c>
      <c r="F1810" s="10">
        <v>1</v>
      </c>
      <c r="G1810" s="10" t="s">
        <v>23</v>
      </c>
      <c r="H1810" s="10"/>
      <c r="I1810" s="10"/>
      <c r="J1810" s="13">
        <v>1400</v>
      </c>
      <c r="K1810" s="13"/>
      <c r="L1810" s="13">
        <v>620</v>
      </c>
      <c r="M1810" s="10">
        <v>5.81</v>
      </c>
      <c r="N1810" s="9">
        <v>3</v>
      </c>
      <c r="O1810" s="9">
        <v>3.79</v>
      </c>
      <c r="P1810" s="9" t="s">
        <v>77</v>
      </c>
      <c r="Q1810" s="9" t="s">
        <v>72</v>
      </c>
      <c r="R1810" s="9"/>
      <c r="S1810">
        <f t="shared" ref="S1810:S1813" si="2222">N1810*O1810*118</f>
        <v>1341.66</v>
      </c>
      <c r="T1810">
        <f t="shared" ref="T1810:T1813" si="2223">N1810*118</f>
        <v>354</v>
      </c>
      <c r="U1810">
        <f t="shared" ref="U1810:U1813" si="2224">N1810*O1810</f>
        <v>11.370000000000001</v>
      </c>
      <c r="V1810" s="20">
        <f t="shared" ref="V1810:V1813" si="2225">N1810*O1810*116.875</f>
        <v>1328.8687500000001</v>
      </c>
      <c r="W1810" s="21">
        <f t="shared" ref="W1810:W1813" si="2226">N1810*116.8</f>
        <v>350.4</v>
      </c>
    </row>
    <row r="1811" spans="1:23" x14ac:dyDescent="0.25">
      <c r="A1811" s="11">
        <v>43204</v>
      </c>
      <c r="B1811" s="4" t="s">
        <v>17</v>
      </c>
      <c r="C1811" s="4">
        <v>75131</v>
      </c>
      <c r="D1811" s="4">
        <v>152</v>
      </c>
      <c r="E1811" s="10" t="s">
        <v>65</v>
      </c>
      <c r="F1811" s="10">
        <v>1</v>
      </c>
      <c r="G1811" s="10" t="s">
        <v>23</v>
      </c>
      <c r="H1811" s="10"/>
      <c r="I1811" s="10"/>
      <c r="J1811" s="13"/>
      <c r="K1811" s="13"/>
      <c r="L1811" s="13"/>
      <c r="M1811" s="10">
        <v>5.81</v>
      </c>
      <c r="N1811" s="9">
        <v>8</v>
      </c>
      <c r="O1811" s="9">
        <v>1.63</v>
      </c>
      <c r="P1811" s="9" t="s">
        <v>71</v>
      </c>
      <c r="Q1811" s="9" t="s">
        <v>80</v>
      </c>
      <c r="R1811" s="9"/>
      <c r="S1811">
        <f t="shared" si="2222"/>
        <v>1538.7199999999998</v>
      </c>
      <c r="T1811">
        <f t="shared" si="2223"/>
        <v>944</v>
      </c>
      <c r="U1811">
        <f t="shared" si="2224"/>
        <v>13.04</v>
      </c>
      <c r="V1811" s="20">
        <f t="shared" si="2225"/>
        <v>1524.05</v>
      </c>
      <c r="W1811" s="21">
        <f t="shared" si="2226"/>
        <v>934.4</v>
      </c>
    </row>
    <row r="1812" spans="1:23" x14ac:dyDescent="0.25">
      <c r="A1812" s="11">
        <v>43204</v>
      </c>
      <c r="B1812" s="4" t="s">
        <v>17</v>
      </c>
      <c r="C1812" s="4">
        <v>75131</v>
      </c>
      <c r="D1812" s="4">
        <v>152</v>
      </c>
      <c r="E1812" s="10" t="s">
        <v>65</v>
      </c>
      <c r="F1812" s="10">
        <v>1</v>
      </c>
      <c r="G1812" s="10" t="s">
        <v>23</v>
      </c>
      <c r="H1812" s="10"/>
      <c r="I1812" s="10"/>
      <c r="J1812" s="13"/>
      <c r="K1812" s="13"/>
      <c r="L1812" s="13"/>
      <c r="M1812" s="10">
        <v>5.81</v>
      </c>
      <c r="N1812" s="9">
        <v>5</v>
      </c>
      <c r="O1812" s="9">
        <v>0.93</v>
      </c>
      <c r="P1812" s="9" t="s">
        <v>71</v>
      </c>
      <c r="Q1812" s="9" t="s">
        <v>81</v>
      </c>
      <c r="R1812" s="9"/>
      <c r="S1812">
        <f t="shared" si="2222"/>
        <v>548.70000000000005</v>
      </c>
      <c r="T1812">
        <f t="shared" si="2223"/>
        <v>590</v>
      </c>
      <c r="U1812">
        <f t="shared" si="2224"/>
        <v>4.6500000000000004</v>
      </c>
      <c r="V1812" s="20">
        <f t="shared" si="2225"/>
        <v>543.46875</v>
      </c>
      <c r="W1812" s="21">
        <f t="shared" si="2226"/>
        <v>584</v>
      </c>
    </row>
    <row r="1813" spans="1:23" x14ac:dyDescent="0.25">
      <c r="A1813" s="11">
        <v>43204</v>
      </c>
      <c r="B1813" s="4" t="s">
        <v>17</v>
      </c>
      <c r="C1813" s="4">
        <v>75131</v>
      </c>
      <c r="D1813" s="4">
        <v>152</v>
      </c>
      <c r="E1813" s="10" t="s">
        <v>65</v>
      </c>
      <c r="F1813" s="10">
        <v>1</v>
      </c>
      <c r="G1813" s="10" t="s">
        <v>23</v>
      </c>
      <c r="H1813" s="10"/>
      <c r="I1813" s="10"/>
      <c r="J1813" s="13"/>
      <c r="K1813" s="13"/>
      <c r="L1813" s="13"/>
      <c r="M1813" s="10">
        <v>5.81</v>
      </c>
      <c r="N1813" s="9">
        <v>7</v>
      </c>
      <c r="O1813" s="9">
        <v>1.71</v>
      </c>
      <c r="P1813" s="9" t="s">
        <v>71</v>
      </c>
      <c r="Q1813" s="9" t="s">
        <v>75</v>
      </c>
      <c r="R1813" s="9"/>
      <c r="S1813">
        <f t="shared" si="2222"/>
        <v>1412.4599999999998</v>
      </c>
      <c r="T1813">
        <f t="shared" si="2223"/>
        <v>826</v>
      </c>
      <c r="U1813">
        <f t="shared" si="2224"/>
        <v>11.969999999999999</v>
      </c>
      <c r="V1813" s="20">
        <f t="shared" si="2225"/>
        <v>1398.9937499999999</v>
      </c>
      <c r="W1813" s="21">
        <f t="shared" si="2226"/>
        <v>817.6</v>
      </c>
    </row>
    <row r="1814" spans="1:23" x14ac:dyDescent="0.25">
      <c r="A1814" s="11"/>
      <c r="B1814" s="4"/>
      <c r="C1814" s="4"/>
      <c r="D1814" s="4"/>
      <c r="E1814" s="10"/>
      <c r="F1814" s="10"/>
      <c r="G1814" s="10"/>
      <c r="H1814" s="10"/>
      <c r="I1814" s="10"/>
      <c r="J1814" s="13"/>
      <c r="K1814" s="13"/>
      <c r="L1814" s="13"/>
      <c r="M1814" s="10"/>
      <c r="N1814" s="9"/>
      <c r="O1814" s="9"/>
      <c r="P1814" s="9"/>
      <c r="Q1814" s="9"/>
      <c r="R1814" s="9"/>
    </row>
    <row r="1815" spans="1:23" x14ac:dyDescent="0.25">
      <c r="A1815" s="11">
        <v>43204</v>
      </c>
      <c r="B1815" s="4" t="s">
        <v>17</v>
      </c>
      <c r="C1815" s="4">
        <v>75131</v>
      </c>
      <c r="D1815" s="4">
        <v>153</v>
      </c>
      <c r="E1815" s="10"/>
      <c r="F1815" s="10">
        <v>1</v>
      </c>
      <c r="G1815" s="10" t="s">
        <v>23</v>
      </c>
      <c r="H1815" s="10"/>
      <c r="I1815" s="10"/>
      <c r="J1815" s="17"/>
      <c r="K1815" s="17"/>
      <c r="L1815" s="17"/>
      <c r="M1815" s="10">
        <v>5.81</v>
      </c>
      <c r="N1815" s="9"/>
      <c r="O1815" s="9"/>
      <c r="P1815" s="9"/>
      <c r="Q1815" s="9"/>
      <c r="R1815" s="9"/>
      <c r="S1815">
        <f t="shared" ref="S1815" si="2227">N1815*O1815*118</f>
        <v>0</v>
      </c>
      <c r="T1815">
        <f t="shared" ref="T1815" si="2228">N1815*118</f>
        <v>0</v>
      </c>
      <c r="U1815">
        <f t="shared" ref="U1815" si="2229">N1815*O1815</f>
        <v>0</v>
      </c>
      <c r="V1815" s="20">
        <f t="shared" ref="V1815" si="2230">N1815*O1815*116.875</f>
        <v>0</v>
      </c>
      <c r="W1815" s="21">
        <f t="shared" ref="W1815" si="2231">N1815*116.8</f>
        <v>0</v>
      </c>
    </row>
    <row r="1816" spans="1:23" x14ac:dyDescent="0.25">
      <c r="A1816" s="11"/>
      <c r="B1816" s="4"/>
      <c r="C1816" s="4"/>
      <c r="D1816" s="4"/>
      <c r="E1816" s="10"/>
      <c r="F1816" s="10"/>
      <c r="G1816" s="10"/>
      <c r="H1816" s="10"/>
      <c r="I1816" s="10"/>
      <c r="J1816" s="13"/>
      <c r="K1816" s="13"/>
      <c r="L1816" s="13"/>
      <c r="M1816" s="10"/>
      <c r="N1816" s="9"/>
      <c r="O1816" s="9"/>
      <c r="P1816" s="9"/>
      <c r="Q1816" s="9"/>
      <c r="R1816" s="9"/>
    </row>
    <row r="1817" spans="1:23" x14ac:dyDescent="0.25">
      <c r="A1817" s="11">
        <v>43204</v>
      </c>
      <c r="B1817" s="4" t="s">
        <v>17</v>
      </c>
      <c r="C1817" s="4">
        <v>75131</v>
      </c>
      <c r="D1817" s="4">
        <v>155</v>
      </c>
      <c r="E1817" s="10" t="s">
        <v>29</v>
      </c>
      <c r="F1817" s="10">
        <v>1</v>
      </c>
      <c r="G1817" s="10" t="s">
        <v>23</v>
      </c>
      <c r="H1817" s="10"/>
      <c r="I1817" s="10"/>
      <c r="J1817" s="13">
        <v>1580</v>
      </c>
      <c r="K1817" s="13"/>
      <c r="L1817" s="13">
        <v>720</v>
      </c>
      <c r="M1817" s="10">
        <v>5.81</v>
      </c>
      <c r="N1817" s="9">
        <v>12</v>
      </c>
      <c r="O1817" s="9">
        <v>3.79</v>
      </c>
      <c r="P1817" s="9" t="s">
        <v>77</v>
      </c>
      <c r="Q1817" s="9" t="s">
        <v>72</v>
      </c>
      <c r="R1817" s="9"/>
      <c r="S1817">
        <f t="shared" ref="S1817" si="2232">N1817*O1817*118</f>
        <v>5366.64</v>
      </c>
      <c r="T1817">
        <f t="shared" ref="T1817" si="2233">N1817*118</f>
        <v>1416</v>
      </c>
      <c r="U1817">
        <f t="shared" ref="U1817" si="2234">N1817*O1817</f>
        <v>45.480000000000004</v>
      </c>
      <c r="V1817" s="20">
        <f t="shared" ref="V1817" si="2235">N1817*O1817*116.875</f>
        <v>5315.4750000000004</v>
      </c>
      <c r="W1817" s="21">
        <f t="shared" ref="W1817" si="2236">N1817*116.8</f>
        <v>1401.6</v>
      </c>
    </row>
    <row r="1818" spans="1:23" x14ac:dyDescent="0.25">
      <c r="A1818" s="11"/>
      <c r="B1818" s="4"/>
      <c r="C1818" s="4"/>
      <c r="D1818" s="4"/>
      <c r="E1818" s="10"/>
      <c r="F1818" s="10"/>
      <c r="G1818" s="10"/>
      <c r="H1818" s="10"/>
      <c r="I1818" s="10"/>
      <c r="J1818" s="13"/>
      <c r="K1818" s="13"/>
      <c r="L1818" s="13"/>
      <c r="M1818" s="10"/>
      <c r="N1818" s="9"/>
      <c r="O1818" s="9"/>
      <c r="P1818" s="9"/>
      <c r="Q1818" s="9"/>
      <c r="R1818" s="9"/>
    </row>
    <row r="1819" spans="1:23" x14ac:dyDescent="0.25">
      <c r="A1819" s="11">
        <v>43204</v>
      </c>
      <c r="B1819" s="4" t="s">
        <v>17</v>
      </c>
      <c r="C1819" s="4">
        <v>75131</v>
      </c>
      <c r="D1819" s="4">
        <v>156</v>
      </c>
      <c r="E1819" s="10"/>
      <c r="F1819" s="10">
        <v>1</v>
      </c>
      <c r="G1819" s="10" t="s">
        <v>23</v>
      </c>
      <c r="H1819" s="10"/>
      <c r="I1819" s="10"/>
      <c r="J1819" s="17"/>
      <c r="K1819" s="17"/>
      <c r="L1819" s="17"/>
      <c r="M1819" s="10">
        <v>5.81</v>
      </c>
      <c r="N1819" s="9"/>
      <c r="O1819" s="9"/>
      <c r="P1819" s="9"/>
      <c r="Q1819" s="9"/>
      <c r="R1819" s="9"/>
      <c r="S1819">
        <f t="shared" ref="S1819" si="2237">N1819*O1819*118</f>
        <v>0</v>
      </c>
      <c r="T1819">
        <f t="shared" ref="T1819" si="2238">N1819*118</f>
        <v>0</v>
      </c>
      <c r="U1819">
        <f t="shared" ref="U1819" si="2239">N1819*O1819</f>
        <v>0</v>
      </c>
      <c r="V1819" s="20">
        <f t="shared" ref="V1819" si="2240">N1819*O1819*116.875</f>
        <v>0</v>
      </c>
      <c r="W1819" s="21">
        <f t="shared" ref="W1819" si="2241">N1819*116.8</f>
        <v>0</v>
      </c>
    </row>
    <row r="1820" spans="1:23" x14ac:dyDescent="0.25">
      <c r="A1820" s="11"/>
      <c r="B1820" s="4"/>
      <c r="C1820" s="4"/>
      <c r="D1820" s="4"/>
      <c r="E1820" s="10"/>
      <c r="F1820" s="10"/>
      <c r="G1820" s="10"/>
      <c r="H1820" s="10"/>
      <c r="I1820" s="10"/>
      <c r="J1820" s="13"/>
      <c r="K1820" s="13"/>
      <c r="L1820" s="13"/>
      <c r="M1820" s="10"/>
      <c r="N1820" s="9"/>
      <c r="O1820" s="9"/>
      <c r="P1820" s="9"/>
      <c r="Q1820" s="9"/>
      <c r="R1820" s="9"/>
    </row>
    <row r="1821" spans="1:23" x14ac:dyDescent="0.25">
      <c r="A1821" s="11">
        <v>43204</v>
      </c>
      <c r="B1821" s="4" t="s">
        <v>17</v>
      </c>
      <c r="C1821" s="4">
        <v>75131</v>
      </c>
      <c r="D1821" s="4">
        <v>157</v>
      </c>
      <c r="E1821" s="10" t="s">
        <v>31</v>
      </c>
      <c r="F1821" s="10">
        <v>1</v>
      </c>
      <c r="G1821" s="10" t="s">
        <v>23</v>
      </c>
      <c r="H1821" s="10"/>
      <c r="I1821" s="10"/>
      <c r="J1821" s="13">
        <v>1350</v>
      </c>
      <c r="K1821" s="13"/>
      <c r="L1821" s="13">
        <v>550</v>
      </c>
      <c r="M1821" s="10">
        <v>5.81</v>
      </c>
      <c r="N1821" s="9">
        <v>4</v>
      </c>
      <c r="O1821" s="9">
        <v>3.79</v>
      </c>
      <c r="P1821" s="9" t="s">
        <v>77</v>
      </c>
      <c r="Q1821" s="9" t="s">
        <v>72</v>
      </c>
      <c r="R1821" s="9"/>
      <c r="S1821">
        <f t="shared" ref="S1821:S1824" si="2242">N1821*O1821*118</f>
        <v>1788.88</v>
      </c>
      <c r="T1821">
        <f t="shared" ref="T1821:T1824" si="2243">N1821*118</f>
        <v>472</v>
      </c>
      <c r="U1821">
        <f t="shared" ref="U1821:U1824" si="2244">N1821*O1821</f>
        <v>15.16</v>
      </c>
      <c r="V1821" s="20">
        <f t="shared" ref="V1821:V1824" si="2245">N1821*O1821*116.875</f>
        <v>1771.825</v>
      </c>
      <c r="W1821" s="21">
        <f t="shared" ref="W1821:W1824" si="2246">N1821*116.8</f>
        <v>467.2</v>
      </c>
    </row>
    <row r="1822" spans="1:23" x14ac:dyDescent="0.25">
      <c r="A1822" s="11">
        <v>43204</v>
      </c>
      <c r="B1822" s="4" t="s">
        <v>17</v>
      </c>
      <c r="C1822" s="4">
        <v>75131</v>
      </c>
      <c r="D1822" s="4">
        <v>157</v>
      </c>
      <c r="E1822" s="10" t="s">
        <v>31</v>
      </c>
      <c r="F1822" s="10">
        <v>1</v>
      </c>
      <c r="G1822" s="10" t="s">
        <v>23</v>
      </c>
      <c r="H1822" s="10"/>
      <c r="I1822" s="10"/>
      <c r="J1822" s="13"/>
      <c r="K1822" s="13"/>
      <c r="L1822" s="13"/>
      <c r="M1822" s="10">
        <v>5.81</v>
      </c>
      <c r="N1822" s="9">
        <v>8</v>
      </c>
      <c r="O1822" s="9">
        <v>1.63</v>
      </c>
      <c r="P1822" s="9" t="s">
        <v>71</v>
      </c>
      <c r="Q1822" s="9" t="s">
        <v>80</v>
      </c>
      <c r="R1822" s="9"/>
      <c r="S1822">
        <f t="shared" si="2242"/>
        <v>1538.7199999999998</v>
      </c>
      <c r="T1822">
        <f t="shared" si="2243"/>
        <v>944</v>
      </c>
      <c r="U1822">
        <f t="shared" si="2244"/>
        <v>13.04</v>
      </c>
      <c r="V1822" s="20">
        <f t="shared" si="2245"/>
        <v>1524.05</v>
      </c>
      <c r="W1822" s="21">
        <f t="shared" si="2246"/>
        <v>934.4</v>
      </c>
    </row>
    <row r="1823" spans="1:23" x14ac:dyDescent="0.25">
      <c r="A1823" s="11">
        <v>43204</v>
      </c>
      <c r="B1823" s="4" t="s">
        <v>17</v>
      </c>
      <c r="C1823" s="4">
        <v>75131</v>
      </c>
      <c r="D1823" s="4">
        <v>157</v>
      </c>
      <c r="E1823" s="10" t="s">
        <v>31</v>
      </c>
      <c r="F1823" s="10">
        <v>1</v>
      </c>
      <c r="G1823" s="10" t="s">
        <v>23</v>
      </c>
      <c r="H1823" s="10"/>
      <c r="I1823" s="10"/>
      <c r="J1823" s="13"/>
      <c r="K1823" s="13"/>
      <c r="L1823" s="13"/>
      <c r="M1823" s="10">
        <v>5.81</v>
      </c>
      <c r="N1823" s="9">
        <v>4</v>
      </c>
      <c r="O1823" s="9">
        <v>0.93</v>
      </c>
      <c r="P1823" s="9" t="s">
        <v>71</v>
      </c>
      <c r="Q1823" s="9" t="s">
        <v>81</v>
      </c>
      <c r="R1823" s="9"/>
      <c r="S1823">
        <f t="shared" si="2242"/>
        <v>438.96000000000004</v>
      </c>
      <c r="T1823">
        <f t="shared" si="2243"/>
        <v>472</v>
      </c>
      <c r="U1823">
        <f t="shared" si="2244"/>
        <v>3.72</v>
      </c>
      <c r="V1823" s="20">
        <f t="shared" si="2245"/>
        <v>434.77500000000003</v>
      </c>
      <c r="W1823" s="21">
        <f t="shared" si="2246"/>
        <v>467.2</v>
      </c>
    </row>
    <row r="1824" spans="1:23" x14ac:dyDescent="0.25">
      <c r="A1824" s="11">
        <v>43204</v>
      </c>
      <c r="B1824" s="4" t="s">
        <v>17</v>
      </c>
      <c r="C1824" s="4">
        <v>75131</v>
      </c>
      <c r="D1824" s="4">
        <v>157</v>
      </c>
      <c r="E1824" s="10" t="s">
        <v>31</v>
      </c>
      <c r="F1824" s="10">
        <v>1</v>
      </c>
      <c r="G1824" s="10" t="s">
        <v>23</v>
      </c>
      <c r="H1824" s="10"/>
      <c r="I1824" s="10"/>
      <c r="J1824" s="13"/>
      <c r="K1824" s="13"/>
      <c r="L1824" s="13"/>
      <c r="M1824" s="10">
        <v>5.81</v>
      </c>
      <c r="N1824" s="9">
        <v>8</v>
      </c>
      <c r="O1824" s="9">
        <v>1.71</v>
      </c>
      <c r="P1824" s="9" t="s">
        <v>71</v>
      </c>
      <c r="Q1824" s="9" t="s">
        <v>75</v>
      </c>
      <c r="R1824" s="9"/>
      <c r="S1824">
        <f t="shared" si="2242"/>
        <v>1614.24</v>
      </c>
      <c r="T1824">
        <f t="shared" si="2243"/>
        <v>944</v>
      </c>
      <c r="U1824">
        <f t="shared" si="2244"/>
        <v>13.68</v>
      </c>
      <c r="V1824" s="20">
        <f t="shared" si="2245"/>
        <v>1598.85</v>
      </c>
      <c r="W1824" s="21">
        <f t="shared" si="2246"/>
        <v>934.4</v>
      </c>
    </row>
    <row r="1825" spans="1:23" x14ac:dyDescent="0.25">
      <c r="A1825" s="11"/>
      <c r="B1825" s="4"/>
      <c r="C1825" s="4"/>
      <c r="D1825" s="4"/>
      <c r="E1825" s="10"/>
      <c r="F1825" s="10"/>
      <c r="G1825" s="10"/>
      <c r="H1825" s="10"/>
      <c r="I1825" s="10"/>
      <c r="J1825" s="13"/>
      <c r="K1825" s="13"/>
      <c r="L1825" s="13"/>
      <c r="M1825" s="10"/>
      <c r="N1825" s="9"/>
      <c r="O1825" s="9"/>
      <c r="P1825" s="9"/>
      <c r="Q1825" s="9"/>
      <c r="R1825" s="9"/>
    </row>
    <row r="1826" spans="1:23" x14ac:dyDescent="0.25">
      <c r="A1826" s="11">
        <v>43204</v>
      </c>
      <c r="B1826" s="10" t="s">
        <v>16</v>
      </c>
      <c r="C1826" s="10">
        <v>785</v>
      </c>
      <c r="D1826" s="10">
        <v>167</v>
      </c>
      <c r="E1826" s="10" t="s">
        <v>32</v>
      </c>
      <c r="F1826" s="10">
        <v>1</v>
      </c>
      <c r="G1826" s="10" t="s">
        <v>23</v>
      </c>
      <c r="H1826" s="10"/>
      <c r="I1826" s="10"/>
      <c r="J1826" s="13">
        <v>1600</v>
      </c>
      <c r="K1826" s="13"/>
      <c r="L1826" s="13">
        <v>750</v>
      </c>
      <c r="M1826" s="10">
        <v>5.38</v>
      </c>
      <c r="N1826" s="9">
        <v>3</v>
      </c>
      <c r="O1826" s="9">
        <v>3.79</v>
      </c>
      <c r="P1826" s="9" t="s">
        <v>77</v>
      </c>
      <c r="Q1826" s="9" t="s">
        <v>72</v>
      </c>
      <c r="R1826" s="9"/>
      <c r="S1826">
        <f t="shared" ref="S1826:S1829" si="2247">N:N*O:O*125</f>
        <v>1421.2500000000002</v>
      </c>
      <c r="T1826">
        <f t="shared" ref="T1826:T1829" si="2248">N1826*125</f>
        <v>375</v>
      </c>
      <c r="U1826">
        <f t="shared" ref="U1826:U1829" si="2249">N1826*O1826</f>
        <v>11.370000000000001</v>
      </c>
      <c r="V1826" s="20">
        <f t="shared" ref="V1826:V1829" si="2250">N1826*O1826*123.78</f>
        <v>1407.3786000000002</v>
      </c>
      <c r="W1826" s="21">
        <f t="shared" ref="W1826:W1829" si="2251">N1826*123.7</f>
        <v>371.1</v>
      </c>
    </row>
    <row r="1827" spans="1:23" x14ac:dyDescent="0.25">
      <c r="A1827" s="11">
        <v>43204</v>
      </c>
      <c r="B1827" s="10" t="s">
        <v>16</v>
      </c>
      <c r="C1827" s="10">
        <v>785</v>
      </c>
      <c r="D1827" s="10">
        <v>167</v>
      </c>
      <c r="E1827" s="10" t="s">
        <v>32</v>
      </c>
      <c r="F1827" s="10">
        <v>1</v>
      </c>
      <c r="G1827" s="10" t="s">
        <v>23</v>
      </c>
      <c r="H1827" s="10"/>
      <c r="I1827" s="10"/>
      <c r="J1827" s="13"/>
      <c r="K1827" s="13"/>
      <c r="L1827" s="13"/>
      <c r="M1827" s="10">
        <v>5.38</v>
      </c>
      <c r="N1827" s="9">
        <v>7</v>
      </c>
      <c r="O1827" s="9">
        <v>1.63</v>
      </c>
      <c r="P1827" s="9" t="s">
        <v>71</v>
      </c>
      <c r="Q1827" s="9" t="s">
        <v>80</v>
      </c>
      <c r="R1827" s="9"/>
      <c r="S1827">
        <f t="shared" si="2247"/>
        <v>1426.25</v>
      </c>
      <c r="T1827">
        <f t="shared" si="2248"/>
        <v>875</v>
      </c>
      <c r="U1827">
        <f t="shared" si="2249"/>
        <v>11.41</v>
      </c>
      <c r="V1827" s="20">
        <f t="shared" si="2250"/>
        <v>1412.3298</v>
      </c>
      <c r="W1827" s="21">
        <f t="shared" si="2251"/>
        <v>865.9</v>
      </c>
    </row>
    <row r="1828" spans="1:23" x14ac:dyDescent="0.25">
      <c r="A1828" s="11">
        <v>43204</v>
      </c>
      <c r="B1828" s="10" t="s">
        <v>16</v>
      </c>
      <c r="C1828" s="10">
        <v>785</v>
      </c>
      <c r="D1828" s="10">
        <v>167</v>
      </c>
      <c r="E1828" s="10" t="s">
        <v>32</v>
      </c>
      <c r="F1828" s="10">
        <v>1</v>
      </c>
      <c r="G1828" s="10" t="s">
        <v>23</v>
      </c>
      <c r="H1828" s="10"/>
      <c r="I1828" s="10"/>
      <c r="J1828" s="13"/>
      <c r="K1828" s="13"/>
      <c r="L1828" s="13"/>
      <c r="M1828" s="10">
        <v>5.38</v>
      </c>
      <c r="N1828" s="9">
        <v>3</v>
      </c>
      <c r="O1828" s="9">
        <v>0.93</v>
      </c>
      <c r="P1828" s="9" t="s">
        <v>71</v>
      </c>
      <c r="Q1828" s="9" t="s">
        <v>81</v>
      </c>
      <c r="R1828" s="9"/>
      <c r="S1828">
        <f t="shared" si="2247"/>
        <v>348.75</v>
      </c>
      <c r="T1828">
        <f t="shared" si="2248"/>
        <v>375</v>
      </c>
      <c r="U1828">
        <f t="shared" si="2249"/>
        <v>2.79</v>
      </c>
      <c r="V1828" s="20">
        <f t="shared" si="2250"/>
        <v>345.34620000000001</v>
      </c>
      <c r="W1828" s="21">
        <f t="shared" si="2251"/>
        <v>371.1</v>
      </c>
    </row>
    <row r="1829" spans="1:23" x14ac:dyDescent="0.25">
      <c r="A1829" s="11">
        <v>43204</v>
      </c>
      <c r="B1829" s="10" t="s">
        <v>16</v>
      </c>
      <c r="C1829" s="10">
        <v>785</v>
      </c>
      <c r="D1829" s="10">
        <v>167</v>
      </c>
      <c r="E1829" s="10" t="s">
        <v>32</v>
      </c>
      <c r="F1829" s="10">
        <v>1</v>
      </c>
      <c r="G1829" s="10" t="s">
        <v>23</v>
      </c>
      <c r="H1829" s="10"/>
      <c r="I1829" s="10"/>
      <c r="J1829" s="13"/>
      <c r="K1829" s="13"/>
      <c r="L1829" s="13"/>
      <c r="M1829" s="10">
        <v>5.38</v>
      </c>
      <c r="N1829" s="9">
        <v>11</v>
      </c>
      <c r="O1829" s="9">
        <v>1.71</v>
      </c>
      <c r="P1829" s="9" t="s">
        <v>71</v>
      </c>
      <c r="Q1829" s="9" t="s">
        <v>75</v>
      </c>
      <c r="R1829" s="9"/>
      <c r="S1829">
        <f t="shared" si="2247"/>
        <v>2351.25</v>
      </c>
      <c r="T1829">
        <f t="shared" si="2248"/>
        <v>1375</v>
      </c>
      <c r="U1829">
        <f t="shared" si="2249"/>
        <v>18.809999999999999</v>
      </c>
      <c r="V1829" s="20">
        <f t="shared" si="2250"/>
        <v>2328.3017999999997</v>
      </c>
      <c r="W1829" s="21">
        <f t="shared" si="2251"/>
        <v>1360.7</v>
      </c>
    </row>
    <row r="1830" spans="1:23" x14ac:dyDescent="0.25">
      <c r="A1830" s="11"/>
      <c r="B1830" s="10"/>
      <c r="C1830" s="10"/>
      <c r="D1830" s="10"/>
      <c r="E1830" s="10"/>
      <c r="F1830" s="10"/>
      <c r="G1830" s="10"/>
      <c r="H1830" s="10"/>
      <c r="I1830" s="10"/>
      <c r="J1830" s="13"/>
      <c r="K1830" s="13"/>
      <c r="L1830" s="13"/>
      <c r="M1830" s="10"/>
      <c r="N1830" s="9"/>
      <c r="O1830" s="9"/>
      <c r="P1830" s="9"/>
      <c r="Q1830" s="9"/>
      <c r="R1830" s="9"/>
    </row>
    <row r="1831" spans="1:23" x14ac:dyDescent="0.25">
      <c r="A1831" s="11">
        <v>43204</v>
      </c>
      <c r="B1831" s="10" t="s">
        <v>16</v>
      </c>
      <c r="C1831" s="10">
        <v>785</v>
      </c>
      <c r="D1831" s="10">
        <v>168</v>
      </c>
      <c r="E1831" s="10" t="s">
        <v>33</v>
      </c>
      <c r="F1831" s="10">
        <v>1</v>
      </c>
      <c r="G1831" s="10" t="s">
        <v>23</v>
      </c>
      <c r="H1831" s="10"/>
      <c r="I1831" s="10"/>
      <c r="J1831" s="13">
        <v>1300</v>
      </c>
      <c r="K1831" s="13"/>
      <c r="L1831" s="13">
        <v>500</v>
      </c>
      <c r="M1831" s="10">
        <v>5.38</v>
      </c>
      <c r="N1831" s="9">
        <v>4</v>
      </c>
      <c r="O1831" s="9">
        <v>3.79</v>
      </c>
      <c r="P1831" s="9" t="s">
        <v>77</v>
      </c>
      <c r="Q1831" s="9" t="s">
        <v>72</v>
      </c>
      <c r="R1831" s="9"/>
      <c r="S1831">
        <f t="shared" ref="S1831:S1834" si="2252">N:N*O:O*125</f>
        <v>1895</v>
      </c>
      <c r="T1831">
        <f t="shared" ref="T1831:T1834" si="2253">N1831*125</f>
        <v>500</v>
      </c>
      <c r="U1831">
        <f t="shared" ref="U1831:U1834" si="2254">N1831*O1831</f>
        <v>15.16</v>
      </c>
      <c r="V1831" s="20">
        <f t="shared" ref="V1831:V1834" si="2255">N1831*O1831*123.78</f>
        <v>1876.5047999999999</v>
      </c>
      <c r="W1831" s="21">
        <f t="shared" ref="W1831:W1834" si="2256">N1831*123.7</f>
        <v>494.8</v>
      </c>
    </row>
    <row r="1832" spans="1:23" x14ac:dyDescent="0.25">
      <c r="A1832" s="11">
        <v>43204</v>
      </c>
      <c r="B1832" s="10" t="s">
        <v>16</v>
      </c>
      <c r="C1832" s="10">
        <v>785</v>
      </c>
      <c r="D1832" s="10">
        <v>168</v>
      </c>
      <c r="E1832" s="10" t="s">
        <v>33</v>
      </c>
      <c r="F1832" s="10">
        <v>1</v>
      </c>
      <c r="G1832" s="10" t="s">
        <v>23</v>
      </c>
      <c r="H1832" s="10"/>
      <c r="I1832" s="10"/>
      <c r="J1832" s="13"/>
      <c r="K1832" s="13"/>
      <c r="L1832" s="13"/>
      <c r="M1832" s="10">
        <v>5.38</v>
      </c>
      <c r="N1832" s="9">
        <v>4</v>
      </c>
      <c r="O1832" s="9">
        <v>1.63</v>
      </c>
      <c r="P1832" s="9" t="s">
        <v>71</v>
      </c>
      <c r="Q1832" s="9" t="s">
        <v>80</v>
      </c>
      <c r="R1832" s="9"/>
      <c r="S1832">
        <f t="shared" si="2252"/>
        <v>815</v>
      </c>
      <c r="T1832">
        <f t="shared" si="2253"/>
        <v>500</v>
      </c>
      <c r="U1832">
        <f t="shared" si="2254"/>
        <v>6.52</v>
      </c>
      <c r="V1832" s="20">
        <f t="shared" si="2255"/>
        <v>807.04559999999992</v>
      </c>
      <c r="W1832" s="21">
        <f t="shared" si="2256"/>
        <v>494.8</v>
      </c>
    </row>
    <row r="1833" spans="1:23" x14ac:dyDescent="0.25">
      <c r="A1833" s="11">
        <v>43204</v>
      </c>
      <c r="B1833" s="10" t="s">
        <v>16</v>
      </c>
      <c r="C1833" s="10">
        <v>785</v>
      </c>
      <c r="D1833" s="10">
        <v>168</v>
      </c>
      <c r="E1833" s="10" t="s">
        <v>33</v>
      </c>
      <c r="F1833" s="10">
        <v>1</v>
      </c>
      <c r="G1833" s="10" t="s">
        <v>23</v>
      </c>
      <c r="H1833" s="10"/>
      <c r="I1833" s="10"/>
      <c r="J1833" s="13"/>
      <c r="K1833" s="13"/>
      <c r="L1833" s="13"/>
      <c r="M1833" s="10">
        <v>5.38</v>
      </c>
      <c r="N1833" s="9">
        <v>2</v>
      </c>
      <c r="O1833" s="9">
        <v>0.93</v>
      </c>
      <c r="P1833" s="9" t="s">
        <v>71</v>
      </c>
      <c r="Q1833" s="9" t="s">
        <v>81</v>
      </c>
      <c r="R1833" s="9"/>
      <c r="S1833">
        <f t="shared" si="2252"/>
        <v>232.5</v>
      </c>
      <c r="T1833">
        <f t="shared" si="2253"/>
        <v>250</v>
      </c>
      <c r="U1833">
        <f t="shared" si="2254"/>
        <v>1.86</v>
      </c>
      <c r="V1833" s="20">
        <f t="shared" si="2255"/>
        <v>230.23080000000002</v>
      </c>
      <c r="W1833" s="21">
        <f t="shared" si="2256"/>
        <v>247.4</v>
      </c>
    </row>
    <row r="1834" spans="1:23" x14ac:dyDescent="0.25">
      <c r="A1834" s="11">
        <v>43204</v>
      </c>
      <c r="B1834" s="10" t="s">
        <v>16</v>
      </c>
      <c r="C1834" s="10">
        <v>785</v>
      </c>
      <c r="D1834" s="10">
        <v>168</v>
      </c>
      <c r="E1834" s="10" t="s">
        <v>33</v>
      </c>
      <c r="F1834" s="10">
        <v>1</v>
      </c>
      <c r="G1834" s="10" t="s">
        <v>23</v>
      </c>
      <c r="H1834" s="10"/>
      <c r="I1834" s="10"/>
      <c r="J1834" s="13"/>
      <c r="K1834" s="13"/>
      <c r="L1834" s="13"/>
      <c r="M1834" s="10">
        <v>5.38</v>
      </c>
      <c r="N1834" s="9">
        <v>10</v>
      </c>
      <c r="O1834" s="9">
        <v>1.71</v>
      </c>
      <c r="P1834" s="9" t="s">
        <v>71</v>
      </c>
      <c r="Q1834" s="9" t="s">
        <v>75</v>
      </c>
      <c r="R1834" s="9"/>
      <c r="S1834">
        <f t="shared" si="2252"/>
        <v>2137.5</v>
      </c>
      <c r="T1834">
        <f t="shared" si="2253"/>
        <v>1250</v>
      </c>
      <c r="U1834">
        <f t="shared" si="2254"/>
        <v>17.100000000000001</v>
      </c>
      <c r="V1834" s="20">
        <f t="shared" si="2255"/>
        <v>2116.6380000000004</v>
      </c>
      <c r="W1834" s="21">
        <f t="shared" si="2256"/>
        <v>1237</v>
      </c>
    </row>
    <row r="1835" spans="1:23" x14ac:dyDescent="0.25">
      <c r="A1835" s="11"/>
      <c r="B1835" s="4"/>
      <c r="C1835" s="4"/>
      <c r="D1835" s="4"/>
      <c r="E1835" s="10"/>
      <c r="F1835" s="10"/>
      <c r="G1835" s="10"/>
      <c r="H1835" s="10"/>
      <c r="I1835" s="10"/>
      <c r="J1835" s="13"/>
      <c r="K1835" s="13"/>
      <c r="L1835" s="13"/>
      <c r="M1835" s="10"/>
      <c r="N1835" s="9"/>
      <c r="O1835" s="9"/>
      <c r="P1835" s="9"/>
      <c r="Q1835" s="9"/>
      <c r="R1835" s="9"/>
    </row>
    <row r="1836" spans="1:23" x14ac:dyDescent="0.25">
      <c r="A1836" s="11">
        <v>43204</v>
      </c>
      <c r="B1836" s="10" t="s">
        <v>16</v>
      </c>
      <c r="C1836" s="10">
        <v>785</v>
      </c>
      <c r="D1836" s="10">
        <v>169</v>
      </c>
      <c r="E1836" s="10" t="s">
        <v>34</v>
      </c>
      <c r="F1836" s="10">
        <v>1</v>
      </c>
      <c r="G1836" s="10" t="s">
        <v>23</v>
      </c>
      <c r="H1836" s="10"/>
      <c r="I1836" s="10"/>
      <c r="J1836" s="13">
        <v>1650</v>
      </c>
      <c r="K1836" s="13"/>
      <c r="L1836" s="13">
        <v>700</v>
      </c>
      <c r="M1836" s="10">
        <v>5.38</v>
      </c>
      <c r="N1836" s="9">
        <v>13</v>
      </c>
      <c r="O1836" s="9">
        <v>3.79</v>
      </c>
      <c r="P1836" s="9" t="s">
        <v>77</v>
      </c>
      <c r="Q1836" s="9" t="s">
        <v>72</v>
      </c>
      <c r="R1836" s="9"/>
      <c r="S1836">
        <f>N:N*O:O*125</f>
        <v>6158.75</v>
      </c>
      <c r="T1836">
        <f t="shared" ref="T1836" si="2257">N1836*125</f>
        <v>1625</v>
      </c>
      <c r="U1836">
        <f t="shared" ref="U1836" si="2258">N1836*O1836</f>
        <v>49.27</v>
      </c>
      <c r="V1836" s="20">
        <f>N1836*O1836*123.78</f>
        <v>6098.6406000000006</v>
      </c>
      <c r="W1836" s="21">
        <f>N1836*123.7</f>
        <v>1608.1000000000001</v>
      </c>
    </row>
    <row r="1837" spans="1:23" x14ac:dyDescent="0.25">
      <c r="A1837" s="11"/>
      <c r="B1837" s="10"/>
      <c r="C1837" s="10"/>
      <c r="D1837" s="10"/>
      <c r="E1837" s="10"/>
      <c r="F1837" s="10"/>
      <c r="G1837" s="10"/>
      <c r="H1837" s="10"/>
      <c r="I1837" s="10"/>
      <c r="J1837" s="13"/>
      <c r="K1837" s="13"/>
      <c r="L1837" s="13"/>
      <c r="M1837" s="10"/>
      <c r="N1837" s="9"/>
      <c r="O1837" s="9"/>
      <c r="P1837" s="9"/>
      <c r="Q1837" s="9"/>
      <c r="R1837" s="9"/>
    </row>
    <row r="1838" spans="1:23" x14ac:dyDescent="0.25">
      <c r="A1838" s="11">
        <v>43204</v>
      </c>
      <c r="B1838" s="10" t="s">
        <v>16</v>
      </c>
      <c r="C1838" s="4">
        <v>777</v>
      </c>
      <c r="D1838" s="4">
        <v>17</v>
      </c>
      <c r="E1838" s="10" t="s">
        <v>27</v>
      </c>
      <c r="F1838" s="10">
        <v>2</v>
      </c>
      <c r="G1838" s="10" t="s">
        <v>21</v>
      </c>
      <c r="H1838" s="10"/>
      <c r="I1838" s="10"/>
      <c r="J1838" s="17"/>
      <c r="K1838" s="17"/>
      <c r="L1838" s="17"/>
      <c r="M1838" s="10">
        <v>4.2</v>
      </c>
      <c r="N1838" s="9"/>
      <c r="O1838" s="9"/>
      <c r="P1838" s="9"/>
      <c r="Q1838" s="9"/>
      <c r="R1838" s="9"/>
      <c r="S1838">
        <f>N:N*O:O*80.6</f>
        <v>0</v>
      </c>
      <c r="T1838">
        <f t="shared" ref="T1838" si="2259">N1838*80.6</f>
        <v>0</v>
      </c>
      <c r="U1838">
        <f t="shared" ref="U1838" si="2260">N1838*O1838</f>
        <v>0</v>
      </c>
      <c r="V1838" s="20">
        <f>N1838*O1838*79.68</f>
        <v>0</v>
      </c>
      <c r="W1838" s="21">
        <f>N1838*79.68</f>
        <v>0</v>
      </c>
    </row>
    <row r="1839" spans="1:23" x14ac:dyDescent="0.25">
      <c r="A1839" s="11"/>
      <c r="B1839" s="10"/>
      <c r="C1839" s="4"/>
      <c r="D1839" s="4"/>
      <c r="E1839" s="10"/>
      <c r="F1839" s="10"/>
      <c r="G1839" s="10"/>
      <c r="H1839" s="10"/>
      <c r="I1839" s="10"/>
      <c r="J1839" s="13"/>
      <c r="K1839" s="13"/>
      <c r="L1839" s="13"/>
      <c r="M1839" s="10"/>
      <c r="N1839" s="9"/>
      <c r="O1839" s="9"/>
      <c r="P1839" s="9"/>
      <c r="Q1839" s="9"/>
      <c r="R1839" s="9"/>
    </row>
    <row r="1840" spans="1:23" x14ac:dyDescent="0.25">
      <c r="A1840" s="11">
        <v>43204</v>
      </c>
      <c r="B1840" s="10" t="s">
        <v>16</v>
      </c>
      <c r="C1840" s="4">
        <v>777</v>
      </c>
      <c r="D1840" s="4">
        <v>18</v>
      </c>
      <c r="E1840" s="10" t="s">
        <v>35</v>
      </c>
      <c r="F1840" s="10">
        <v>2</v>
      </c>
      <c r="G1840" s="10" t="s">
        <v>21</v>
      </c>
      <c r="H1840" s="10"/>
      <c r="I1840" s="10"/>
      <c r="J1840" s="13">
        <v>440</v>
      </c>
      <c r="K1840" s="13">
        <v>660</v>
      </c>
      <c r="L1840" s="13">
        <v>570</v>
      </c>
      <c r="M1840" s="10">
        <v>4.2</v>
      </c>
      <c r="N1840" s="9">
        <v>1</v>
      </c>
      <c r="O1840" s="9">
        <v>2.87</v>
      </c>
      <c r="P1840" s="9" t="s">
        <v>78</v>
      </c>
      <c r="Q1840" s="9" t="s">
        <v>72</v>
      </c>
      <c r="R1840" s="9"/>
      <c r="S1840">
        <f t="shared" ref="S1840:S1843" si="2261">N:N*O:O*80.6</f>
        <v>231.322</v>
      </c>
      <c r="T1840">
        <f t="shared" ref="T1840:T1843" si="2262">N1840*80.6</f>
        <v>80.599999999999994</v>
      </c>
      <c r="U1840">
        <f t="shared" ref="U1840:U1843" si="2263">N1840*O1840</f>
        <v>2.87</v>
      </c>
      <c r="V1840" s="20">
        <f t="shared" ref="V1840:V1843" si="2264">N1840*O1840*79.68</f>
        <v>228.68160000000003</v>
      </c>
      <c r="W1840" s="21">
        <f t="shared" ref="W1840:W1843" si="2265">N1840*79.68</f>
        <v>79.680000000000007</v>
      </c>
    </row>
    <row r="1841" spans="1:23" x14ac:dyDescent="0.25">
      <c r="A1841" s="11">
        <v>43204</v>
      </c>
      <c r="B1841" s="10" t="s">
        <v>16</v>
      </c>
      <c r="C1841" s="4">
        <v>777</v>
      </c>
      <c r="D1841" s="4">
        <v>18</v>
      </c>
      <c r="E1841" s="10" t="s">
        <v>35</v>
      </c>
      <c r="F1841" s="10">
        <v>2</v>
      </c>
      <c r="G1841" s="10" t="s">
        <v>21</v>
      </c>
      <c r="H1841" s="10"/>
      <c r="I1841" s="10"/>
      <c r="J1841" s="13"/>
      <c r="K1841" s="13"/>
      <c r="L1841" s="13"/>
      <c r="M1841" s="10">
        <v>4.2</v>
      </c>
      <c r="N1841" s="9">
        <v>2</v>
      </c>
      <c r="O1841" s="9">
        <v>2.67</v>
      </c>
      <c r="P1841" s="9" t="s">
        <v>78</v>
      </c>
      <c r="Q1841" s="9" t="s">
        <v>79</v>
      </c>
      <c r="R1841" s="9"/>
      <c r="S1841">
        <f t="shared" si="2261"/>
        <v>430.40399999999994</v>
      </c>
      <c r="T1841">
        <f t="shared" si="2262"/>
        <v>161.19999999999999</v>
      </c>
      <c r="U1841">
        <f t="shared" si="2263"/>
        <v>5.34</v>
      </c>
      <c r="V1841" s="20">
        <f t="shared" si="2264"/>
        <v>425.49120000000005</v>
      </c>
      <c r="W1841" s="21">
        <f t="shared" si="2265"/>
        <v>159.36000000000001</v>
      </c>
    </row>
    <row r="1842" spans="1:23" x14ac:dyDescent="0.25">
      <c r="A1842" s="11">
        <v>43204</v>
      </c>
      <c r="B1842" s="10" t="s">
        <v>16</v>
      </c>
      <c r="C1842" s="4">
        <v>777</v>
      </c>
      <c r="D1842" s="4">
        <v>18</v>
      </c>
      <c r="E1842" s="10" t="s">
        <v>35</v>
      </c>
      <c r="F1842" s="10">
        <v>2</v>
      </c>
      <c r="G1842" s="10" t="s">
        <v>21</v>
      </c>
      <c r="H1842" s="10"/>
      <c r="I1842" s="10"/>
      <c r="J1842" s="13"/>
      <c r="K1842" s="13"/>
      <c r="L1842" s="13"/>
      <c r="M1842" s="10">
        <v>4.2</v>
      </c>
      <c r="N1842" s="9">
        <v>8</v>
      </c>
      <c r="O1842" s="9">
        <v>2.23</v>
      </c>
      <c r="P1842" s="9" t="s">
        <v>78</v>
      </c>
      <c r="Q1842" s="9" t="s">
        <v>75</v>
      </c>
      <c r="R1842" s="9"/>
      <c r="S1842">
        <f t="shared" si="2261"/>
        <v>1437.904</v>
      </c>
      <c r="T1842">
        <f t="shared" si="2262"/>
        <v>644.79999999999995</v>
      </c>
      <c r="U1842">
        <f t="shared" si="2263"/>
        <v>17.84</v>
      </c>
      <c r="V1842" s="20">
        <f t="shared" si="2264"/>
        <v>1421.4912000000002</v>
      </c>
      <c r="W1842" s="21">
        <f t="shared" si="2265"/>
        <v>637.44000000000005</v>
      </c>
    </row>
    <row r="1843" spans="1:23" x14ac:dyDescent="0.25">
      <c r="A1843" s="11">
        <v>43204</v>
      </c>
      <c r="B1843" s="10" t="s">
        <v>16</v>
      </c>
      <c r="C1843" s="4">
        <v>777</v>
      </c>
      <c r="D1843" s="4">
        <v>18</v>
      </c>
      <c r="E1843" s="10" t="s">
        <v>35</v>
      </c>
      <c r="F1843" s="10">
        <v>2</v>
      </c>
      <c r="G1843" s="10" t="s">
        <v>21</v>
      </c>
      <c r="H1843" s="10"/>
      <c r="I1843" s="10"/>
      <c r="J1843" s="13"/>
      <c r="K1843" s="13"/>
      <c r="L1843" s="13"/>
      <c r="M1843" s="10">
        <v>4.2</v>
      </c>
      <c r="N1843" s="9">
        <v>10</v>
      </c>
      <c r="O1843" s="9">
        <v>2.87</v>
      </c>
      <c r="P1843" s="9" t="s">
        <v>78</v>
      </c>
      <c r="Q1843" s="9" t="s">
        <v>76</v>
      </c>
      <c r="R1843" s="9"/>
      <c r="S1843">
        <f t="shared" si="2261"/>
        <v>2313.2200000000003</v>
      </c>
      <c r="T1843">
        <f t="shared" si="2262"/>
        <v>806</v>
      </c>
      <c r="U1843">
        <f t="shared" si="2263"/>
        <v>28.700000000000003</v>
      </c>
      <c r="V1843" s="20">
        <f t="shared" si="2264"/>
        <v>2286.8160000000003</v>
      </c>
      <c r="W1843" s="21">
        <f t="shared" si="2265"/>
        <v>796.80000000000007</v>
      </c>
    </row>
    <row r="1844" spans="1:23" x14ac:dyDescent="0.25">
      <c r="A1844" s="11"/>
      <c r="B1844" s="4"/>
      <c r="C1844" s="4"/>
      <c r="D1844" s="4"/>
      <c r="E1844" s="10"/>
      <c r="F1844" s="10"/>
      <c r="G1844" s="10"/>
      <c r="H1844" s="10"/>
      <c r="I1844" s="10"/>
      <c r="J1844" s="13"/>
      <c r="K1844" s="13"/>
      <c r="L1844" s="13"/>
      <c r="M1844" s="10"/>
      <c r="N1844" s="9"/>
      <c r="O1844" s="9"/>
      <c r="P1844" s="9"/>
      <c r="Q1844" s="9"/>
      <c r="R1844" s="9"/>
    </row>
    <row r="1845" spans="1:23" x14ac:dyDescent="0.25">
      <c r="A1845" s="11">
        <v>43204</v>
      </c>
      <c r="B1845" s="10" t="s">
        <v>16</v>
      </c>
      <c r="C1845" s="4">
        <v>777</v>
      </c>
      <c r="D1845" s="4">
        <v>19</v>
      </c>
      <c r="E1845" s="10" t="s">
        <v>46</v>
      </c>
      <c r="F1845" s="10">
        <v>2</v>
      </c>
      <c r="G1845" s="10" t="s">
        <v>21</v>
      </c>
      <c r="H1845" s="10"/>
      <c r="I1845" s="10"/>
      <c r="J1845" s="13">
        <v>430</v>
      </c>
      <c r="K1845" s="13">
        <v>670</v>
      </c>
      <c r="L1845" s="13">
        <v>620</v>
      </c>
      <c r="M1845" s="10">
        <v>4.2</v>
      </c>
      <c r="N1845" s="9">
        <v>1</v>
      </c>
      <c r="O1845" s="9">
        <v>2.87</v>
      </c>
      <c r="P1845" s="9" t="s">
        <v>78</v>
      </c>
      <c r="Q1845" s="9" t="s">
        <v>72</v>
      </c>
      <c r="R1845" s="9"/>
      <c r="S1845">
        <f t="shared" ref="S1845:S1846" si="2266">N:N*O:O*80.6</f>
        <v>231.322</v>
      </c>
      <c r="T1845">
        <f t="shared" ref="T1845:T1846" si="2267">N1845*80.6</f>
        <v>80.599999999999994</v>
      </c>
      <c r="U1845">
        <f t="shared" ref="U1845:U1846" si="2268">N1845*O1845</f>
        <v>2.87</v>
      </c>
      <c r="V1845" s="20">
        <f t="shared" ref="V1845:V1846" si="2269">N1845*O1845*79.68</f>
        <v>228.68160000000003</v>
      </c>
      <c r="W1845" s="21">
        <f t="shared" ref="W1845:W1846" si="2270">N1845*79.68</f>
        <v>79.680000000000007</v>
      </c>
    </row>
    <row r="1846" spans="1:23" x14ac:dyDescent="0.25">
      <c r="A1846" s="11">
        <v>43204</v>
      </c>
      <c r="B1846" s="10" t="s">
        <v>16</v>
      </c>
      <c r="C1846" s="4">
        <v>777</v>
      </c>
      <c r="D1846" s="4">
        <v>19</v>
      </c>
      <c r="E1846" s="10" t="s">
        <v>46</v>
      </c>
      <c r="F1846" s="10">
        <v>2</v>
      </c>
      <c r="G1846" s="10" t="s">
        <v>21</v>
      </c>
      <c r="H1846" s="10"/>
      <c r="I1846" s="10"/>
      <c r="J1846" s="13"/>
      <c r="K1846" s="13"/>
      <c r="L1846" s="13"/>
      <c r="M1846" s="10">
        <v>4.2</v>
      </c>
      <c r="N1846" s="9">
        <v>17</v>
      </c>
      <c r="O1846" s="9">
        <v>2.67</v>
      </c>
      <c r="P1846" s="9" t="s">
        <v>78</v>
      </c>
      <c r="Q1846" s="9" t="s">
        <v>79</v>
      </c>
      <c r="R1846" s="9"/>
      <c r="S1846">
        <f t="shared" si="2266"/>
        <v>3658.4339999999997</v>
      </c>
      <c r="T1846">
        <f t="shared" si="2267"/>
        <v>1370.1999999999998</v>
      </c>
      <c r="U1846">
        <f t="shared" si="2268"/>
        <v>45.39</v>
      </c>
      <c r="V1846" s="20">
        <f t="shared" si="2269"/>
        <v>3616.6752000000001</v>
      </c>
      <c r="W1846" s="21">
        <f t="shared" si="2270"/>
        <v>1354.5600000000002</v>
      </c>
    </row>
    <row r="1847" spans="1:23" x14ac:dyDescent="0.25">
      <c r="A1847" s="11"/>
      <c r="B1847" s="10"/>
      <c r="C1847" s="4"/>
      <c r="D1847" s="4"/>
      <c r="E1847" s="10"/>
      <c r="F1847" s="10"/>
      <c r="G1847" s="10"/>
      <c r="H1847" s="10"/>
      <c r="I1847" s="10"/>
      <c r="J1847" s="13"/>
      <c r="K1847" s="13"/>
      <c r="L1847" s="13"/>
      <c r="M1847" s="10"/>
      <c r="N1847" s="9"/>
      <c r="O1847" s="9"/>
      <c r="P1847" s="9"/>
      <c r="Q1847" s="9"/>
      <c r="R1847" s="9"/>
    </row>
    <row r="1848" spans="1:23" x14ac:dyDescent="0.25">
      <c r="A1848" s="11">
        <v>43204</v>
      </c>
      <c r="B1848" s="10" t="s">
        <v>16</v>
      </c>
      <c r="C1848" s="4">
        <v>777</v>
      </c>
      <c r="D1848" s="4">
        <v>20</v>
      </c>
      <c r="E1848" s="10" t="s">
        <v>37</v>
      </c>
      <c r="F1848" s="10">
        <v>2</v>
      </c>
      <c r="G1848" s="10" t="s">
        <v>21</v>
      </c>
      <c r="H1848" s="10"/>
      <c r="I1848" s="10"/>
      <c r="J1848" s="13">
        <v>450</v>
      </c>
      <c r="K1848" s="13">
        <v>650</v>
      </c>
      <c r="L1848" s="13">
        <v>700</v>
      </c>
      <c r="M1848" s="10">
        <v>4.2</v>
      </c>
      <c r="N1848" s="9">
        <v>5</v>
      </c>
      <c r="O1848" s="9">
        <v>2.87</v>
      </c>
      <c r="P1848" s="9" t="s">
        <v>78</v>
      </c>
      <c r="Q1848" s="9" t="s">
        <v>72</v>
      </c>
      <c r="R1848" s="9"/>
      <c r="S1848">
        <f t="shared" ref="S1848:S1849" si="2271">N:N*O:O*80.6</f>
        <v>1156.6100000000001</v>
      </c>
      <c r="T1848">
        <f t="shared" ref="T1848:T1849" si="2272">N1848*80.6</f>
        <v>403</v>
      </c>
      <c r="U1848">
        <f t="shared" ref="U1848:U1849" si="2273">N1848*O1848</f>
        <v>14.350000000000001</v>
      </c>
      <c r="V1848" s="20">
        <f t="shared" ref="V1848:V1849" si="2274">N1848*O1848*79.68</f>
        <v>1143.4080000000001</v>
      </c>
      <c r="W1848" s="21">
        <f t="shared" ref="W1848:W1849" si="2275">N1848*79.68</f>
        <v>398.40000000000003</v>
      </c>
    </row>
    <row r="1849" spans="1:23" x14ac:dyDescent="0.25">
      <c r="A1849" s="11">
        <v>43204</v>
      </c>
      <c r="B1849" s="10" t="s">
        <v>16</v>
      </c>
      <c r="C1849" s="4">
        <v>777</v>
      </c>
      <c r="D1849" s="4">
        <v>20</v>
      </c>
      <c r="E1849" s="10" t="s">
        <v>37</v>
      </c>
      <c r="F1849" s="10">
        <v>2</v>
      </c>
      <c r="G1849" s="10" t="s">
        <v>21</v>
      </c>
      <c r="H1849" s="10"/>
      <c r="I1849" s="10"/>
      <c r="J1849" s="13"/>
      <c r="K1849" s="13"/>
      <c r="L1849" s="13"/>
      <c r="M1849" s="10">
        <v>4.2</v>
      </c>
      <c r="N1849" s="9">
        <v>10</v>
      </c>
      <c r="O1849" s="9">
        <v>1.73</v>
      </c>
      <c r="P1849" s="9" t="s">
        <v>78</v>
      </c>
      <c r="Q1849" s="9" t="s">
        <v>79</v>
      </c>
      <c r="R1849" s="9"/>
      <c r="S1849">
        <f t="shared" si="2271"/>
        <v>1394.3799999999999</v>
      </c>
      <c r="T1849">
        <f t="shared" si="2272"/>
        <v>806</v>
      </c>
      <c r="U1849">
        <f t="shared" si="2273"/>
        <v>17.3</v>
      </c>
      <c r="V1849" s="20">
        <f t="shared" si="2274"/>
        <v>1378.4640000000002</v>
      </c>
      <c r="W1849" s="21">
        <f t="shared" si="2275"/>
        <v>796.80000000000007</v>
      </c>
    </row>
    <row r="1850" spans="1:23" x14ac:dyDescent="0.25">
      <c r="A1850" s="11"/>
      <c r="B1850" s="10"/>
      <c r="C1850" s="4"/>
      <c r="D1850" s="4"/>
      <c r="E1850" s="10"/>
      <c r="F1850" s="10"/>
      <c r="G1850" s="10"/>
      <c r="H1850" s="10"/>
      <c r="I1850" s="10"/>
      <c r="J1850" s="13"/>
      <c r="K1850" s="13"/>
      <c r="L1850" s="13"/>
      <c r="M1850" s="10"/>
      <c r="N1850" s="9"/>
      <c r="O1850" s="9"/>
      <c r="P1850" s="9"/>
      <c r="Q1850" s="9"/>
      <c r="R1850" s="9"/>
    </row>
    <row r="1851" spans="1:23" x14ac:dyDescent="0.25">
      <c r="A1851" s="11">
        <v>43204</v>
      </c>
      <c r="B1851" s="4" t="s">
        <v>17</v>
      </c>
      <c r="C1851" s="4">
        <v>75131</v>
      </c>
      <c r="D1851" s="4">
        <v>152</v>
      </c>
      <c r="E1851" s="10" t="s">
        <v>38</v>
      </c>
      <c r="F1851" s="10">
        <v>2</v>
      </c>
      <c r="G1851" s="10" t="s">
        <v>21</v>
      </c>
      <c r="H1851" s="10"/>
      <c r="I1851" s="10"/>
      <c r="J1851" s="13">
        <v>620</v>
      </c>
      <c r="K1851" s="13">
        <v>1180</v>
      </c>
      <c r="L1851" s="13">
        <v>1000</v>
      </c>
      <c r="M1851" s="10">
        <v>5.81</v>
      </c>
      <c r="N1851" s="9">
        <v>1</v>
      </c>
      <c r="O1851" s="9">
        <v>3.79</v>
      </c>
      <c r="P1851" s="9" t="s">
        <v>77</v>
      </c>
      <c r="Q1851" s="9" t="s">
        <v>72</v>
      </c>
      <c r="R1851" s="9"/>
      <c r="S1851">
        <f t="shared" ref="S1851:S1852" si="2276">N1851*O1851*118</f>
        <v>447.22</v>
      </c>
      <c r="T1851">
        <f t="shared" ref="T1851:T1852" si="2277">N1851*118</f>
        <v>118</v>
      </c>
      <c r="U1851">
        <f t="shared" ref="U1851:U1852" si="2278">N1851*O1851</f>
        <v>3.79</v>
      </c>
      <c r="V1851" s="20">
        <f t="shared" ref="V1851:V1852" si="2279">N1851*O1851*116.875</f>
        <v>442.95625000000001</v>
      </c>
      <c r="W1851" s="21">
        <f t="shared" ref="W1851:W1852" si="2280">N1851*116.8</f>
        <v>116.8</v>
      </c>
    </row>
    <row r="1852" spans="1:23" x14ac:dyDescent="0.25">
      <c r="A1852" s="11">
        <v>43204</v>
      </c>
      <c r="B1852" s="4" t="s">
        <v>17</v>
      </c>
      <c r="C1852" s="4">
        <v>75131</v>
      </c>
      <c r="D1852" s="4">
        <v>152</v>
      </c>
      <c r="E1852" s="10" t="s">
        <v>38</v>
      </c>
      <c r="F1852" s="10">
        <v>2</v>
      </c>
      <c r="G1852" s="10" t="s">
        <v>21</v>
      </c>
      <c r="H1852" s="10"/>
      <c r="I1852" s="10"/>
      <c r="J1852" s="13"/>
      <c r="K1852" s="13"/>
      <c r="L1852" s="13"/>
      <c r="M1852" s="10">
        <v>5.81</v>
      </c>
      <c r="N1852" s="9">
        <v>17</v>
      </c>
      <c r="O1852" s="9">
        <v>2.67</v>
      </c>
      <c r="P1852" s="9" t="s">
        <v>78</v>
      </c>
      <c r="Q1852" s="9" t="s">
        <v>79</v>
      </c>
      <c r="R1852" s="9"/>
      <c r="S1852">
        <f t="shared" si="2276"/>
        <v>5356.02</v>
      </c>
      <c r="T1852">
        <f t="shared" si="2277"/>
        <v>2006</v>
      </c>
      <c r="U1852">
        <f t="shared" si="2278"/>
        <v>45.39</v>
      </c>
      <c r="V1852" s="20">
        <f t="shared" si="2279"/>
        <v>5304.9562500000002</v>
      </c>
      <c r="W1852" s="21">
        <f t="shared" si="2280"/>
        <v>1985.6</v>
      </c>
    </row>
    <row r="1853" spans="1:23" x14ac:dyDescent="0.25">
      <c r="A1853" s="11"/>
      <c r="B1853" s="4"/>
      <c r="C1853" s="4"/>
      <c r="D1853" s="4"/>
      <c r="E1853" s="10"/>
      <c r="F1853" s="10"/>
      <c r="G1853" s="10"/>
      <c r="H1853" s="10"/>
      <c r="I1853" s="10"/>
      <c r="J1853" s="13"/>
      <c r="K1853" s="13"/>
      <c r="L1853" s="13"/>
      <c r="M1853" s="10"/>
      <c r="N1853" s="9"/>
      <c r="O1853" s="9"/>
      <c r="P1853" s="9"/>
      <c r="Q1853" s="9"/>
      <c r="R1853" s="9"/>
    </row>
    <row r="1854" spans="1:23" x14ac:dyDescent="0.25">
      <c r="A1854" s="11">
        <v>43204</v>
      </c>
      <c r="B1854" s="4" t="s">
        <v>17</v>
      </c>
      <c r="C1854" s="4">
        <v>75131</v>
      </c>
      <c r="D1854" s="4">
        <v>153</v>
      </c>
      <c r="E1854" s="10"/>
      <c r="F1854" s="10">
        <v>2</v>
      </c>
      <c r="G1854" s="10" t="s">
        <v>21</v>
      </c>
      <c r="H1854" s="10"/>
      <c r="I1854" s="10"/>
      <c r="J1854" s="17"/>
      <c r="K1854" s="17"/>
      <c r="L1854" s="17"/>
      <c r="M1854" s="10">
        <v>5.81</v>
      </c>
      <c r="N1854" s="9"/>
      <c r="O1854" s="9"/>
      <c r="P1854" s="9"/>
      <c r="Q1854" s="9"/>
      <c r="R1854" s="9"/>
      <c r="S1854">
        <f t="shared" ref="S1854" si="2281">N1854*O1854*118</f>
        <v>0</v>
      </c>
      <c r="T1854">
        <f t="shared" ref="T1854" si="2282">N1854*118</f>
        <v>0</v>
      </c>
      <c r="U1854">
        <f t="shared" ref="U1854" si="2283">N1854*O1854</f>
        <v>0</v>
      </c>
      <c r="V1854" s="20">
        <f t="shared" ref="V1854" si="2284">N1854*O1854*116.875</f>
        <v>0</v>
      </c>
      <c r="W1854" s="21">
        <f t="shared" ref="W1854" si="2285">N1854*116.8</f>
        <v>0</v>
      </c>
    </row>
    <row r="1855" spans="1:23" x14ac:dyDescent="0.25">
      <c r="A1855" s="11"/>
      <c r="B1855" s="4"/>
      <c r="C1855" s="4"/>
      <c r="D1855" s="4"/>
      <c r="E1855" s="10"/>
      <c r="F1855" s="10"/>
      <c r="G1855" s="10"/>
      <c r="H1855" s="10"/>
      <c r="I1855" s="10"/>
      <c r="J1855" s="13"/>
      <c r="K1855" s="13"/>
      <c r="L1855" s="13"/>
      <c r="M1855" s="10"/>
      <c r="N1855" s="9"/>
      <c r="O1855" s="9"/>
      <c r="P1855" s="9"/>
      <c r="Q1855" s="9"/>
      <c r="R1855" s="9"/>
    </row>
    <row r="1856" spans="1:23" x14ac:dyDescent="0.25">
      <c r="A1856" s="11">
        <v>43204</v>
      </c>
      <c r="B1856" s="4" t="s">
        <v>17</v>
      </c>
      <c r="C1856" s="4">
        <v>75131</v>
      </c>
      <c r="D1856" s="4">
        <v>155</v>
      </c>
      <c r="E1856" s="10" t="s">
        <v>39</v>
      </c>
      <c r="F1856" s="10">
        <v>2</v>
      </c>
      <c r="G1856" s="10" t="s">
        <v>21</v>
      </c>
      <c r="H1856" s="10"/>
      <c r="I1856" s="10"/>
      <c r="J1856" s="13">
        <v>720</v>
      </c>
      <c r="K1856" s="13">
        <v>1080</v>
      </c>
      <c r="L1856" s="13">
        <v>1100</v>
      </c>
      <c r="M1856" s="10">
        <v>5.81</v>
      </c>
      <c r="N1856" s="9">
        <v>1</v>
      </c>
      <c r="O1856" s="9">
        <v>3.79</v>
      </c>
      <c r="P1856" s="9" t="s">
        <v>77</v>
      </c>
      <c r="Q1856" s="9" t="s">
        <v>72</v>
      </c>
      <c r="R1856" s="9"/>
      <c r="S1856">
        <f t="shared" ref="S1856:S1858" si="2286">N1856*O1856*118</f>
        <v>447.22</v>
      </c>
      <c r="T1856">
        <f t="shared" ref="T1856:T1858" si="2287">N1856*118</f>
        <v>118</v>
      </c>
      <c r="U1856">
        <f t="shared" ref="U1856:U1858" si="2288">N1856*O1856</f>
        <v>3.79</v>
      </c>
      <c r="V1856" s="20">
        <f t="shared" ref="V1856:V1858" si="2289">N1856*O1856*116.875</f>
        <v>442.95625000000001</v>
      </c>
      <c r="W1856" s="21">
        <f t="shared" ref="W1856:W1858" si="2290">N1856*116.8</f>
        <v>116.8</v>
      </c>
    </row>
    <row r="1857" spans="1:23" x14ac:dyDescent="0.25">
      <c r="A1857" s="11">
        <v>43204</v>
      </c>
      <c r="B1857" s="4" t="s">
        <v>17</v>
      </c>
      <c r="C1857" s="4">
        <v>75131</v>
      </c>
      <c r="D1857" s="4">
        <v>155</v>
      </c>
      <c r="E1857" s="10" t="s">
        <v>39</v>
      </c>
      <c r="F1857" s="10">
        <v>2</v>
      </c>
      <c r="G1857" s="10" t="s">
        <v>21</v>
      </c>
      <c r="H1857" s="10"/>
      <c r="I1857" s="10"/>
      <c r="J1857" s="13"/>
      <c r="K1857" s="13"/>
      <c r="L1857" s="13"/>
      <c r="M1857" s="10">
        <v>5.81</v>
      </c>
      <c r="N1857" s="9">
        <v>16</v>
      </c>
      <c r="O1857" s="9">
        <v>2.67</v>
      </c>
      <c r="P1857" s="9" t="s">
        <v>78</v>
      </c>
      <c r="Q1857" s="9" t="s">
        <v>79</v>
      </c>
      <c r="R1857" s="9"/>
      <c r="S1857">
        <f t="shared" si="2286"/>
        <v>5040.96</v>
      </c>
      <c r="T1857">
        <f t="shared" si="2287"/>
        <v>1888</v>
      </c>
      <c r="U1857">
        <f t="shared" si="2288"/>
        <v>42.72</v>
      </c>
      <c r="V1857" s="20">
        <f t="shared" si="2289"/>
        <v>4992.8999999999996</v>
      </c>
      <c r="W1857" s="21">
        <f t="shared" si="2290"/>
        <v>1868.8</v>
      </c>
    </row>
    <row r="1858" spans="1:23" x14ac:dyDescent="0.25">
      <c r="A1858" s="11">
        <v>43204</v>
      </c>
      <c r="B1858" s="4" t="s">
        <v>17</v>
      </c>
      <c r="C1858" s="4">
        <v>75131</v>
      </c>
      <c r="D1858" s="4">
        <v>155</v>
      </c>
      <c r="E1858" s="10" t="s">
        <v>39</v>
      </c>
      <c r="F1858" s="10">
        <v>2</v>
      </c>
      <c r="G1858" s="10" t="s">
        <v>21</v>
      </c>
      <c r="H1858" s="10"/>
      <c r="I1858" s="10"/>
      <c r="J1858" s="13"/>
      <c r="K1858" s="13"/>
      <c r="L1858" s="13"/>
      <c r="M1858" s="10">
        <v>5.81</v>
      </c>
      <c r="N1858" s="9">
        <v>1</v>
      </c>
      <c r="O1858" s="9">
        <v>1.91</v>
      </c>
      <c r="P1858" s="9" t="s">
        <v>78</v>
      </c>
      <c r="Q1858" s="9" t="s">
        <v>81</v>
      </c>
      <c r="R1858" s="9"/>
      <c r="S1858">
        <f t="shared" si="2286"/>
        <v>225.38</v>
      </c>
      <c r="T1858">
        <f t="shared" si="2287"/>
        <v>118</v>
      </c>
      <c r="U1858">
        <f t="shared" si="2288"/>
        <v>1.91</v>
      </c>
      <c r="V1858" s="20">
        <f t="shared" si="2289"/>
        <v>223.23124999999999</v>
      </c>
      <c r="W1858" s="21">
        <f t="shared" si="2290"/>
        <v>116.8</v>
      </c>
    </row>
    <row r="1859" spans="1:23" x14ac:dyDescent="0.25">
      <c r="A1859" s="11"/>
      <c r="B1859" s="4"/>
      <c r="C1859" s="4"/>
      <c r="D1859" s="4"/>
      <c r="E1859" s="10"/>
      <c r="F1859" s="10"/>
      <c r="G1859" s="10"/>
      <c r="H1859" s="10"/>
      <c r="I1859" s="10"/>
      <c r="J1859" s="13"/>
      <c r="K1859" s="13"/>
      <c r="L1859" s="13"/>
      <c r="M1859" s="10"/>
      <c r="N1859" s="9"/>
      <c r="O1859" s="9"/>
      <c r="P1859" s="9"/>
      <c r="Q1859" s="9"/>
      <c r="R1859" s="9"/>
    </row>
    <row r="1860" spans="1:23" x14ac:dyDescent="0.25">
      <c r="A1860" s="11">
        <v>43204</v>
      </c>
      <c r="B1860" s="4" t="s">
        <v>17</v>
      </c>
      <c r="C1860" s="4">
        <v>75131</v>
      </c>
      <c r="D1860" s="4">
        <v>156</v>
      </c>
      <c r="E1860" s="10"/>
      <c r="F1860" s="10">
        <v>2</v>
      </c>
      <c r="G1860" s="10" t="s">
        <v>21</v>
      </c>
      <c r="H1860" s="10"/>
      <c r="I1860" s="10"/>
      <c r="J1860" s="17"/>
      <c r="K1860" s="17"/>
      <c r="L1860" s="17"/>
      <c r="M1860" s="10">
        <v>5.81</v>
      </c>
      <c r="N1860" s="9"/>
      <c r="O1860" s="9"/>
      <c r="P1860" s="9"/>
      <c r="Q1860" s="9"/>
      <c r="R1860" s="9"/>
      <c r="S1860">
        <f t="shared" ref="S1860" si="2291">N1860*O1860*118</f>
        <v>0</v>
      </c>
      <c r="T1860">
        <f t="shared" ref="T1860" si="2292">N1860*118</f>
        <v>0</v>
      </c>
      <c r="U1860">
        <f t="shared" ref="U1860" si="2293">N1860*O1860</f>
        <v>0</v>
      </c>
      <c r="V1860" s="20">
        <f t="shared" ref="V1860" si="2294">N1860*O1860*116.875</f>
        <v>0</v>
      </c>
      <c r="W1860" s="21">
        <f t="shared" ref="W1860" si="2295">N1860*116.8</f>
        <v>0</v>
      </c>
    </row>
    <row r="1861" spans="1:23" x14ac:dyDescent="0.25">
      <c r="A1861" s="11"/>
      <c r="B1861" s="4"/>
      <c r="C1861" s="4"/>
      <c r="D1861" s="4"/>
      <c r="E1861" s="10"/>
      <c r="F1861" s="10"/>
      <c r="G1861" s="10"/>
      <c r="H1861" s="10"/>
      <c r="I1861" s="10"/>
      <c r="J1861" s="13"/>
      <c r="K1861" s="13"/>
      <c r="L1861" s="13"/>
      <c r="M1861" s="10"/>
      <c r="N1861" s="9"/>
      <c r="O1861" s="9"/>
      <c r="P1861" s="9"/>
      <c r="Q1861" s="9"/>
      <c r="R1861" s="9"/>
    </row>
    <row r="1862" spans="1:23" x14ac:dyDescent="0.25">
      <c r="A1862" s="11">
        <v>43204</v>
      </c>
      <c r="B1862" s="4" t="s">
        <v>17</v>
      </c>
      <c r="C1862" s="4">
        <v>75131</v>
      </c>
      <c r="D1862" s="4">
        <v>157</v>
      </c>
      <c r="E1862" s="10" t="s">
        <v>41</v>
      </c>
      <c r="F1862" s="10">
        <v>2</v>
      </c>
      <c r="G1862" s="10" t="s">
        <v>21</v>
      </c>
      <c r="H1862" s="10"/>
      <c r="I1862" s="10"/>
      <c r="J1862" s="13">
        <v>550</v>
      </c>
      <c r="K1862" s="13">
        <v>1250</v>
      </c>
      <c r="L1862" s="13">
        <v>750</v>
      </c>
      <c r="M1862" s="10">
        <v>5.81</v>
      </c>
      <c r="N1862" s="9">
        <v>2</v>
      </c>
      <c r="O1862" s="9">
        <v>5.07</v>
      </c>
      <c r="P1862" s="9" t="s">
        <v>94</v>
      </c>
      <c r="Q1862" s="9" t="s">
        <v>72</v>
      </c>
      <c r="R1862" s="9"/>
      <c r="S1862">
        <f t="shared" ref="S1862:S1865" si="2296">N1862*O1862*118</f>
        <v>1196.52</v>
      </c>
      <c r="T1862">
        <f t="shared" ref="T1862:T1865" si="2297">N1862*118</f>
        <v>236</v>
      </c>
      <c r="U1862">
        <f t="shared" ref="U1862:U1865" si="2298">N1862*O1862</f>
        <v>10.14</v>
      </c>
      <c r="V1862" s="20">
        <f t="shared" ref="V1862:V1865" si="2299">N1862*O1862*116.875</f>
        <v>1185.1125</v>
      </c>
      <c r="W1862" s="21">
        <f t="shared" ref="W1862:W1865" si="2300">N1862*116.8</f>
        <v>233.6</v>
      </c>
    </row>
    <row r="1863" spans="1:23" x14ac:dyDescent="0.25">
      <c r="A1863" s="11">
        <v>43204</v>
      </c>
      <c r="B1863" s="4" t="s">
        <v>17</v>
      </c>
      <c r="C1863" s="4">
        <v>75131</v>
      </c>
      <c r="D1863" s="4">
        <v>157</v>
      </c>
      <c r="E1863" s="10" t="s">
        <v>41</v>
      </c>
      <c r="F1863" s="10">
        <v>2</v>
      </c>
      <c r="G1863" s="10" t="s">
        <v>21</v>
      </c>
      <c r="H1863" s="10"/>
      <c r="I1863" s="10"/>
      <c r="J1863" s="13"/>
      <c r="K1863" s="13"/>
      <c r="L1863" s="13"/>
      <c r="M1863" s="10">
        <v>5.81</v>
      </c>
      <c r="N1863" s="9">
        <v>9</v>
      </c>
      <c r="O1863" s="9">
        <v>3.79</v>
      </c>
      <c r="P1863" s="9" t="s">
        <v>77</v>
      </c>
      <c r="Q1863" s="9" t="s">
        <v>72</v>
      </c>
      <c r="R1863" s="9"/>
      <c r="S1863">
        <f t="shared" si="2296"/>
        <v>4024.98</v>
      </c>
      <c r="T1863">
        <f t="shared" si="2297"/>
        <v>1062</v>
      </c>
      <c r="U1863">
        <f t="shared" si="2298"/>
        <v>34.11</v>
      </c>
      <c r="V1863" s="20">
        <f t="shared" si="2299"/>
        <v>3986.6062499999998</v>
      </c>
      <c r="W1863" s="21">
        <f t="shared" si="2300"/>
        <v>1051.2</v>
      </c>
    </row>
    <row r="1864" spans="1:23" x14ac:dyDescent="0.25">
      <c r="A1864" s="11">
        <v>43204</v>
      </c>
      <c r="B1864" s="4" t="s">
        <v>17</v>
      </c>
      <c r="C1864" s="4">
        <v>75131</v>
      </c>
      <c r="D1864" s="4">
        <v>157</v>
      </c>
      <c r="E1864" s="10" t="s">
        <v>41</v>
      </c>
      <c r="F1864" s="10">
        <v>2</v>
      </c>
      <c r="G1864" s="10" t="s">
        <v>21</v>
      </c>
      <c r="H1864" s="10"/>
      <c r="I1864" s="10"/>
      <c r="J1864" s="13"/>
      <c r="K1864" s="13"/>
      <c r="L1864" s="13"/>
      <c r="M1864" s="10">
        <v>5.81</v>
      </c>
      <c r="N1864" s="9">
        <v>1</v>
      </c>
      <c r="O1864" s="9">
        <v>3.2</v>
      </c>
      <c r="P1864" s="9" t="s">
        <v>104</v>
      </c>
      <c r="Q1864" s="9" t="s">
        <v>72</v>
      </c>
      <c r="R1864" s="9"/>
      <c r="S1864">
        <f t="shared" si="2296"/>
        <v>377.6</v>
      </c>
      <c r="T1864">
        <f t="shared" si="2297"/>
        <v>118</v>
      </c>
      <c r="U1864">
        <f t="shared" si="2298"/>
        <v>3.2</v>
      </c>
      <c r="V1864" s="20">
        <f t="shared" si="2299"/>
        <v>374</v>
      </c>
      <c r="W1864" s="21">
        <f t="shared" si="2300"/>
        <v>116.8</v>
      </c>
    </row>
    <row r="1865" spans="1:23" x14ac:dyDescent="0.25">
      <c r="A1865" s="11">
        <v>43204</v>
      </c>
      <c r="B1865" s="4" t="s">
        <v>17</v>
      </c>
      <c r="C1865" s="4">
        <v>75131</v>
      </c>
      <c r="D1865" s="4">
        <v>157</v>
      </c>
      <c r="E1865" s="10" t="s">
        <v>41</v>
      </c>
      <c r="F1865" s="10">
        <v>2</v>
      </c>
      <c r="G1865" s="10" t="s">
        <v>21</v>
      </c>
      <c r="H1865" s="10"/>
      <c r="I1865" s="10"/>
      <c r="J1865" s="13"/>
      <c r="K1865" s="13"/>
      <c r="L1865" s="13"/>
      <c r="M1865" s="10">
        <v>5.81</v>
      </c>
      <c r="N1865" s="9">
        <v>9</v>
      </c>
      <c r="O1865" s="9">
        <v>0.87</v>
      </c>
      <c r="P1865" s="9" t="s">
        <v>71</v>
      </c>
      <c r="Q1865" s="9" t="s">
        <v>81</v>
      </c>
      <c r="R1865" s="9"/>
      <c r="S1865">
        <f t="shared" si="2296"/>
        <v>923.94</v>
      </c>
      <c r="T1865">
        <f t="shared" si="2297"/>
        <v>1062</v>
      </c>
      <c r="U1865">
        <f t="shared" si="2298"/>
        <v>7.83</v>
      </c>
      <c r="V1865" s="20">
        <f t="shared" si="2299"/>
        <v>915.13125000000002</v>
      </c>
      <c r="W1865" s="21">
        <f t="shared" si="2300"/>
        <v>1051.2</v>
      </c>
    </row>
    <row r="1866" spans="1:23" x14ac:dyDescent="0.25">
      <c r="A1866" s="11"/>
      <c r="B1866" s="4"/>
      <c r="C1866" s="4"/>
      <c r="D1866" s="4"/>
      <c r="E1866" s="10"/>
      <c r="F1866" s="10"/>
      <c r="G1866" s="10"/>
      <c r="H1866" s="10"/>
      <c r="I1866" s="10"/>
      <c r="J1866" s="13"/>
      <c r="K1866" s="13"/>
      <c r="L1866" s="13"/>
      <c r="M1866" s="10"/>
      <c r="N1866" s="9"/>
      <c r="O1866" s="9"/>
      <c r="P1866" s="9"/>
      <c r="Q1866" s="9"/>
      <c r="R1866" s="9"/>
    </row>
    <row r="1867" spans="1:23" x14ac:dyDescent="0.25">
      <c r="A1867" s="11">
        <v>43204</v>
      </c>
      <c r="B1867" s="10" t="s">
        <v>16</v>
      </c>
      <c r="C1867" s="10">
        <v>785</v>
      </c>
      <c r="D1867" s="10">
        <v>167</v>
      </c>
      <c r="E1867" s="10" t="s">
        <v>42</v>
      </c>
      <c r="F1867" s="10">
        <v>2</v>
      </c>
      <c r="G1867" s="10" t="s">
        <v>21</v>
      </c>
      <c r="H1867" s="10"/>
      <c r="I1867" s="10"/>
      <c r="J1867" s="13">
        <v>750</v>
      </c>
      <c r="K1867" s="13">
        <v>1650</v>
      </c>
      <c r="L1867" s="13">
        <v>1500</v>
      </c>
      <c r="M1867" s="10">
        <v>5.38</v>
      </c>
      <c r="N1867" s="9">
        <v>13</v>
      </c>
      <c r="O1867" s="9">
        <v>3.79</v>
      </c>
      <c r="P1867" s="9" t="s">
        <v>77</v>
      </c>
      <c r="Q1867" s="9" t="s">
        <v>72</v>
      </c>
      <c r="R1867" s="9"/>
      <c r="S1867">
        <f t="shared" ref="S1867:S1869" si="2301">N:N*O:O*125</f>
        <v>6158.75</v>
      </c>
      <c r="T1867">
        <f t="shared" ref="T1867:T1869" si="2302">N1867*125</f>
        <v>1625</v>
      </c>
      <c r="U1867">
        <f t="shared" ref="U1867:U1869" si="2303">N1867*O1867</f>
        <v>49.27</v>
      </c>
      <c r="V1867" s="20">
        <f t="shared" ref="V1867:V1869" si="2304">N1867*O1867*123.78</f>
        <v>6098.6406000000006</v>
      </c>
      <c r="W1867" s="21">
        <f t="shared" ref="W1867:W1869" si="2305">N1867*123.7</f>
        <v>1608.1000000000001</v>
      </c>
    </row>
    <row r="1868" spans="1:23" x14ac:dyDescent="0.25">
      <c r="A1868" s="11">
        <v>43204</v>
      </c>
      <c r="B1868" s="10" t="s">
        <v>16</v>
      </c>
      <c r="C1868" s="10">
        <v>785</v>
      </c>
      <c r="D1868" s="10">
        <v>167</v>
      </c>
      <c r="E1868" s="10" t="s">
        <v>42</v>
      </c>
      <c r="F1868" s="10">
        <v>2</v>
      </c>
      <c r="G1868" s="10" t="s">
        <v>21</v>
      </c>
      <c r="H1868" s="10"/>
      <c r="I1868" s="10"/>
      <c r="J1868" s="13"/>
      <c r="K1868" s="13"/>
      <c r="L1868" s="13"/>
      <c r="M1868" s="10">
        <v>5.38</v>
      </c>
      <c r="N1868" s="9">
        <v>2</v>
      </c>
      <c r="O1868" s="9">
        <v>3.79</v>
      </c>
      <c r="P1868" s="9" t="s">
        <v>77</v>
      </c>
      <c r="Q1868" s="9" t="s">
        <v>72</v>
      </c>
      <c r="R1868" s="9"/>
      <c r="S1868">
        <f t="shared" si="2301"/>
        <v>947.5</v>
      </c>
      <c r="T1868">
        <f t="shared" si="2302"/>
        <v>250</v>
      </c>
      <c r="U1868">
        <f t="shared" si="2303"/>
        <v>7.58</v>
      </c>
      <c r="V1868" s="20">
        <f t="shared" si="2304"/>
        <v>938.25239999999997</v>
      </c>
      <c r="W1868" s="21">
        <f t="shared" si="2305"/>
        <v>247.4</v>
      </c>
    </row>
    <row r="1869" spans="1:23" x14ac:dyDescent="0.25">
      <c r="A1869" s="24">
        <v>43204</v>
      </c>
      <c r="B1869" s="25" t="s">
        <v>16</v>
      </c>
      <c r="C1869" s="25">
        <v>785</v>
      </c>
      <c r="D1869" s="25">
        <v>167</v>
      </c>
      <c r="E1869" s="25" t="s">
        <v>42</v>
      </c>
      <c r="F1869" s="25">
        <v>2</v>
      </c>
      <c r="G1869" s="25" t="s">
        <v>21</v>
      </c>
      <c r="H1869" s="25"/>
      <c r="I1869" s="25"/>
      <c r="J1869" s="23"/>
      <c r="K1869" s="23"/>
      <c r="L1869" s="23"/>
      <c r="M1869" s="25">
        <v>5.38</v>
      </c>
      <c r="N1869" s="25">
        <v>2</v>
      </c>
      <c r="O1869" s="25">
        <v>3.8</v>
      </c>
      <c r="P1869" s="25" t="s">
        <v>77</v>
      </c>
      <c r="Q1869" s="25" t="s">
        <v>100</v>
      </c>
      <c r="R1869" s="9"/>
      <c r="S1869">
        <f t="shared" si="2301"/>
        <v>950</v>
      </c>
      <c r="T1869">
        <f t="shared" si="2302"/>
        <v>250</v>
      </c>
      <c r="U1869">
        <f t="shared" si="2303"/>
        <v>7.6</v>
      </c>
      <c r="V1869" s="20">
        <f t="shared" si="2304"/>
        <v>940.72799999999995</v>
      </c>
      <c r="W1869" s="21">
        <f t="shared" si="2305"/>
        <v>247.4</v>
      </c>
    </row>
    <row r="1870" spans="1:23" x14ac:dyDescent="0.25">
      <c r="A1870" s="11"/>
      <c r="B1870" s="10"/>
      <c r="C1870" s="10"/>
      <c r="D1870" s="10"/>
      <c r="E1870" s="10"/>
      <c r="F1870" s="10"/>
      <c r="G1870" s="10"/>
      <c r="H1870" s="10"/>
      <c r="I1870" s="10"/>
      <c r="J1870" s="13"/>
      <c r="K1870" s="13"/>
      <c r="L1870" s="13"/>
      <c r="M1870" s="10"/>
      <c r="N1870" s="9"/>
      <c r="O1870" s="9"/>
      <c r="P1870" s="9"/>
      <c r="Q1870" s="9"/>
      <c r="R1870" s="9"/>
    </row>
    <row r="1871" spans="1:23" x14ac:dyDescent="0.25">
      <c r="A1871" s="11">
        <v>43204</v>
      </c>
      <c r="B1871" s="10" t="s">
        <v>16</v>
      </c>
      <c r="C1871" s="10">
        <v>785</v>
      </c>
      <c r="D1871" s="10">
        <v>168</v>
      </c>
      <c r="E1871" s="10" t="s">
        <v>43</v>
      </c>
      <c r="F1871" s="10">
        <v>2</v>
      </c>
      <c r="G1871" s="10" t="s">
        <v>21</v>
      </c>
      <c r="H1871" s="10"/>
      <c r="I1871" s="10"/>
      <c r="J1871" s="13">
        <v>500</v>
      </c>
      <c r="K1871" s="13">
        <v>1900</v>
      </c>
      <c r="L1871" s="13">
        <v>1900</v>
      </c>
      <c r="M1871" s="10">
        <v>5.38</v>
      </c>
      <c r="N1871" s="9">
        <v>1</v>
      </c>
      <c r="O1871" s="9">
        <v>3.79</v>
      </c>
      <c r="P1871" s="9" t="s">
        <v>77</v>
      </c>
      <c r="Q1871" s="9" t="s">
        <v>72</v>
      </c>
      <c r="R1871" s="9"/>
      <c r="S1871">
        <f t="shared" ref="S1871:S1873" si="2306">N:N*O:O*125</f>
        <v>473.75</v>
      </c>
      <c r="T1871">
        <f t="shared" ref="T1871:T1873" si="2307">N1871*125</f>
        <v>125</v>
      </c>
      <c r="U1871">
        <f t="shared" ref="U1871:U1873" si="2308">N1871*O1871</f>
        <v>3.79</v>
      </c>
      <c r="V1871" s="20">
        <f t="shared" ref="V1871:V1873" si="2309">N1871*O1871*123.78</f>
        <v>469.12619999999998</v>
      </c>
      <c r="W1871" s="21">
        <f t="shared" ref="W1871:W1873" si="2310">N1871*123.7</f>
        <v>123.7</v>
      </c>
    </row>
    <row r="1872" spans="1:23" x14ac:dyDescent="0.25">
      <c r="A1872" s="11">
        <v>43204</v>
      </c>
      <c r="B1872" s="10" t="s">
        <v>16</v>
      </c>
      <c r="C1872" s="10">
        <v>785</v>
      </c>
      <c r="D1872" s="10">
        <v>168</v>
      </c>
      <c r="E1872" s="10" t="s">
        <v>43</v>
      </c>
      <c r="F1872" s="10">
        <v>2</v>
      </c>
      <c r="G1872" s="10" t="s">
        <v>21</v>
      </c>
      <c r="H1872" s="10"/>
      <c r="I1872" s="10"/>
      <c r="J1872" s="13"/>
      <c r="K1872" s="13"/>
      <c r="L1872" s="13"/>
      <c r="M1872" s="10">
        <v>5.38</v>
      </c>
      <c r="N1872" s="9">
        <v>6</v>
      </c>
      <c r="O1872" s="9">
        <v>0.87</v>
      </c>
      <c r="P1872" s="9" t="s">
        <v>71</v>
      </c>
      <c r="Q1872" s="9" t="s">
        <v>81</v>
      </c>
      <c r="R1872" s="9"/>
      <c r="S1872">
        <f t="shared" si="2306"/>
        <v>652.5</v>
      </c>
      <c r="T1872">
        <f t="shared" si="2307"/>
        <v>750</v>
      </c>
      <c r="U1872">
        <f t="shared" si="2308"/>
        <v>5.22</v>
      </c>
      <c r="V1872" s="20">
        <f t="shared" si="2309"/>
        <v>646.13159999999993</v>
      </c>
      <c r="W1872" s="21">
        <f t="shared" si="2310"/>
        <v>742.2</v>
      </c>
    </row>
    <row r="1873" spans="1:23" x14ac:dyDescent="0.25">
      <c r="A1873" s="11">
        <v>43204</v>
      </c>
      <c r="B1873" s="10" t="s">
        <v>16</v>
      </c>
      <c r="C1873" s="10">
        <v>785</v>
      </c>
      <c r="D1873" s="10">
        <v>168</v>
      </c>
      <c r="E1873" s="10" t="s">
        <v>43</v>
      </c>
      <c r="F1873" s="10">
        <v>2</v>
      </c>
      <c r="G1873" s="10" t="s">
        <v>21</v>
      </c>
      <c r="H1873" s="10"/>
      <c r="I1873" s="10"/>
      <c r="J1873" s="13"/>
      <c r="K1873" s="13"/>
      <c r="L1873" s="13"/>
      <c r="M1873" s="10">
        <v>5.38</v>
      </c>
      <c r="N1873" s="9">
        <v>20</v>
      </c>
      <c r="O1873" s="9">
        <v>1.64</v>
      </c>
      <c r="P1873" s="9" t="s">
        <v>71</v>
      </c>
      <c r="Q1873" s="9" t="s">
        <v>75</v>
      </c>
      <c r="R1873" s="9"/>
      <c r="S1873">
        <f t="shared" si="2306"/>
        <v>4100</v>
      </c>
      <c r="T1873">
        <f t="shared" si="2307"/>
        <v>2500</v>
      </c>
      <c r="U1873">
        <f t="shared" si="2308"/>
        <v>32.799999999999997</v>
      </c>
      <c r="V1873" s="20">
        <f t="shared" si="2309"/>
        <v>4059.9839999999995</v>
      </c>
      <c r="W1873" s="21">
        <f t="shared" si="2310"/>
        <v>2474</v>
      </c>
    </row>
    <row r="1874" spans="1:23" x14ac:dyDescent="0.25">
      <c r="A1874" s="11"/>
      <c r="B1874" s="4"/>
      <c r="C1874" s="4"/>
      <c r="D1874" s="4"/>
      <c r="E1874" s="10"/>
      <c r="F1874" s="10"/>
      <c r="G1874" s="10"/>
      <c r="H1874" s="10"/>
      <c r="I1874" s="10"/>
      <c r="J1874" s="13"/>
      <c r="K1874" s="13"/>
      <c r="L1874" s="13"/>
      <c r="M1874" s="10"/>
      <c r="N1874" s="9"/>
      <c r="O1874" s="9"/>
      <c r="P1874" s="9"/>
      <c r="Q1874" s="9"/>
      <c r="R1874" s="9"/>
    </row>
    <row r="1875" spans="1:23" x14ac:dyDescent="0.25">
      <c r="A1875" s="11">
        <v>43204</v>
      </c>
      <c r="B1875" s="10" t="s">
        <v>16</v>
      </c>
      <c r="C1875" s="10">
        <v>785</v>
      </c>
      <c r="D1875" s="10">
        <v>169</v>
      </c>
      <c r="E1875" s="10" t="s">
        <v>44</v>
      </c>
      <c r="F1875" s="10">
        <v>2</v>
      </c>
      <c r="G1875" s="10" t="s">
        <v>21</v>
      </c>
      <c r="H1875" s="10"/>
      <c r="I1875" s="10"/>
      <c r="J1875" s="13">
        <v>700</v>
      </c>
      <c r="K1875" s="13">
        <v>1700</v>
      </c>
      <c r="L1875" s="13">
        <v>1700</v>
      </c>
      <c r="M1875" s="10">
        <v>5.38</v>
      </c>
      <c r="N1875" s="9">
        <v>1</v>
      </c>
      <c r="O1875" s="9">
        <v>5.07</v>
      </c>
      <c r="P1875" s="9" t="s">
        <v>94</v>
      </c>
      <c r="Q1875" s="9" t="s">
        <v>72</v>
      </c>
      <c r="R1875" s="9"/>
      <c r="S1875">
        <f t="shared" ref="S1875:S1880" si="2311">N:N*O:O*125</f>
        <v>633.75</v>
      </c>
      <c r="T1875">
        <f t="shared" ref="T1875:T1880" si="2312">N1875*125</f>
        <v>125</v>
      </c>
      <c r="U1875">
        <f t="shared" ref="U1875:U1880" si="2313">N1875*O1875</f>
        <v>5.07</v>
      </c>
      <c r="V1875" s="20">
        <f t="shared" ref="V1875:V1880" si="2314">N1875*O1875*123.78</f>
        <v>627.56460000000004</v>
      </c>
      <c r="W1875" s="21">
        <f t="shared" ref="W1875:W1880" si="2315">N1875*123.7</f>
        <v>123.7</v>
      </c>
    </row>
    <row r="1876" spans="1:23" x14ac:dyDescent="0.25">
      <c r="A1876" s="11">
        <v>43204</v>
      </c>
      <c r="B1876" s="10" t="s">
        <v>16</v>
      </c>
      <c r="C1876" s="10">
        <v>785</v>
      </c>
      <c r="D1876" s="10">
        <v>169</v>
      </c>
      <c r="E1876" s="10" t="s">
        <v>44</v>
      </c>
      <c r="F1876" s="10">
        <v>2</v>
      </c>
      <c r="G1876" s="10" t="s">
        <v>21</v>
      </c>
      <c r="H1876" s="10"/>
      <c r="I1876" s="10"/>
      <c r="J1876" s="13"/>
      <c r="K1876" s="13"/>
      <c r="L1876" s="13"/>
      <c r="M1876" s="10">
        <v>5.38</v>
      </c>
      <c r="N1876" s="9">
        <v>2</v>
      </c>
      <c r="O1876" s="9">
        <v>3.79</v>
      </c>
      <c r="P1876" s="9" t="s">
        <v>77</v>
      </c>
      <c r="Q1876" s="9" t="s">
        <v>72</v>
      </c>
      <c r="R1876" s="9"/>
      <c r="S1876">
        <f t="shared" si="2311"/>
        <v>947.5</v>
      </c>
      <c r="T1876">
        <f t="shared" si="2312"/>
        <v>250</v>
      </c>
      <c r="U1876">
        <f t="shared" si="2313"/>
        <v>7.58</v>
      </c>
      <c r="V1876" s="20">
        <f t="shared" si="2314"/>
        <v>938.25239999999997</v>
      </c>
      <c r="W1876" s="21">
        <f t="shared" si="2315"/>
        <v>247.4</v>
      </c>
    </row>
    <row r="1877" spans="1:23" x14ac:dyDescent="0.25">
      <c r="A1877" s="11">
        <v>43204</v>
      </c>
      <c r="B1877" s="10" t="s">
        <v>16</v>
      </c>
      <c r="C1877" s="10">
        <v>785</v>
      </c>
      <c r="D1877" s="10">
        <v>169</v>
      </c>
      <c r="E1877" s="10" t="s">
        <v>44</v>
      </c>
      <c r="F1877" s="10">
        <v>2</v>
      </c>
      <c r="G1877" s="10" t="s">
        <v>21</v>
      </c>
      <c r="H1877" s="9"/>
      <c r="I1877" s="9"/>
      <c r="J1877" s="16"/>
      <c r="K1877" s="16"/>
      <c r="L1877" s="16"/>
      <c r="M1877" s="10">
        <v>5.38</v>
      </c>
      <c r="N1877" s="9">
        <v>1</v>
      </c>
      <c r="O1877" s="9">
        <v>3.79</v>
      </c>
      <c r="P1877" s="9" t="s">
        <v>77</v>
      </c>
      <c r="Q1877" s="9" t="s">
        <v>72</v>
      </c>
      <c r="R1877" s="9"/>
      <c r="S1877">
        <f t="shared" si="2311"/>
        <v>473.75</v>
      </c>
      <c r="T1877">
        <f t="shared" si="2312"/>
        <v>125</v>
      </c>
      <c r="U1877">
        <f t="shared" si="2313"/>
        <v>3.79</v>
      </c>
      <c r="V1877" s="20">
        <f t="shared" si="2314"/>
        <v>469.12619999999998</v>
      </c>
      <c r="W1877" s="21">
        <f t="shared" si="2315"/>
        <v>123.7</v>
      </c>
    </row>
    <row r="1878" spans="1:23" x14ac:dyDescent="0.25">
      <c r="A1878" s="11">
        <v>43204</v>
      </c>
      <c r="B1878" s="10" t="s">
        <v>16</v>
      </c>
      <c r="C1878" s="10">
        <v>785</v>
      </c>
      <c r="D1878" s="10">
        <v>169</v>
      </c>
      <c r="E1878" s="10" t="s">
        <v>44</v>
      </c>
      <c r="F1878" s="10">
        <v>2</v>
      </c>
      <c r="G1878" s="10" t="s">
        <v>21</v>
      </c>
      <c r="H1878" s="9"/>
      <c r="I1878" s="9"/>
      <c r="J1878" s="16"/>
      <c r="K1878" s="16"/>
      <c r="L1878" s="16"/>
      <c r="M1878" s="10">
        <v>5.38</v>
      </c>
      <c r="N1878" s="9">
        <v>5</v>
      </c>
      <c r="O1878" s="9">
        <v>3.2</v>
      </c>
      <c r="P1878" s="9" t="s">
        <v>104</v>
      </c>
      <c r="Q1878" s="9" t="s">
        <v>72</v>
      </c>
      <c r="R1878" s="9"/>
      <c r="S1878">
        <f t="shared" si="2311"/>
        <v>2000</v>
      </c>
      <c r="T1878">
        <f t="shared" si="2312"/>
        <v>625</v>
      </c>
      <c r="U1878">
        <f t="shared" si="2313"/>
        <v>16</v>
      </c>
      <c r="V1878" s="20">
        <f t="shared" si="2314"/>
        <v>1980.48</v>
      </c>
      <c r="W1878" s="21">
        <f t="shared" si="2315"/>
        <v>618.5</v>
      </c>
    </row>
    <row r="1879" spans="1:23" x14ac:dyDescent="0.25">
      <c r="A1879" s="11">
        <v>43204</v>
      </c>
      <c r="B1879" s="10" t="s">
        <v>16</v>
      </c>
      <c r="C1879" s="10">
        <v>785</v>
      </c>
      <c r="D1879" s="10">
        <v>169</v>
      </c>
      <c r="E1879" s="10" t="s">
        <v>44</v>
      </c>
      <c r="F1879" s="10">
        <v>2</v>
      </c>
      <c r="G1879" s="10" t="s">
        <v>21</v>
      </c>
      <c r="H1879" s="9"/>
      <c r="I1879" s="9"/>
      <c r="J1879" s="16"/>
      <c r="K1879" s="16"/>
      <c r="L1879" s="16"/>
      <c r="M1879" s="10">
        <v>5.38</v>
      </c>
      <c r="N1879" s="9">
        <v>6</v>
      </c>
      <c r="O1879" s="9">
        <v>2.8</v>
      </c>
      <c r="P1879" s="9" t="s">
        <v>105</v>
      </c>
      <c r="Q1879" s="9" t="s">
        <v>72</v>
      </c>
      <c r="R1879" s="9"/>
      <c r="S1879">
        <f t="shared" si="2311"/>
        <v>2099.9999999999995</v>
      </c>
      <c r="T1879">
        <f t="shared" si="2312"/>
        <v>750</v>
      </c>
      <c r="U1879">
        <f t="shared" si="2313"/>
        <v>16.799999999999997</v>
      </c>
      <c r="V1879" s="20">
        <f t="shared" si="2314"/>
        <v>2079.5039999999995</v>
      </c>
      <c r="W1879" s="21">
        <f t="shared" si="2315"/>
        <v>742.2</v>
      </c>
    </row>
    <row r="1880" spans="1:23" x14ac:dyDescent="0.25">
      <c r="A1880" s="24">
        <v>43204</v>
      </c>
      <c r="B1880" s="25" t="s">
        <v>16</v>
      </c>
      <c r="C1880" s="25">
        <v>785</v>
      </c>
      <c r="D1880" s="25">
        <v>169</v>
      </c>
      <c r="E1880" s="25" t="s">
        <v>44</v>
      </c>
      <c r="F1880" s="25">
        <v>2</v>
      </c>
      <c r="G1880" s="25" t="s">
        <v>21</v>
      </c>
      <c r="H1880" s="25"/>
      <c r="I1880" s="25"/>
      <c r="J1880" s="23"/>
      <c r="K1880" s="23"/>
      <c r="L1880" s="23"/>
      <c r="M1880" s="25">
        <v>5.38</v>
      </c>
      <c r="N1880" s="25">
        <v>5</v>
      </c>
      <c r="O1880" s="25">
        <v>2.2000000000000002</v>
      </c>
      <c r="P1880" s="25" t="s">
        <v>82</v>
      </c>
      <c r="Q1880" s="25" t="s">
        <v>100</v>
      </c>
      <c r="R1880" s="9"/>
      <c r="S1880">
        <f t="shared" si="2311"/>
        <v>1375</v>
      </c>
      <c r="T1880">
        <f t="shared" si="2312"/>
        <v>625</v>
      </c>
      <c r="U1880">
        <f t="shared" si="2313"/>
        <v>11</v>
      </c>
      <c r="V1880" s="20">
        <f t="shared" si="2314"/>
        <v>1361.58</v>
      </c>
      <c r="W1880" s="21">
        <f t="shared" si="2315"/>
        <v>618.5</v>
      </c>
    </row>
    <row r="1881" spans="1:23" x14ac:dyDescent="0.25">
      <c r="A1881" s="9"/>
      <c r="B1881" s="9"/>
      <c r="C1881" s="9"/>
      <c r="D1881" s="9"/>
      <c r="E1881" s="9"/>
      <c r="F1881" s="9"/>
      <c r="G1881" s="9"/>
      <c r="H1881" s="9"/>
      <c r="I1881" s="9"/>
      <c r="J1881" s="16"/>
      <c r="K1881" s="16"/>
      <c r="L1881" s="16"/>
      <c r="M1881" s="9"/>
      <c r="N1881" s="9"/>
      <c r="O1881" s="9"/>
      <c r="P1881" s="9"/>
      <c r="Q1881" s="9"/>
      <c r="R1881" s="9"/>
    </row>
    <row r="1882" spans="1:23" x14ac:dyDescent="0.25">
      <c r="A1882" s="11">
        <v>43204</v>
      </c>
      <c r="B1882" s="10" t="s">
        <v>16</v>
      </c>
      <c r="C1882" s="4">
        <v>777</v>
      </c>
      <c r="D1882" s="4">
        <v>17</v>
      </c>
      <c r="E1882" s="10"/>
      <c r="F1882" s="10">
        <v>3</v>
      </c>
      <c r="G1882" s="10" t="s">
        <v>70</v>
      </c>
      <c r="H1882" s="10"/>
      <c r="I1882" s="10"/>
      <c r="J1882" s="17"/>
      <c r="K1882" s="17"/>
      <c r="L1882" s="17"/>
      <c r="M1882" s="10">
        <v>4.2</v>
      </c>
      <c r="N1882" s="9"/>
      <c r="O1882" s="9"/>
      <c r="P1882" s="9"/>
      <c r="Q1882" s="9"/>
      <c r="R1882" s="9"/>
      <c r="S1882">
        <f>N:N*O:O*80.6</f>
        <v>0</v>
      </c>
      <c r="T1882">
        <f t="shared" ref="T1882" si="2316">N1882*80.6</f>
        <v>0</v>
      </c>
      <c r="U1882">
        <f t="shared" ref="U1882" si="2317">N1882*O1882</f>
        <v>0</v>
      </c>
      <c r="V1882" s="20">
        <f>N1882*O1882*79.68</f>
        <v>0</v>
      </c>
      <c r="W1882" s="21">
        <f>N1882*79.68</f>
        <v>0</v>
      </c>
    </row>
    <row r="1883" spans="1:23" x14ac:dyDescent="0.25">
      <c r="A1883" s="11"/>
      <c r="B1883" s="10"/>
      <c r="C1883" s="4"/>
      <c r="D1883" s="4"/>
      <c r="E1883" s="10"/>
      <c r="F1883" s="10"/>
      <c r="G1883" s="10"/>
      <c r="H1883" s="10"/>
      <c r="I1883" s="10"/>
      <c r="J1883" s="13"/>
      <c r="K1883" s="13"/>
      <c r="L1883" s="13"/>
      <c r="M1883" s="10"/>
      <c r="N1883" s="9"/>
      <c r="O1883" s="9"/>
      <c r="P1883" s="9"/>
      <c r="Q1883" s="9"/>
      <c r="R1883" s="9"/>
    </row>
    <row r="1884" spans="1:23" x14ac:dyDescent="0.25">
      <c r="A1884" s="11">
        <v>43204</v>
      </c>
      <c r="B1884" s="10" t="s">
        <v>16</v>
      </c>
      <c r="C1884" s="4">
        <v>777</v>
      </c>
      <c r="D1884" s="4">
        <v>18</v>
      </c>
      <c r="E1884" s="10" t="s">
        <v>59</v>
      </c>
      <c r="F1884" s="10">
        <v>3</v>
      </c>
      <c r="G1884" s="10" t="s">
        <v>70</v>
      </c>
      <c r="H1884" s="10"/>
      <c r="I1884" s="10"/>
      <c r="J1884" s="13">
        <v>570</v>
      </c>
      <c r="K1884" s="13">
        <v>700</v>
      </c>
      <c r="L1884" s="13">
        <v>830</v>
      </c>
      <c r="M1884" s="10">
        <v>4.2</v>
      </c>
      <c r="N1884" s="9">
        <v>13</v>
      </c>
      <c r="O1884" s="25">
        <v>2.17</v>
      </c>
      <c r="P1884" s="9" t="s">
        <v>78</v>
      </c>
      <c r="Q1884" s="9" t="s">
        <v>75</v>
      </c>
      <c r="R1884" s="9"/>
      <c r="S1884">
        <f t="shared" ref="S1884:S1886" si="2318">N:N*O:O*80.6</f>
        <v>2273.7260000000001</v>
      </c>
      <c r="T1884">
        <f t="shared" ref="T1884:T1886" si="2319">N1884*80.6</f>
        <v>1047.8</v>
      </c>
      <c r="U1884">
        <f t="shared" ref="U1884:U1886" si="2320">N1884*O1884</f>
        <v>28.21</v>
      </c>
      <c r="V1884" s="20">
        <f t="shared" ref="V1884:V1886" si="2321">N1884*O1884*79.68</f>
        <v>2247.7728000000002</v>
      </c>
      <c r="W1884" s="21">
        <f t="shared" ref="W1884:W1886" si="2322">N1884*79.68</f>
        <v>1035.8400000000001</v>
      </c>
    </row>
    <row r="1885" spans="1:23" x14ac:dyDescent="0.25">
      <c r="A1885" s="11">
        <v>43204</v>
      </c>
      <c r="B1885" s="10" t="s">
        <v>16</v>
      </c>
      <c r="C1885" s="4">
        <v>777</v>
      </c>
      <c r="D1885" s="4">
        <v>18</v>
      </c>
      <c r="E1885" s="10" t="s">
        <v>59</v>
      </c>
      <c r="F1885" s="10">
        <v>3</v>
      </c>
      <c r="G1885" s="10" t="s">
        <v>70</v>
      </c>
      <c r="H1885" s="10"/>
      <c r="I1885" s="10"/>
      <c r="J1885" s="13"/>
      <c r="K1885" s="13"/>
      <c r="L1885" s="13"/>
      <c r="M1885" s="10">
        <v>4.2</v>
      </c>
      <c r="N1885" s="9">
        <v>11</v>
      </c>
      <c r="O1885" s="25">
        <v>2.81</v>
      </c>
      <c r="P1885" s="9" t="s">
        <v>78</v>
      </c>
      <c r="Q1885" s="9" t="s">
        <v>76</v>
      </c>
      <c r="R1885" s="9"/>
      <c r="S1885">
        <f t="shared" si="2318"/>
        <v>2491.346</v>
      </c>
      <c r="T1885">
        <f t="shared" si="2319"/>
        <v>886.59999999999991</v>
      </c>
      <c r="U1885">
        <f t="shared" si="2320"/>
        <v>30.91</v>
      </c>
      <c r="V1885" s="20">
        <f t="shared" si="2321"/>
        <v>2462.9088000000002</v>
      </c>
      <c r="W1885" s="21">
        <f t="shared" si="2322"/>
        <v>876.48</v>
      </c>
    </row>
    <row r="1886" spans="1:23" x14ac:dyDescent="0.25">
      <c r="A1886" s="11">
        <v>43204</v>
      </c>
      <c r="B1886" s="10" t="s">
        <v>16</v>
      </c>
      <c r="C1886" s="4">
        <v>777</v>
      </c>
      <c r="D1886" s="4">
        <v>18</v>
      </c>
      <c r="E1886" s="10" t="s">
        <v>59</v>
      </c>
      <c r="F1886" s="10">
        <v>3</v>
      </c>
      <c r="G1886" s="10" t="s">
        <v>70</v>
      </c>
      <c r="H1886" s="10"/>
      <c r="I1886" s="10"/>
      <c r="J1886" s="13"/>
      <c r="K1886" s="13"/>
      <c r="L1886" s="13"/>
      <c r="M1886" s="10">
        <v>4.2</v>
      </c>
      <c r="N1886" s="9">
        <v>1</v>
      </c>
      <c r="O1886" s="9">
        <v>3.4</v>
      </c>
      <c r="P1886" s="9" t="s">
        <v>78</v>
      </c>
      <c r="Q1886" s="9" t="s">
        <v>72</v>
      </c>
      <c r="R1886" s="9"/>
      <c r="S1886">
        <f t="shared" si="2318"/>
        <v>274.03999999999996</v>
      </c>
      <c r="T1886">
        <f t="shared" si="2319"/>
        <v>80.599999999999994</v>
      </c>
      <c r="U1886">
        <f t="shared" si="2320"/>
        <v>3.4</v>
      </c>
      <c r="V1886" s="20">
        <f t="shared" si="2321"/>
        <v>270.91200000000003</v>
      </c>
      <c r="W1886" s="21">
        <f t="shared" si="2322"/>
        <v>79.680000000000007</v>
      </c>
    </row>
    <row r="1887" spans="1:23" x14ac:dyDescent="0.25">
      <c r="A1887" s="11"/>
      <c r="B1887" s="4"/>
      <c r="C1887" s="4"/>
      <c r="D1887" s="4"/>
      <c r="E1887" s="10"/>
      <c r="F1887" s="10"/>
      <c r="G1887" s="10"/>
      <c r="H1887" s="10"/>
      <c r="I1887" s="10"/>
      <c r="J1887" s="13"/>
      <c r="K1887" s="13"/>
      <c r="L1887" s="13"/>
      <c r="M1887" s="10"/>
      <c r="N1887" s="9"/>
      <c r="O1887" s="9"/>
      <c r="P1887" s="9"/>
      <c r="Q1887" s="9"/>
      <c r="R1887" s="9"/>
    </row>
    <row r="1888" spans="1:23" x14ac:dyDescent="0.25">
      <c r="A1888" s="11">
        <v>43204</v>
      </c>
      <c r="B1888" s="10" t="s">
        <v>16</v>
      </c>
      <c r="C1888" s="4">
        <v>777</v>
      </c>
      <c r="D1888" s="4">
        <v>19</v>
      </c>
      <c r="E1888" s="10" t="s">
        <v>60</v>
      </c>
      <c r="F1888" s="10">
        <v>3</v>
      </c>
      <c r="G1888" s="10" t="s">
        <v>70</v>
      </c>
      <c r="H1888" s="10"/>
      <c r="I1888" s="10"/>
      <c r="J1888" s="23">
        <v>620</v>
      </c>
      <c r="K1888" s="23">
        <v>480</v>
      </c>
      <c r="L1888" s="13">
        <v>790</v>
      </c>
      <c r="M1888" s="10">
        <v>4.2</v>
      </c>
      <c r="N1888" s="9">
        <v>1</v>
      </c>
      <c r="O1888" s="25">
        <v>2.81</v>
      </c>
      <c r="P1888" s="9" t="s">
        <v>78</v>
      </c>
      <c r="Q1888" s="9" t="s">
        <v>76</v>
      </c>
      <c r="R1888" s="9"/>
      <c r="S1888">
        <f t="shared" ref="S1888:S1889" si="2323">N:N*O:O*80.6</f>
        <v>226.48599999999999</v>
      </c>
      <c r="T1888">
        <f t="shared" ref="T1888:T1889" si="2324">N1888*80.6</f>
        <v>80.599999999999994</v>
      </c>
      <c r="U1888">
        <f t="shared" ref="U1888:U1889" si="2325">N1888*O1888</f>
        <v>2.81</v>
      </c>
      <c r="V1888" s="20">
        <f t="shared" ref="V1888:V1889" si="2326">N1888*O1888*79.68</f>
        <v>223.90080000000003</v>
      </c>
      <c r="W1888" s="21">
        <f t="shared" ref="W1888:W1889" si="2327">N1888*79.68</f>
        <v>79.680000000000007</v>
      </c>
    </row>
    <row r="1889" spans="1:23" x14ac:dyDescent="0.25">
      <c r="A1889" s="11">
        <v>43204</v>
      </c>
      <c r="B1889" s="10" t="s">
        <v>16</v>
      </c>
      <c r="C1889" s="4">
        <v>777</v>
      </c>
      <c r="D1889" s="4">
        <v>19</v>
      </c>
      <c r="E1889" s="10" t="s">
        <v>60</v>
      </c>
      <c r="F1889" s="10">
        <v>3</v>
      </c>
      <c r="G1889" s="10" t="s">
        <v>70</v>
      </c>
      <c r="H1889" s="10"/>
      <c r="I1889" s="10"/>
      <c r="J1889" s="13"/>
      <c r="K1889" s="13"/>
      <c r="L1889" s="13"/>
      <c r="M1889" s="10">
        <v>4.2</v>
      </c>
      <c r="N1889" s="9">
        <v>4</v>
      </c>
      <c r="O1889" s="9">
        <v>3.79</v>
      </c>
      <c r="P1889" s="9" t="s">
        <v>77</v>
      </c>
      <c r="Q1889" s="9" t="s">
        <v>72</v>
      </c>
      <c r="R1889" s="9"/>
      <c r="S1889">
        <f t="shared" si="2323"/>
        <v>1221.896</v>
      </c>
      <c r="T1889">
        <f t="shared" si="2324"/>
        <v>322.39999999999998</v>
      </c>
      <c r="U1889">
        <f t="shared" si="2325"/>
        <v>15.16</v>
      </c>
      <c r="V1889" s="20">
        <f t="shared" si="2326"/>
        <v>1207.9488000000001</v>
      </c>
      <c r="W1889" s="21">
        <f t="shared" si="2327"/>
        <v>318.72000000000003</v>
      </c>
    </row>
    <row r="1890" spans="1:23" x14ac:dyDescent="0.25">
      <c r="A1890" s="11"/>
      <c r="B1890" s="10"/>
      <c r="C1890" s="4"/>
      <c r="D1890" s="4"/>
      <c r="E1890" s="10"/>
      <c r="F1890" s="10"/>
      <c r="G1890" s="9"/>
      <c r="H1890" s="10"/>
      <c r="I1890" s="10"/>
      <c r="J1890" s="13"/>
      <c r="K1890" s="13"/>
      <c r="L1890" s="13"/>
      <c r="M1890" s="10"/>
      <c r="N1890" s="9"/>
      <c r="O1890" s="9"/>
      <c r="P1890" s="9"/>
      <c r="Q1890" s="9"/>
      <c r="R1890" s="9"/>
    </row>
    <row r="1891" spans="1:23" x14ac:dyDescent="0.25">
      <c r="A1891" s="11">
        <v>43204</v>
      </c>
      <c r="B1891" s="10" t="s">
        <v>16</v>
      </c>
      <c r="C1891" s="4">
        <v>777</v>
      </c>
      <c r="D1891" s="4">
        <v>20</v>
      </c>
      <c r="E1891" s="10" t="s">
        <v>61</v>
      </c>
      <c r="F1891" s="10">
        <v>3</v>
      </c>
      <c r="G1891" s="10" t="s">
        <v>70</v>
      </c>
      <c r="H1891" s="10"/>
      <c r="I1891" s="10"/>
      <c r="J1891" s="13">
        <v>700</v>
      </c>
      <c r="K1891" s="13">
        <v>710</v>
      </c>
      <c r="L1891" s="13">
        <v>1030</v>
      </c>
      <c r="M1891" s="10">
        <v>4.2</v>
      </c>
      <c r="N1891" s="9">
        <v>5</v>
      </c>
      <c r="O1891" s="9">
        <v>1.79</v>
      </c>
      <c r="P1891" s="9" t="s">
        <v>71</v>
      </c>
      <c r="Q1891" s="9" t="s">
        <v>76</v>
      </c>
      <c r="R1891" s="9"/>
      <c r="S1891">
        <f t="shared" ref="S1891:S1896" si="2328">N:N*O:O*80.6</f>
        <v>721.36999999999989</v>
      </c>
      <c r="T1891">
        <f t="shared" ref="T1891:T1896" si="2329">N1891*80.6</f>
        <v>403</v>
      </c>
      <c r="U1891">
        <f t="shared" ref="U1891:U1896" si="2330">N1891*O1891</f>
        <v>8.9499999999999993</v>
      </c>
      <c r="V1891" s="20">
        <f t="shared" ref="V1891:V1896" si="2331">N1891*O1891*79.68</f>
        <v>713.13599999999997</v>
      </c>
      <c r="W1891" s="21">
        <f t="shared" ref="W1891:W1896" si="2332">N1891*79.68</f>
        <v>398.40000000000003</v>
      </c>
    </row>
    <row r="1892" spans="1:23" x14ac:dyDescent="0.25">
      <c r="A1892" s="11">
        <v>43204</v>
      </c>
      <c r="B1892" s="10" t="s">
        <v>16</v>
      </c>
      <c r="C1892" s="4">
        <v>777</v>
      </c>
      <c r="D1892" s="4">
        <v>20</v>
      </c>
      <c r="E1892" s="10" t="s">
        <v>61</v>
      </c>
      <c r="F1892" s="10">
        <v>3</v>
      </c>
      <c r="G1892" s="10" t="s">
        <v>70</v>
      </c>
      <c r="H1892" s="10"/>
      <c r="I1892" s="10"/>
      <c r="J1892" s="13"/>
      <c r="K1892" s="13"/>
      <c r="L1892" s="13"/>
      <c r="M1892" s="10">
        <v>4.2</v>
      </c>
      <c r="N1892" s="9">
        <v>8</v>
      </c>
      <c r="O1892" s="9">
        <v>1.77</v>
      </c>
      <c r="P1892" s="9" t="s">
        <v>71</v>
      </c>
      <c r="Q1892" s="9" t="s">
        <v>76</v>
      </c>
      <c r="R1892" s="9"/>
      <c r="S1892">
        <f t="shared" si="2328"/>
        <v>1141.2959999999998</v>
      </c>
      <c r="T1892">
        <f t="shared" si="2329"/>
        <v>644.79999999999995</v>
      </c>
      <c r="U1892">
        <f t="shared" si="2330"/>
        <v>14.16</v>
      </c>
      <c r="V1892" s="20">
        <f t="shared" si="2331"/>
        <v>1128.2688000000001</v>
      </c>
      <c r="W1892" s="21">
        <f t="shared" si="2332"/>
        <v>637.44000000000005</v>
      </c>
    </row>
    <row r="1893" spans="1:23" x14ac:dyDescent="0.25">
      <c r="A1893" s="11">
        <v>43204</v>
      </c>
      <c r="B1893" s="10" t="s">
        <v>16</v>
      </c>
      <c r="C1893" s="4">
        <v>777</v>
      </c>
      <c r="D1893" s="4">
        <v>20</v>
      </c>
      <c r="E1893" s="10" t="s">
        <v>61</v>
      </c>
      <c r="F1893" s="10">
        <v>3</v>
      </c>
      <c r="G1893" s="10" t="s">
        <v>70</v>
      </c>
      <c r="H1893" s="10"/>
      <c r="I1893" s="10"/>
      <c r="J1893" s="13"/>
      <c r="K1893" s="13"/>
      <c r="L1893" s="13"/>
      <c r="M1893" s="10">
        <v>4.2</v>
      </c>
      <c r="N1893" s="9">
        <v>2</v>
      </c>
      <c r="O1893" s="9">
        <v>0.87</v>
      </c>
      <c r="P1893" s="9" t="s">
        <v>71</v>
      </c>
      <c r="Q1893" s="9" t="s">
        <v>81</v>
      </c>
      <c r="R1893" s="9"/>
      <c r="S1893">
        <f t="shared" si="2328"/>
        <v>140.244</v>
      </c>
      <c r="T1893">
        <f t="shared" si="2329"/>
        <v>161.19999999999999</v>
      </c>
      <c r="U1893">
        <f t="shared" si="2330"/>
        <v>1.74</v>
      </c>
      <c r="V1893" s="20">
        <f t="shared" si="2331"/>
        <v>138.64320000000001</v>
      </c>
      <c r="W1893" s="21">
        <f t="shared" si="2332"/>
        <v>159.36000000000001</v>
      </c>
    </row>
    <row r="1894" spans="1:23" x14ac:dyDescent="0.25">
      <c r="A1894" s="11">
        <v>43204</v>
      </c>
      <c r="B1894" s="10" t="s">
        <v>16</v>
      </c>
      <c r="C1894" s="4">
        <v>777</v>
      </c>
      <c r="D1894" s="4">
        <v>20</v>
      </c>
      <c r="E1894" s="10" t="s">
        <v>61</v>
      </c>
      <c r="F1894" s="10">
        <v>3</v>
      </c>
      <c r="G1894" s="10" t="s">
        <v>70</v>
      </c>
      <c r="H1894" s="10"/>
      <c r="I1894" s="10"/>
      <c r="J1894" s="13"/>
      <c r="K1894" s="13"/>
      <c r="L1894" s="13"/>
      <c r="M1894" s="10">
        <v>4.2</v>
      </c>
      <c r="N1894" s="9">
        <v>3</v>
      </c>
      <c r="O1894" s="25">
        <v>2.17</v>
      </c>
      <c r="P1894" s="9" t="s">
        <v>78</v>
      </c>
      <c r="Q1894" s="9" t="s">
        <v>75</v>
      </c>
      <c r="R1894" s="9"/>
      <c r="S1894">
        <f t="shared" si="2328"/>
        <v>524.7059999999999</v>
      </c>
      <c r="T1894">
        <f t="shared" si="2329"/>
        <v>241.79999999999998</v>
      </c>
      <c r="U1894">
        <f t="shared" si="2330"/>
        <v>6.51</v>
      </c>
      <c r="V1894" s="20">
        <f t="shared" si="2331"/>
        <v>518.71680000000003</v>
      </c>
      <c r="W1894" s="21">
        <f t="shared" si="2332"/>
        <v>239.04000000000002</v>
      </c>
    </row>
    <row r="1895" spans="1:23" x14ac:dyDescent="0.25">
      <c r="A1895" s="11">
        <v>43204</v>
      </c>
      <c r="B1895" s="10" t="s">
        <v>16</v>
      </c>
      <c r="C1895" s="4">
        <v>777</v>
      </c>
      <c r="D1895" s="4">
        <v>20</v>
      </c>
      <c r="E1895" s="10" t="s">
        <v>61</v>
      </c>
      <c r="F1895" s="10">
        <v>3</v>
      </c>
      <c r="G1895" s="10" t="s">
        <v>70</v>
      </c>
      <c r="H1895" s="10"/>
      <c r="I1895" s="10"/>
      <c r="J1895" s="13"/>
      <c r="K1895" s="13"/>
      <c r="L1895" s="13"/>
      <c r="M1895" s="10">
        <v>4.2</v>
      </c>
      <c r="N1895" s="9">
        <v>7</v>
      </c>
      <c r="O1895" s="25">
        <v>2.81</v>
      </c>
      <c r="P1895" s="9" t="s">
        <v>78</v>
      </c>
      <c r="Q1895" s="9" t="s">
        <v>76</v>
      </c>
      <c r="R1895" s="9"/>
      <c r="S1895">
        <f t="shared" si="2328"/>
        <v>1585.402</v>
      </c>
      <c r="T1895">
        <f t="shared" si="2329"/>
        <v>564.19999999999993</v>
      </c>
      <c r="U1895">
        <f t="shared" si="2330"/>
        <v>19.670000000000002</v>
      </c>
      <c r="V1895" s="20">
        <f t="shared" si="2331"/>
        <v>1567.3056000000004</v>
      </c>
      <c r="W1895" s="21">
        <f t="shared" si="2332"/>
        <v>557.76</v>
      </c>
    </row>
    <row r="1896" spans="1:23" x14ac:dyDescent="0.25">
      <c r="A1896" s="11">
        <v>43204</v>
      </c>
      <c r="B1896" s="10" t="s">
        <v>16</v>
      </c>
      <c r="C1896" s="4">
        <v>777</v>
      </c>
      <c r="D1896" s="4">
        <v>20</v>
      </c>
      <c r="E1896" s="10" t="s">
        <v>61</v>
      </c>
      <c r="F1896" s="10">
        <v>3</v>
      </c>
      <c r="G1896" s="10" t="s">
        <v>70</v>
      </c>
      <c r="H1896" s="10"/>
      <c r="I1896" s="10"/>
      <c r="J1896" s="13"/>
      <c r="K1896" s="13"/>
      <c r="L1896" s="13"/>
      <c r="M1896" s="10">
        <v>4.2</v>
      </c>
      <c r="N1896" s="9">
        <v>1</v>
      </c>
      <c r="O1896" s="9">
        <v>3.79</v>
      </c>
      <c r="P1896" s="9" t="s">
        <v>77</v>
      </c>
      <c r="Q1896" s="9" t="s">
        <v>72</v>
      </c>
      <c r="R1896" s="9"/>
      <c r="S1896">
        <f t="shared" si="2328"/>
        <v>305.47399999999999</v>
      </c>
      <c r="T1896">
        <f t="shared" si="2329"/>
        <v>80.599999999999994</v>
      </c>
      <c r="U1896">
        <f t="shared" si="2330"/>
        <v>3.79</v>
      </c>
      <c r="V1896" s="20">
        <f t="shared" si="2331"/>
        <v>301.98720000000003</v>
      </c>
      <c r="W1896" s="21">
        <f t="shared" si="2332"/>
        <v>79.680000000000007</v>
      </c>
    </row>
    <row r="1897" spans="1:23" x14ac:dyDescent="0.25">
      <c r="A1897" s="11"/>
      <c r="B1897" s="10"/>
      <c r="C1897" s="4"/>
      <c r="D1897" s="4"/>
      <c r="E1897" s="10"/>
      <c r="F1897" s="10"/>
      <c r="G1897" s="10"/>
      <c r="H1897" s="10"/>
      <c r="I1897" s="10"/>
      <c r="J1897" s="13"/>
      <c r="K1897" s="13"/>
      <c r="L1897" s="13"/>
      <c r="M1897" s="10"/>
      <c r="N1897" s="9"/>
      <c r="O1897" s="9"/>
      <c r="P1897" s="9"/>
      <c r="Q1897" s="9"/>
      <c r="R1897" s="9"/>
    </row>
    <row r="1898" spans="1:23" x14ac:dyDescent="0.25">
      <c r="A1898" s="11">
        <v>43204</v>
      </c>
      <c r="B1898" s="4" t="s">
        <v>17</v>
      </c>
      <c r="C1898" s="4">
        <v>75131</v>
      </c>
      <c r="D1898" s="4">
        <v>152</v>
      </c>
      <c r="E1898" s="10" t="s">
        <v>62</v>
      </c>
      <c r="F1898" s="10">
        <v>3</v>
      </c>
      <c r="G1898" s="10" t="s">
        <v>70</v>
      </c>
      <c r="H1898" s="10"/>
      <c r="I1898" s="10"/>
      <c r="J1898" s="13">
        <v>1000</v>
      </c>
      <c r="K1898" s="13">
        <v>1530</v>
      </c>
      <c r="L1898" s="13">
        <v>1720</v>
      </c>
      <c r="M1898" s="10">
        <v>5.81</v>
      </c>
      <c r="N1898" s="9">
        <v>2</v>
      </c>
      <c r="O1898" s="10">
        <v>0.89</v>
      </c>
      <c r="P1898" s="9" t="s">
        <v>71</v>
      </c>
      <c r="Q1898" s="9" t="s">
        <v>81</v>
      </c>
      <c r="R1898" s="9"/>
      <c r="S1898">
        <f t="shared" ref="S1898:S1901" si="2333">N1898*O1898*118</f>
        <v>210.04</v>
      </c>
      <c r="T1898">
        <f t="shared" ref="T1898:T1901" si="2334">N1898*118</f>
        <v>236</v>
      </c>
      <c r="U1898">
        <f t="shared" ref="U1898:U1901" si="2335">N1898*O1898</f>
        <v>1.78</v>
      </c>
      <c r="V1898" s="20">
        <f t="shared" ref="V1898:V1901" si="2336">N1898*O1898*116.875</f>
        <v>208.03749999999999</v>
      </c>
      <c r="W1898" s="21">
        <f t="shared" ref="W1898:W1901" si="2337">N1898*116.8</f>
        <v>233.6</v>
      </c>
    </row>
    <row r="1899" spans="1:23" x14ac:dyDescent="0.25">
      <c r="A1899" s="11">
        <v>43204</v>
      </c>
      <c r="B1899" s="4" t="s">
        <v>17</v>
      </c>
      <c r="C1899" s="4">
        <v>75131</v>
      </c>
      <c r="D1899" s="4">
        <v>152</v>
      </c>
      <c r="E1899" s="10" t="s">
        <v>62</v>
      </c>
      <c r="F1899" s="10">
        <v>3</v>
      </c>
      <c r="G1899" s="10" t="s">
        <v>70</v>
      </c>
      <c r="H1899" s="10"/>
      <c r="I1899" s="10"/>
      <c r="J1899" s="13"/>
      <c r="K1899" s="13"/>
      <c r="L1899" s="13"/>
      <c r="M1899" s="10">
        <v>5.81</v>
      </c>
      <c r="N1899" s="9">
        <v>1</v>
      </c>
      <c r="O1899" s="10">
        <v>2.17</v>
      </c>
      <c r="P1899" s="9" t="s">
        <v>78</v>
      </c>
      <c r="Q1899" s="9" t="s">
        <v>75</v>
      </c>
      <c r="R1899" s="9"/>
      <c r="S1899">
        <f t="shared" si="2333"/>
        <v>256.06</v>
      </c>
      <c r="T1899">
        <f t="shared" si="2334"/>
        <v>118</v>
      </c>
      <c r="U1899">
        <f t="shared" si="2335"/>
        <v>2.17</v>
      </c>
      <c r="V1899" s="20">
        <f t="shared" si="2336"/>
        <v>253.61875000000001</v>
      </c>
      <c r="W1899" s="21">
        <f t="shared" si="2337"/>
        <v>116.8</v>
      </c>
    </row>
    <row r="1900" spans="1:23" x14ac:dyDescent="0.25">
      <c r="A1900" s="11">
        <v>43204</v>
      </c>
      <c r="B1900" s="4" t="s">
        <v>17</v>
      </c>
      <c r="C1900" s="4">
        <v>75131</v>
      </c>
      <c r="D1900" s="4">
        <v>152</v>
      </c>
      <c r="E1900" s="10" t="s">
        <v>62</v>
      </c>
      <c r="F1900" s="10">
        <v>3</v>
      </c>
      <c r="G1900" s="10" t="s">
        <v>70</v>
      </c>
      <c r="H1900" s="10"/>
      <c r="I1900" s="10"/>
      <c r="J1900" s="13"/>
      <c r="K1900" s="13"/>
      <c r="L1900" s="13"/>
      <c r="M1900" s="10">
        <v>5.81</v>
      </c>
      <c r="N1900" s="9">
        <v>25</v>
      </c>
      <c r="O1900" s="10">
        <v>1.75</v>
      </c>
      <c r="P1900" s="9" t="s">
        <v>82</v>
      </c>
      <c r="Q1900" s="9" t="s">
        <v>80</v>
      </c>
      <c r="R1900" s="9"/>
      <c r="S1900">
        <f t="shared" si="2333"/>
        <v>5162.5</v>
      </c>
      <c r="T1900">
        <f t="shared" si="2334"/>
        <v>2950</v>
      </c>
      <c r="U1900">
        <f t="shared" si="2335"/>
        <v>43.75</v>
      </c>
      <c r="V1900" s="20">
        <f t="shared" si="2336"/>
        <v>5113.28125</v>
      </c>
      <c r="W1900" s="21">
        <f t="shared" si="2337"/>
        <v>2920</v>
      </c>
    </row>
    <row r="1901" spans="1:23" x14ac:dyDescent="0.25">
      <c r="A1901" s="11">
        <v>43204</v>
      </c>
      <c r="B1901" s="4" t="s">
        <v>17</v>
      </c>
      <c r="C1901" s="4">
        <v>75131</v>
      </c>
      <c r="D1901" s="4">
        <v>152</v>
      </c>
      <c r="E1901" s="10" t="s">
        <v>62</v>
      </c>
      <c r="F1901" s="10">
        <v>3</v>
      </c>
      <c r="G1901" s="10" t="s">
        <v>70</v>
      </c>
      <c r="H1901" s="10"/>
      <c r="I1901" s="10"/>
      <c r="J1901" s="13"/>
      <c r="K1901" s="13"/>
      <c r="L1901" s="13"/>
      <c r="M1901" s="10">
        <v>5.81</v>
      </c>
      <c r="N1901" s="9">
        <v>1</v>
      </c>
      <c r="O1901" s="10">
        <v>3.79</v>
      </c>
      <c r="P1901" s="9" t="s">
        <v>77</v>
      </c>
      <c r="Q1901" s="9" t="s">
        <v>72</v>
      </c>
      <c r="R1901" s="9"/>
      <c r="S1901">
        <f t="shared" si="2333"/>
        <v>447.22</v>
      </c>
      <c r="T1901">
        <f t="shared" si="2334"/>
        <v>118</v>
      </c>
      <c r="U1901">
        <f t="shared" si="2335"/>
        <v>3.79</v>
      </c>
      <c r="V1901" s="20">
        <f t="shared" si="2336"/>
        <v>442.95625000000001</v>
      </c>
      <c r="W1901" s="21">
        <f t="shared" si="2337"/>
        <v>116.8</v>
      </c>
    </row>
    <row r="1902" spans="1:23" x14ac:dyDescent="0.25">
      <c r="A1902" s="11"/>
      <c r="B1902" s="4"/>
      <c r="C1902" s="4"/>
      <c r="D1902" s="4"/>
      <c r="E1902" s="10"/>
      <c r="F1902" s="10"/>
      <c r="G1902" s="10"/>
      <c r="H1902" s="10"/>
      <c r="I1902" s="10"/>
      <c r="J1902" s="13"/>
      <c r="K1902" s="13"/>
      <c r="L1902" s="13"/>
      <c r="M1902" s="10"/>
      <c r="N1902" s="9"/>
      <c r="O1902" s="9"/>
      <c r="P1902" s="9"/>
      <c r="Q1902" s="9"/>
      <c r="R1902" s="9"/>
    </row>
    <row r="1903" spans="1:23" x14ac:dyDescent="0.25">
      <c r="A1903" s="11">
        <v>43204</v>
      </c>
      <c r="B1903" s="4" t="s">
        <v>17</v>
      </c>
      <c r="C1903" s="4">
        <v>75131</v>
      </c>
      <c r="D1903" s="4">
        <v>153</v>
      </c>
      <c r="E1903" s="10"/>
      <c r="F1903" s="10">
        <v>3</v>
      </c>
      <c r="G1903" s="10" t="s">
        <v>70</v>
      </c>
      <c r="H1903" s="10"/>
      <c r="I1903" s="10"/>
      <c r="J1903" s="17"/>
      <c r="K1903" s="17"/>
      <c r="L1903" s="17"/>
      <c r="M1903" s="10">
        <v>5.81</v>
      </c>
      <c r="N1903" s="9"/>
      <c r="O1903" s="9"/>
      <c r="P1903" s="9"/>
      <c r="Q1903" s="9"/>
      <c r="R1903" s="9"/>
      <c r="S1903">
        <f t="shared" ref="S1903" si="2338">N1903*O1903*118</f>
        <v>0</v>
      </c>
      <c r="T1903">
        <f t="shared" ref="T1903" si="2339">N1903*118</f>
        <v>0</v>
      </c>
      <c r="U1903">
        <f t="shared" ref="U1903" si="2340">N1903*O1903</f>
        <v>0</v>
      </c>
      <c r="V1903" s="20">
        <f t="shared" ref="V1903" si="2341">N1903*O1903*116.875</f>
        <v>0</v>
      </c>
      <c r="W1903" s="21">
        <f t="shared" ref="W1903" si="2342">N1903*116.8</f>
        <v>0</v>
      </c>
    </row>
    <row r="1904" spans="1:23" x14ac:dyDescent="0.25">
      <c r="A1904" s="11"/>
      <c r="B1904" s="4"/>
      <c r="C1904" s="4"/>
      <c r="D1904" s="4"/>
      <c r="E1904" s="10"/>
      <c r="F1904" s="10"/>
      <c r="G1904" s="10"/>
      <c r="H1904" s="10"/>
      <c r="I1904" s="10"/>
      <c r="J1904" s="13"/>
      <c r="K1904" s="13"/>
      <c r="L1904" s="13"/>
      <c r="M1904" s="10"/>
      <c r="N1904" s="9"/>
      <c r="O1904" s="9"/>
      <c r="P1904" s="9"/>
      <c r="Q1904" s="9"/>
      <c r="R1904" s="9"/>
    </row>
    <row r="1905" spans="1:23" x14ac:dyDescent="0.25">
      <c r="A1905" s="11">
        <v>43204</v>
      </c>
      <c r="B1905" s="4" t="s">
        <v>17</v>
      </c>
      <c r="C1905" s="4">
        <v>75131</v>
      </c>
      <c r="D1905" s="4">
        <v>155</v>
      </c>
      <c r="E1905" s="10" t="s">
        <v>63</v>
      </c>
      <c r="F1905" s="10">
        <v>3</v>
      </c>
      <c r="G1905" s="10" t="s">
        <v>70</v>
      </c>
      <c r="H1905" s="10"/>
      <c r="I1905" s="10"/>
      <c r="J1905" s="13">
        <v>1100</v>
      </c>
      <c r="K1905" s="13">
        <v>1100</v>
      </c>
      <c r="L1905" s="13">
        <v>1220</v>
      </c>
      <c r="M1905" s="10">
        <v>5.81</v>
      </c>
      <c r="N1905" s="9">
        <v>14</v>
      </c>
      <c r="O1905" s="9">
        <v>3.79</v>
      </c>
      <c r="P1905" s="9" t="s">
        <v>77</v>
      </c>
      <c r="Q1905" s="9" t="s">
        <v>72</v>
      </c>
      <c r="R1905" s="9"/>
      <c r="S1905">
        <f t="shared" ref="S1905" si="2343">N1905*O1905*118</f>
        <v>6261.08</v>
      </c>
      <c r="T1905">
        <f t="shared" ref="T1905" si="2344">N1905*118</f>
        <v>1652</v>
      </c>
      <c r="U1905">
        <f t="shared" ref="U1905" si="2345">N1905*O1905</f>
        <v>53.06</v>
      </c>
      <c r="V1905" s="20">
        <f t="shared" ref="V1905" si="2346">N1905*O1905*116.875</f>
        <v>6201.3874999999998</v>
      </c>
      <c r="W1905" s="21">
        <f t="shared" ref="W1905" si="2347">N1905*116.8</f>
        <v>1635.2</v>
      </c>
    </row>
    <row r="1906" spans="1:23" x14ac:dyDescent="0.25">
      <c r="A1906" s="11"/>
      <c r="B1906" s="4"/>
      <c r="C1906" s="4"/>
      <c r="D1906" s="4"/>
      <c r="E1906" s="10"/>
      <c r="F1906" s="10"/>
      <c r="G1906" s="10"/>
      <c r="H1906" s="10"/>
      <c r="I1906" s="10"/>
      <c r="J1906" s="13"/>
      <c r="K1906" s="13"/>
      <c r="L1906" s="13"/>
      <c r="M1906" s="10"/>
      <c r="N1906" s="9"/>
      <c r="O1906" s="9"/>
      <c r="P1906" s="9"/>
      <c r="Q1906" s="9"/>
      <c r="R1906" s="9"/>
    </row>
    <row r="1907" spans="1:23" x14ac:dyDescent="0.25">
      <c r="A1907" s="11">
        <v>43204</v>
      </c>
      <c r="B1907" s="4" t="s">
        <v>17</v>
      </c>
      <c r="C1907" s="4">
        <v>75131</v>
      </c>
      <c r="D1907" s="4">
        <v>156</v>
      </c>
      <c r="E1907" s="10"/>
      <c r="F1907" s="10">
        <v>3</v>
      </c>
      <c r="G1907" s="10" t="s">
        <v>70</v>
      </c>
      <c r="H1907" s="10"/>
      <c r="I1907" s="10"/>
      <c r="J1907" s="17"/>
      <c r="K1907" s="17"/>
      <c r="L1907" s="17"/>
      <c r="M1907" s="10">
        <v>5.81</v>
      </c>
      <c r="N1907" s="9"/>
      <c r="O1907" s="9"/>
      <c r="P1907" s="9"/>
      <c r="Q1907" s="9"/>
      <c r="R1907" s="9"/>
      <c r="S1907">
        <f t="shared" ref="S1907" si="2348">N1907*O1907*118</f>
        <v>0</v>
      </c>
      <c r="T1907">
        <f t="shared" ref="T1907" si="2349">N1907*118</f>
        <v>0</v>
      </c>
      <c r="U1907">
        <f t="shared" ref="U1907" si="2350">N1907*O1907</f>
        <v>0</v>
      </c>
      <c r="V1907" s="20">
        <f t="shared" ref="V1907" si="2351">N1907*O1907*116.875</f>
        <v>0</v>
      </c>
      <c r="W1907" s="21">
        <f t="shared" ref="W1907" si="2352">N1907*116.8</f>
        <v>0</v>
      </c>
    </row>
    <row r="1908" spans="1:23" x14ac:dyDescent="0.25">
      <c r="A1908" s="11"/>
      <c r="B1908" s="4"/>
      <c r="C1908" s="4"/>
      <c r="D1908" s="4"/>
      <c r="E1908" s="10"/>
      <c r="F1908" s="10"/>
      <c r="G1908" s="10"/>
      <c r="H1908" s="10"/>
      <c r="I1908" s="10"/>
      <c r="J1908" s="13"/>
      <c r="K1908" s="13"/>
      <c r="L1908" s="13"/>
      <c r="M1908" s="10"/>
      <c r="N1908" s="9"/>
      <c r="O1908" s="9"/>
      <c r="P1908" s="9"/>
      <c r="Q1908" s="9"/>
      <c r="R1908" s="9"/>
    </row>
    <row r="1909" spans="1:23" x14ac:dyDescent="0.25">
      <c r="A1909" s="11">
        <v>43204</v>
      </c>
      <c r="B1909" s="4" t="s">
        <v>17</v>
      </c>
      <c r="C1909" s="4">
        <v>75131</v>
      </c>
      <c r="D1909" s="4">
        <v>157</v>
      </c>
      <c r="E1909" s="10" t="s">
        <v>83</v>
      </c>
      <c r="F1909" s="10">
        <v>3</v>
      </c>
      <c r="G1909" s="10" t="s">
        <v>70</v>
      </c>
      <c r="H1909" s="10"/>
      <c r="I1909" s="10"/>
      <c r="J1909" s="13">
        <v>750</v>
      </c>
      <c r="K1909" s="13">
        <v>1750</v>
      </c>
      <c r="L1909" s="13">
        <v>1520</v>
      </c>
      <c r="M1909" s="10">
        <v>5.81</v>
      </c>
      <c r="N1909" s="9">
        <v>13</v>
      </c>
      <c r="O1909" s="9">
        <v>3.4</v>
      </c>
      <c r="P1909" s="9" t="s">
        <v>78</v>
      </c>
      <c r="Q1909" s="9" t="s">
        <v>72</v>
      </c>
      <c r="R1909" s="9"/>
      <c r="S1909">
        <f t="shared" ref="S1909:S1910" si="2353">N1909*O1909*118</f>
        <v>5215.5999999999995</v>
      </c>
      <c r="T1909">
        <f t="shared" ref="T1909:T1910" si="2354">N1909*118</f>
        <v>1534</v>
      </c>
      <c r="U1909">
        <f t="shared" ref="U1909:U1910" si="2355">N1909*O1909</f>
        <v>44.199999999999996</v>
      </c>
      <c r="V1909" s="20">
        <f t="shared" ref="V1909:V1910" si="2356">N1909*O1909*116.875</f>
        <v>5165.8749999999991</v>
      </c>
      <c r="W1909" s="21">
        <f t="shared" ref="W1909:W1910" si="2357">N1909*116.8</f>
        <v>1518.3999999999999</v>
      </c>
    </row>
    <row r="1910" spans="1:23" x14ac:dyDescent="0.25">
      <c r="A1910" s="11">
        <v>43204</v>
      </c>
      <c r="B1910" s="4" t="s">
        <v>17</v>
      </c>
      <c r="C1910" s="4">
        <v>75131</v>
      </c>
      <c r="D1910" s="4">
        <v>157</v>
      </c>
      <c r="E1910" s="10" t="s">
        <v>83</v>
      </c>
      <c r="F1910" s="10">
        <v>3</v>
      </c>
      <c r="G1910" s="10" t="s">
        <v>70</v>
      </c>
      <c r="H1910" s="10"/>
      <c r="I1910" s="10"/>
      <c r="J1910" s="13"/>
      <c r="K1910" s="13"/>
      <c r="L1910" s="13"/>
      <c r="M1910" s="10">
        <v>5.81</v>
      </c>
      <c r="N1910" s="9">
        <v>3</v>
      </c>
      <c r="O1910" s="9">
        <v>3.79</v>
      </c>
      <c r="P1910" s="9" t="s">
        <v>77</v>
      </c>
      <c r="Q1910" s="9" t="s">
        <v>72</v>
      </c>
      <c r="R1910" s="9"/>
      <c r="S1910">
        <f t="shared" si="2353"/>
        <v>1341.66</v>
      </c>
      <c r="T1910">
        <f t="shared" si="2354"/>
        <v>354</v>
      </c>
      <c r="U1910">
        <f t="shared" si="2355"/>
        <v>11.370000000000001</v>
      </c>
      <c r="V1910" s="20">
        <f t="shared" si="2356"/>
        <v>1328.8687500000001</v>
      </c>
      <c r="W1910" s="21">
        <f t="shared" si="2357"/>
        <v>350.4</v>
      </c>
    </row>
    <row r="1911" spans="1:23" x14ac:dyDescent="0.25">
      <c r="A1911" s="11"/>
      <c r="B1911" s="4"/>
      <c r="C1911" s="4"/>
      <c r="D1911" s="4"/>
      <c r="E1911" s="10"/>
      <c r="F1911" s="10"/>
      <c r="G1911" s="9"/>
      <c r="H1911" s="10"/>
      <c r="I1911" s="10"/>
      <c r="J1911" s="13"/>
      <c r="K1911" s="13"/>
      <c r="L1911" s="13"/>
      <c r="M1911" s="10"/>
      <c r="N1911" s="9"/>
      <c r="O1911" s="9"/>
      <c r="P1911" s="9"/>
      <c r="Q1911" s="9"/>
      <c r="R1911" s="9"/>
    </row>
    <row r="1912" spans="1:23" x14ac:dyDescent="0.25">
      <c r="A1912" s="11">
        <v>43204</v>
      </c>
      <c r="B1912" s="10" t="s">
        <v>16</v>
      </c>
      <c r="C1912" s="10">
        <v>785</v>
      </c>
      <c r="D1912" s="10">
        <v>167</v>
      </c>
      <c r="E1912" s="10" t="s">
        <v>66</v>
      </c>
      <c r="F1912" s="10">
        <v>3</v>
      </c>
      <c r="G1912" s="10" t="s">
        <v>70</v>
      </c>
      <c r="H1912" s="10"/>
      <c r="I1912" s="10"/>
      <c r="J1912" s="13">
        <v>1500</v>
      </c>
      <c r="K1912" s="13">
        <v>900</v>
      </c>
      <c r="L1912" s="13">
        <v>1500</v>
      </c>
      <c r="M1912" s="10">
        <v>5.38</v>
      </c>
      <c r="N1912" s="9">
        <v>1</v>
      </c>
      <c r="O1912" s="25">
        <v>2.17</v>
      </c>
      <c r="P1912" s="9" t="s">
        <v>78</v>
      </c>
      <c r="Q1912" s="9" t="s">
        <v>75</v>
      </c>
      <c r="R1912" s="9"/>
      <c r="S1912">
        <f t="shared" ref="S1912:S1914" si="2358">N:N*O:O*125</f>
        <v>271.25</v>
      </c>
      <c r="T1912">
        <f t="shared" ref="T1912:T1914" si="2359">N1912*125</f>
        <v>125</v>
      </c>
      <c r="U1912">
        <f t="shared" ref="U1912:U1914" si="2360">N1912*O1912</f>
        <v>2.17</v>
      </c>
      <c r="V1912" s="20">
        <f t="shared" ref="V1912:V1914" si="2361">N1912*O1912*123.78</f>
        <v>268.6026</v>
      </c>
      <c r="W1912" s="21">
        <f t="shared" ref="W1912:W1914" si="2362">N1912*123.7</f>
        <v>123.7</v>
      </c>
    </row>
    <row r="1913" spans="1:23" x14ac:dyDescent="0.25">
      <c r="A1913" s="11">
        <v>43204</v>
      </c>
      <c r="B1913" s="10" t="s">
        <v>16</v>
      </c>
      <c r="C1913" s="10">
        <v>785</v>
      </c>
      <c r="D1913" s="10">
        <v>167</v>
      </c>
      <c r="E1913" s="10" t="s">
        <v>66</v>
      </c>
      <c r="F1913" s="10">
        <v>3</v>
      </c>
      <c r="G1913" s="10" t="s">
        <v>70</v>
      </c>
      <c r="H1913" s="10"/>
      <c r="I1913" s="10"/>
      <c r="J1913" s="13"/>
      <c r="K1913" s="13"/>
      <c r="L1913" s="13"/>
      <c r="M1913" s="10">
        <v>5.38</v>
      </c>
      <c r="N1913" s="9">
        <v>2</v>
      </c>
      <c r="O1913" s="9">
        <v>3.79</v>
      </c>
      <c r="P1913" s="9" t="s">
        <v>77</v>
      </c>
      <c r="Q1913" s="9" t="s">
        <v>72</v>
      </c>
      <c r="R1913" s="9"/>
      <c r="S1913">
        <f t="shared" si="2358"/>
        <v>947.5</v>
      </c>
      <c r="T1913">
        <f t="shared" si="2359"/>
        <v>250</v>
      </c>
      <c r="U1913">
        <f t="shared" si="2360"/>
        <v>7.58</v>
      </c>
      <c r="V1913" s="20">
        <f t="shared" si="2361"/>
        <v>938.25239999999997</v>
      </c>
      <c r="W1913" s="21">
        <f t="shared" si="2362"/>
        <v>247.4</v>
      </c>
    </row>
    <row r="1914" spans="1:23" x14ac:dyDescent="0.25">
      <c r="A1914" s="11">
        <v>43204</v>
      </c>
      <c r="B1914" s="10" t="s">
        <v>16</v>
      </c>
      <c r="C1914" s="10">
        <v>785</v>
      </c>
      <c r="D1914" s="10">
        <v>167</v>
      </c>
      <c r="E1914" s="10" t="s">
        <v>66</v>
      </c>
      <c r="F1914" s="10">
        <v>3</v>
      </c>
      <c r="G1914" s="10" t="s">
        <v>70</v>
      </c>
      <c r="H1914" s="10"/>
      <c r="I1914" s="10"/>
      <c r="J1914" s="13"/>
      <c r="K1914" s="13"/>
      <c r="L1914" s="13"/>
      <c r="M1914" s="10">
        <v>5.38</v>
      </c>
      <c r="N1914" s="9">
        <v>13</v>
      </c>
      <c r="O1914" s="9">
        <v>3.79</v>
      </c>
      <c r="P1914" s="9" t="s">
        <v>77</v>
      </c>
      <c r="Q1914" s="9" t="s">
        <v>72</v>
      </c>
      <c r="R1914" s="9"/>
      <c r="S1914">
        <f t="shared" si="2358"/>
        <v>6158.75</v>
      </c>
      <c r="T1914">
        <f t="shared" si="2359"/>
        <v>1625</v>
      </c>
      <c r="U1914">
        <f t="shared" si="2360"/>
        <v>49.27</v>
      </c>
      <c r="V1914" s="20">
        <f t="shared" si="2361"/>
        <v>6098.6406000000006</v>
      </c>
      <c r="W1914" s="21">
        <f t="shared" si="2362"/>
        <v>1608.1000000000001</v>
      </c>
    </row>
    <row r="1915" spans="1:23" x14ac:dyDescent="0.25">
      <c r="A1915" s="11"/>
      <c r="B1915" s="10"/>
      <c r="C1915" s="10"/>
      <c r="D1915" s="10"/>
      <c r="E1915" s="10"/>
      <c r="F1915" s="10"/>
      <c r="G1915" s="10"/>
      <c r="H1915" s="10"/>
      <c r="I1915" s="10"/>
      <c r="J1915" s="13"/>
      <c r="K1915" s="13"/>
      <c r="L1915" s="13"/>
      <c r="M1915" s="10"/>
      <c r="N1915" s="9"/>
      <c r="O1915" s="9"/>
      <c r="P1915" s="9"/>
      <c r="Q1915" s="9"/>
      <c r="R1915" s="9"/>
    </row>
    <row r="1916" spans="1:23" x14ac:dyDescent="0.25">
      <c r="A1916" s="11">
        <v>43204</v>
      </c>
      <c r="B1916" s="10" t="s">
        <v>16</v>
      </c>
      <c r="C1916" s="10">
        <v>785</v>
      </c>
      <c r="D1916" s="10">
        <v>168</v>
      </c>
      <c r="E1916" s="10" t="s">
        <v>67</v>
      </c>
      <c r="F1916" s="10">
        <v>3</v>
      </c>
      <c r="G1916" s="10" t="s">
        <v>70</v>
      </c>
      <c r="H1916" s="10"/>
      <c r="I1916" s="10"/>
      <c r="J1916" s="13">
        <v>1900</v>
      </c>
      <c r="K1916" s="13">
        <v>500</v>
      </c>
      <c r="L1916" s="13">
        <v>1350</v>
      </c>
      <c r="M1916" s="10">
        <v>5.38</v>
      </c>
      <c r="N1916" s="9">
        <v>1</v>
      </c>
      <c r="O1916" s="9">
        <v>3.79</v>
      </c>
      <c r="P1916" s="9" t="s">
        <v>77</v>
      </c>
      <c r="Q1916" s="9" t="s">
        <v>72</v>
      </c>
      <c r="R1916" s="9"/>
      <c r="S1916">
        <f t="shared" ref="S1916:S1917" si="2363">N:N*O:O*125</f>
        <v>473.75</v>
      </c>
      <c r="T1916">
        <f t="shared" ref="T1916:T1917" si="2364">N1916*125</f>
        <v>125</v>
      </c>
      <c r="U1916">
        <f t="shared" ref="U1916:U1917" si="2365">N1916*O1916</f>
        <v>3.79</v>
      </c>
      <c r="V1916" s="20">
        <f t="shared" ref="V1916:V1917" si="2366">N1916*O1916*123.78</f>
        <v>469.12619999999998</v>
      </c>
      <c r="W1916" s="21">
        <f t="shared" ref="W1916:W1917" si="2367">N1916*123.7</f>
        <v>123.7</v>
      </c>
    </row>
    <row r="1917" spans="1:23" x14ac:dyDescent="0.25">
      <c r="A1917" s="11">
        <v>43204</v>
      </c>
      <c r="B1917" s="10" t="s">
        <v>16</v>
      </c>
      <c r="C1917" s="10">
        <v>785</v>
      </c>
      <c r="D1917" s="10">
        <v>168</v>
      </c>
      <c r="E1917" s="10" t="s">
        <v>67</v>
      </c>
      <c r="F1917" s="10">
        <v>3</v>
      </c>
      <c r="G1917" s="10" t="s">
        <v>70</v>
      </c>
      <c r="H1917" s="10"/>
      <c r="I1917" s="10"/>
      <c r="J1917" s="13"/>
      <c r="K1917" s="13"/>
      <c r="L1917" s="13"/>
      <c r="M1917" s="10">
        <v>5.38</v>
      </c>
      <c r="N1917" s="9">
        <v>13</v>
      </c>
      <c r="O1917" s="9">
        <v>3.79</v>
      </c>
      <c r="P1917" s="9" t="s">
        <v>77</v>
      </c>
      <c r="Q1917" s="9" t="s">
        <v>72</v>
      </c>
      <c r="R1917" s="9"/>
      <c r="S1917">
        <f t="shared" si="2363"/>
        <v>6158.75</v>
      </c>
      <c r="T1917">
        <f t="shared" si="2364"/>
        <v>1625</v>
      </c>
      <c r="U1917">
        <f t="shared" si="2365"/>
        <v>49.27</v>
      </c>
      <c r="V1917" s="20">
        <f t="shared" si="2366"/>
        <v>6098.6406000000006</v>
      </c>
      <c r="W1917" s="21">
        <f t="shared" si="2367"/>
        <v>1608.1000000000001</v>
      </c>
    </row>
    <row r="1918" spans="1:23" x14ac:dyDescent="0.25">
      <c r="A1918" s="11"/>
      <c r="B1918" s="4"/>
      <c r="C1918" s="4"/>
      <c r="D1918" s="4"/>
      <c r="E1918" s="10"/>
      <c r="F1918" s="10"/>
      <c r="G1918" s="10"/>
      <c r="H1918" s="10"/>
      <c r="I1918" s="10"/>
      <c r="J1918" s="13"/>
      <c r="K1918" s="13"/>
      <c r="L1918" s="13"/>
      <c r="M1918" s="10"/>
      <c r="N1918" s="9"/>
      <c r="O1918" s="9"/>
      <c r="P1918" s="9"/>
      <c r="Q1918" s="9"/>
      <c r="R1918" s="9"/>
    </row>
    <row r="1919" spans="1:23" x14ac:dyDescent="0.25">
      <c r="A1919" s="11">
        <v>43204</v>
      </c>
      <c r="B1919" s="10" t="s">
        <v>16</v>
      </c>
      <c r="C1919" s="10">
        <v>785</v>
      </c>
      <c r="D1919" s="10">
        <v>169</v>
      </c>
      <c r="E1919" s="10" t="s">
        <v>55</v>
      </c>
      <c r="F1919" s="10">
        <v>3</v>
      </c>
      <c r="G1919" s="10" t="s">
        <v>70</v>
      </c>
      <c r="H1919" s="10"/>
      <c r="I1919" s="10"/>
      <c r="J1919" s="13">
        <v>1700</v>
      </c>
      <c r="K1919" s="13">
        <v>700</v>
      </c>
      <c r="L1919" s="13">
        <v>1500</v>
      </c>
      <c r="M1919" s="10">
        <v>5.38</v>
      </c>
      <c r="N1919" s="9">
        <v>15</v>
      </c>
      <c r="O1919" s="9">
        <v>3.79</v>
      </c>
      <c r="P1919" s="9" t="s">
        <v>77</v>
      </c>
      <c r="Q1919" s="9" t="s">
        <v>72</v>
      </c>
      <c r="R1919" s="9"/>
      <c r="S1919">
        <f>N:N*O:O*125</f>
        <v>7106.25</v>
      </c>
      <c r="T1919">
        <f t="shared" ref="T1919" si="2368">N1919*125</f>
        <v>1875</v>
      </c>
      <c r="U1919">
        <f t="shared" ref="U1919" si="2369">N1919*O1919</f>
        <v>56.85</v>
      </c>
      <c r="V1919" s="20">
        <f>N1919*O1919*123.78</f>
        <v>7036.893</v>
      </c>
      <c r="W1919" s="21">
        <f>N1919*123.7</f>
        <v>1855.5</v>
      </c>
    </row>
    <row r="1920" spans="1:23" x14ac:dyDescent="0.25">
      <c r="A1920" s="11"/>
      <c r="B1920" s="10"/>
      <c r="C1920" s="10"/>
      <c r="D1920" s="10"/>
      <c r="E1920" s="10"/>
      <c r="F1920" s="10"/>
      <c r="G1920" s="10"/>
      <c r="H1920" s="10"/>
      <c r="I1920" s="10"/>
      <c r="J1920" s="13"/>
      <c r="K1920" s="13"/>
      <c r="L1920" s="13"/>
      <c r="M1920" s="10"/>
      <c r="N1920" s="9"/>
      <c r="O1920" s="9"/>
      <c r="P1920" s="9"/>
      <c r="Q1920" s="9"/>
      <c r="R1920" s="9"/>
    </row>
    <row r="1921" spans="1:23" x14ac:dyDescent="0.25">
      <c r="A1921" s="11">
        <v>43205</v>
      </c>
      <c r="B1921" s="10" t="s">
        <v>16</v>
      </c>
      <c r="C1921" s="4">
        <v>777</v>
      </c>
      <c r="D1921" s="4">
        <v>17</v>
      </c>
      <c r="E1921" s="10"/>
      <c r="F1921" s="10">
        <v>1</v>
      </c>
      <c r="G1921" s="10" t="s">
        <v>23</v>
      </c>
      <c r="H1921" s="10"/>
      <c r="I1921" s="10"/>
      <c r="J1921" s="17"/>
      <c r="K1921" s="17"/>
      <c r="L1921" s="17"/>
      <c r="M1921" s="10">
        <v>4.2</v>
      </c>
      <c r="N1921" s="9"/>
      <c r="O1921" s="9"/>
      <c r="P1921" s="9"/>
      <c r="Q1921" s="9"/>
      <c r="R1921" s="9"/>
      <c r="S1921">
        <f>N:N*O:O*80.6</f>
        <v>0</v>
      </c>
      <c r="T1921">
        <f t="shared" ref="T1921" si="2370">N1921*80.6</f>
        <v>0</v>
      </c>
      <c r="U1921">
        <f t="shared" ref="U1921" si="2371">N1921*O1921</f>
        <v>0</v>
      </c>
      <c r="V1921" s="20">
        <f>N1921*O1921*79.68</f>
        <v>0</v>
      </c>
      <c r="W1921" s="21">
        <f>N1921*79.68</f>
        <v>0</v>
      </c>
    </row>
    <row r="1922" spans="1:23" x14ac:dyDescent="0.25">
      <c r="A1922" s="11"/>
      <c r="B1922" s="10"/>
      <c r="C1922" s="4"/>
      <c r="D1922" s="4"/>
      <c r="E1922" s="10"/>
      <c r="F1922" s="10"/>
      <c r="G1922" s="10"/>
      <c r="H1922" s="10"/>
      <c r="I1922" s="10"/>
      <c r="J1922" s="13"/>
      <c r="K1922" s="13"/>
      <c r="L1922" s="13"/>
      <c r="M1922" s="10"/>
      <c r="N1922" s="9"/>
      <c r="O1922" s="9"/>
      <c r="P1922" s="9"/>
      <c r="Q1922" s="9"/>
      <c r="R1922" s="9"/>
    </row>
    <row r="1923" spans="1:23" x14ac:dyDescent="0.25">
      <c r="A1923" s="11">
        <v>43205</v>
      </c>
      <c r="B1923" s="10" t="s">
        <v>16</v>
      </c>
      <c r="C1923" s="4">
        <v>777</v>
      </c>
      <c r="D1923" s="4">
        <v>18</v>
      </c>
      <c r="E1923" s="10" t="s">
        <v>26</v>
      </c>
      <c r="F1923" s="10">
        <v>1</v>
      </c>
      <c r="G1923" s="10" t="s">
        <v>23</v>
      </c>
      <c r="H1923" s="10"/>
      <c r="I1923" s="10"/>
      <c r="J1923" s="13">
        <v>830</v>
      </c>
      <c r="K1923" s="13"/>
      <c r="L1923" s="13">
        <v>330</v>
      </c>
      <c r="M1923" s="10">
        <v>4.2</v>
      </c>
      <c r="N1923" s="9">
        <v>16</v>
      </c>
      <c r="O1923" s="9">
        <v>3.4</v>
      </c>
      <c r="P1923" s="9" t="s">
        <v>78</v>
      </c>
      <c r="Q1923" s="9" t="s">
        <v>72</v>
      </c>
      <c r="R1923" s="9"/>
      <c r="S1923">
        <f>N:N*O:O*80.6</f>
        <v>4384.6399999999994</v>
      </c>
      <c r="T1923">
        <f t="shared" ref="T1923" si="2372">N1923*80.6</f>
        <v>1289.5999999999999</v>
      </c>
      <c r="U1923">
        <f t="shared" ref="U1923" si="2373">N1923*O1923</f>
        <v>54.4</v>
      </c>
      <c r="V1923" s="20">
        <f>N1923*O1923*79.68</f>
        <v>4334.5920000000006</v>
      </c>
      <c r="W1923" s="21">
        <f>N1923*79.68</f>
        <v>1274.8800000000001</v>
      </c>
    </row>
    <row r="1924" spans="1:23" x14ac:dyDescent="0.25">
      <c r="A1924" s="11"/>
      <c r="B1924" s="4"/>
      <c r="C1924" s="4"/>
      <c r="D1924" s="4"/>
      <c r="E1924" s="10"/>
      <c r="F1924" s="10"/>
      <c r="G1924" s="10"/>
      <c r="H1924" s="10"/>
      <c r="I1924" s="10"/>
      <c r="J1924" s="13"/>
      <c r="K1924" s="13"/>
      <c r="L1924" s="13"/>
      <c r="M1924" s="10"/>
      <c r="N1924" s="9"/>
      <c r="O1924" s="9"/>
      <c r="P1924" s="9"/>
      <c r="Q1924" s="9"/>
      <c r="R1924" s="9"/>
    </row>
    <row r="1925" spans="1:23" x14ac:dyDescent="0.25">
      <c r="A1925" s="11">
        <v>43205</v>
      </c>
      <c r="B1925" s="10" t="s">
        <v>16</v>
      </c>
      <c r="C1925" s="4">
        <v>777</v>
      </c>
      <c r="D1925" s="4">
        <v>19</v>
      </c>
      <c r="E1925" s="10"/>
      <c r="F1925" s="10">
        <v>1</v>
      </c>
      <c r="G1925" s="10" t="s">
        <v>23</v>
      </c>
      <c r="H1925" s="10"/>
      <c r="I1925" s="10"/>
      <c r="J1925" s="17"/>
      <c r="K1925" s="17"/>
      <c r="L1925" s="17"/>
      <c r="M1925" s="10">
        <v>4.2</v>
      </c>
      <c r="N1925" s="9"/>
      <c r="O1925" s="9"/>
      <c r="P1925" s="9"/>
      <c r="Q1925" s="9"/>
      <c r="R1925" s="9"/>
      <c r="S1925">
        <f>N:N*O:O*80.6</f>
        <v>0</v>
      </c>
      <c r="T1925">
        <f t="shared" ref="T1925" si="2374">N1925*80.6</f>
        <v>0</v>
      </c>
      <c r="U1925">
        <f t="shared" ref="U1925" si="2375">N1925*O1925</f>
        <v>0</v>
      </c>
      <c r="V1925" s="20">
        <f>N1925*O1925*79.68</f>
        <v>0</v>
      </c>
      <c r="W1925" s="21">
        <f>N1925*79.68</f>
        <v>0</v>
      </c>
    </row>
    <row r="1926" spans="1:23" x14ac:dyDescent="0.25">
      <c r="A1926" s="11"/>
      <c r="B1926" s="10"/>
      <c r="C1926" s="4"/>
      <c r="D1926" s="4"/>
      <c r="E1926" s="10"/>
      <c r="F1926" s="10"/>
      <c r="G1926" s="10"/>
      <c r="H1926" s="10"/>
      <c r="I1926" s="10"/>
      <c r="J1926" s="13"/>
      <c r="K1926" s="13"/>
      <c r="L1926" s="13"/>
      <c r="M1926" s="10"/>
      <c r="N1926" s="9"/>
      <c r="O1926" s="9"/>
      <c r="P1926" s="9"/>
      <c r="Q1926" s="9"/>
      <c r="R1926" s="9"/>
    </row>
    <row r="1927" spans="1:23" x14ac:dyDescent="0.25">
      <c r="A1927" s="11">
        <v>43205</v>
      </c>
      <c r="B1927" s="10" t="s">
        <v>16</v>
      </c>
      <c r="C1927" s="4">
        <v>777</v>
      </c>
      <c r="D1927" s="4">
        <v>20</v>
      </c>
      <c r="E1927" s="10" t="s">
        <v>99</v>
      </c>
      <c r="F1927" s="10">
        <v>1</v>
      </c>
      <c r="G1927" s="10" t="s">
        <v>23</v>
      </c>
      <c r="H1927" s="10"/>
      <c r="I1927" s="10"/>
      <c r="J1927" s="13">
        <v>1030</v>
      </c>
      <c r="K1927" s="13"/>
      <c r="L1927" s="13">
        <v>770</v>
      </c>
      <c r="M1927" s="10">
        <v>4.2</v>
      </c>
      <c r="N1927" s="9">
        <v>7</v>
      </c>
      <c r="O1927" s="9">
        <v>3.4</v>
      </c>
      <c r="P1927" s="9" t="s">
        <v>78</v>
      </c>
      <c r="Q1927" s="9" t="s">
        <v>72</v>
      </c>
      <c r="R1927" s="9"/>
      <c r="S1927">
        <f>N:N*O:O*80.6</f>
        <v>1918.28</v>
      </c>
      <c r="T1927">
        <f t="shared" ref="T1927" si="2376">N1927*80.6</f>
        <v>564.19999999999993</v>
      </c>
      <c r="U1927">
        <f t="shared" ref="U1927" si="2377">N1927*O1927</f>
        <v>23.8</v>
      </c>
      <c r="V1927" s="20">
        <f>N1927*O1927*79.68</f>
        <v>1896.3840000000002</v>
      </c>
      <c r="W1927" s="21">
        <f>N1927*79.68</f>
        <v>557.76</v>
      </c>
    </row>
    <row r="1928" spans="1:23" x14ac:dyDescent="0.25">
      <c r="A1928" s="11"/>
      <c r="B1928" s="10"/>
      <c r="C1928" s="4"/>
      <c r="D1928" s="4"/>
      <c r="E1928" s="10"/>
      <c r="F1928" s="10"/>
      <c r="G1928" s="10"/>
      <c r="H1928" s="10"/>
      <c r="I1928" s="10"/>
      <c r="J1928" s="13"/>
      <c r="K1928" s="13"/>
      <c r="L1928" s="13"/>
      <c r="M1928" s="10"/>
      <c r="N1928" s="9"/>
      <c r="O1928" s="9"/>
      <c r="P1928" s="9"/>
      <c r="Q1928" s="9"/>
      <c r="R1928" s="9"/>
    </row>
    <row r="1929" spans="1:23" x14ac:dyDescent="0.25">
      <c r="A1929" s="11">
        <v>43205</v>
      </c>
      <c r="B1929" s="4" t="s">
        <v>17</v>
      </c>
      <c r="C1929" s="4">
        <v>75131</v>
      </c>
      <c r="D1929" s="4">
        <v>152</v>
      </c>
      <c r="E1929" s="10" t="s">
        <v>102</v>
      </c>
      <c r="F1929" s="10">
        <v>1</v>
      </c>
      <c r="G1929" s="10" t="s">
        <v>23</v>
      </c>
      <c r="H1929" s="10"/>
      <c r="I1929" s="10"/>
      <c r="J1929" s="13">
        <v>1720</v>
      </c>
      <c r="K1929" s="13"/>
      <c r="L1929" s="13">
        <v>1050</v>
      </c>
      <c r="M1929" s="10">
        <v>5.81</v>
      </c>
      <c r="N1929" s="9">
        <v>7</v>
      </c>
      <c r="O1929" s="10">
        <v>3.71</v>
      </c>
      <c r="P1929" s="9" t="s">
        <v>71</v>
      </c>
      <c r="Q1929" s="9" t="s">
        <v>72</v>
      </c>
      <c r="R1929" s="9"/>
      <c r="S1929">
        <f t="shared" ref="S1929:S1930" si="2378">N1929*O1929*118</f>
        <v>3064.46</v>
      </c>
      <c r="T1929">
        <f t="shared" ref="T1929:T1930" si="2379">N1929*118</f>
        <v>826</v>
      </c>
      <c r="U1929">
        <f t="shared" ref="U1929:U1930" si="2380">N1929*O1929</f>
        <v>25.97</v>
      </c>
      <c r="V1929" s="20">
        <f t="shared" ref="V1929:V1930" si="2381">N1929*O1929*116.875</f>
        <v>3035.2437500000001</v>
      </c>
      <c r="W1929" s="21">
        <f t="shared" ref="W1929:W1930" si="2382">N1929*116.8</f>
        <v>817.6</v>
      </c>
    </row>
    <row r="1930" spans="1:23" x14ac:dyDescent="0.25">
      <c r="A1930" s="11">
        <v>43205</v>
      </c>
      <c r="B1930" s="4" t="s">
        <v>17</v>
      </c>
      <c r="C1930" s="4">
        <v>75131</v>
      </c>
      <c r="D1930" s="4">
        <v>152</v>
      </c>
      <c r="E1930" s="10" t="s">
        <v>102</v>
      </c>
      <c r="F1930" s="10">
        <v>1</v>
      </c>
      <c r="G1930" s="10" t="s">
        <v>23</v>
      </c>
      <c r="H1930" s="10"/>
      <c r="I1930" s="10"/>
      <c r="J1930" s="13"/>
      <c r="K1930" s="13"/>
      <c r="L1930" s="13"/>
      <c r="M1930" s="10">
        <v>5.81</v>
      </c>
      <c r="N1930" s="9">
        <v>12</v>
      </c>
      <c r="O1930" s="10">
        <v>0.89</v>
      </c>
      <c r="P1930" s="9" t="s">
        <v>71</v>
      </c>
      <c r="Q1930" s="9" t="s">
        <v>81</v>
      </c>
      <c r="R1930" s="9"/>
      <c r="S1930">
        <f t="shared" si="2378"/>
        <v>1260.24</v>
      </c>
      <c r="T1930">
        <f t="shared" si="2379"/>
        <v>1416</v>
      </c>
      <c r="U1930">
        <f t="shared" si="2380"/>
        <v>10.68</v>
      </c>
      <c r="V1930" s="20">
        <f t="shared" si="2381"/>
        <v>1248.2249999999999</v>
      </c>
      <c r="W1930" s="21">
        <f t="shared" si="2382"/>
        <v>1401.6</v>
      </c>
    </row>
    <row r="1931" spans="1:23" x14ac:dyDescent="0.25">
      <c r="A1931" s="11"/>
      <c r="B1931" s="4"/>
      <c r="C1931" s="4"/>
      <c r="D1931" s="4"/>
      <c r="E1931" s="10"/>
      <c r="F1931" s="10"/>
      <c r="G1931" s="10"/>
      <c r="H1931" s="10"/>
      <c r="I1931" s="10"/>
      <c r="J1931" s="13"/>
      <c r="K1931" s="13"/>
      <c r="L1931" s="13"/>
      <c r="M1931" s="10"/>
      <c r="N1931" s="9"/>
      <c r="O1931" s="9"/>
      <c r="P1931" s="9"/>
      <c r="Q1931" s="9"/>
      <c r="R1931" s="9"/>
    </row>
    <row r="1932" spans="1:23" x14ac:dyDescent="0.25">
      <c r="A1932" s="11">
        <v>43205</v>
      </c>
      <c r="B1932" s="4" t="s">
        <v>17</v>
      </c>
      <c r="C1932" s="4">
        <v>75131</v>
      </c>
      <c r="D1932" s="4">
        <v>153</v>
      </c>
      <c r="E1932" s="10"/>
      <c r="F1932" s="10">
        <v>1</v>
      </c>
      <c r="G1932" s="10" t="s">
        <v>23</v>
      </c>
      <c r="H1932" s="10"/>
      <c r="I1932" s="10"/>
      <c r="J1932" s="17"/>
      <c r="K1932" s="17"/>
      <c r="L1932" s="17"/>
      <c r="M1932" s="10">
        <v>5.81</v>
      </c>
      <c r="N1932" s="9"/>
      <c r="O1932" s="9"/>
      <c r="P1932" s="9"/>
      <c r="Q1932" s="9"/>
      <c r="R1932" s="9"/>
      <c r="S1932">
        <f t="shared" ref="S1932" si="2383">N1932*O1932*118</f>
        <v>0</v>
      </c>
      <c r="T1932">
        <f t="shared" ref="T1932" si="2384">N1932*118</f>
        <v>0</v>
      </c>
      <c r="U1932">
        <f t="shared" ref="U1932" si="2385">N1932*O1932</f>
        <v>0</v>
      </c>
      <c r="V1932" s="20">
        <f t="shared" ref="V1932" si="2386">N1932*O1932*116.875</f>
        <v>0</v>
      </c>
      <c r="W1932" s="21">
        <f t="shared" ref="W1932" si="2387">N1932*116.8</f>
        <v>0</v>
      </c>
    </row>
    <row r="1933" spans="1:23" x14ac:dyDescent="0.25">
      <c r="A1933" s="11"/>
      <c r="B1933" s="4"/>
      <c r="C1933" s="4"/>
      <c r="D1933" s="4"/>
      <c r="E1933" s="10"/>
      <c r="F1933" s="10"/>
      <c r="G1933" s="10"/>
      <c r="H1933" s="10"/>
      <c r="I1933" s="10"/>
      <c r="J1933" s="13"/>
      <c r="K1933" s="13"/>
      <c r="L1933" s="13"/>
      <c r="M1933" s="10"/>
      <c r="N1933" s="9"/>
      <c r="O1933" s="9"/>
      <c r="P1933" s="9"/>
      <c r="Q1933" s="9"/>
      <c r="R1933" s="9"/>
    </row>
    <row r="1934" spans="1:23" x14ac:dyDescent="0.25">
      <c r="A1934" s="11">
        <v>43205</v>
      </c>
      <c r="B1934" s="4" t="s">
        <v>17</v>
      </c>
      <c r="C1934" s="4">
        <v>75131</v>
      </c>
      <c r="D1934" s="4">
        <v>155</v>
      </c>
      <c r="E1934" s="10" t="s">
        <v>29</v>
      </c>
      <c r="F1934" s="10">
        <v>1</v>
      </c>
      <c r="G1934" s="10" t="s">
        <v>23</v>
      </c>
      <c r="H1934" s="10"/>
      <c r="I1934" s="10"/>
      <c r="J1934" s="13">
        <v>1220</v>
      </c>
      <c r="K1934" s="13"/>
      <c r="L1934" s="13">
        <v>300</v>
      </c>
      <c r="M1934" s="10">
        <v>5.81</v>
      </c>
      <c r="N1934" s="9">
        <v>12</v>
      </c>
      <c r="O1934" s="9">
        <v>3.79</v>
      </c>
      <c r="P1934" s="9" t="s">
        <v>77</v>
      </c>
      <c r="Q1934" s="9" t="s">
        <v>72</v>
      </c>
      <c r="R1934" s="9"/>
      <c r="S1934">
        <f t="shared" ref="S1934" si="2388">N1934*O1934*118</f>
        <v>5366.64</v>
      </c>
      <c r="T1934">
        <f t="shared" ref="T1934" si="2389">N1934*118</f>
        <v>1416</v>
      </c>
      <c r="U1934">
        <f t="shared" ref="U1934" si="2390">N1934*O1934</f>
        <v>45.480000000000004</v>
      </c>
      <c r="V1934" s="20">
        <f t="shared" ref="V1934" si="2391">N1934*O1934*116.875</f>
        <v>5315.4750000000004</v>
      </c>
      <c r="W1934" s="21">
        <f t="shared" ref="W1934" si="2392">N1934*116.8</f>
        <v>1401.6</v>
      </c>
    </row>
    <row r="1935" spans="1:23" x14ac:dyDescent="0.25">
      <c r="A1935" s="11"/>
      <c r="B1935" s="4"/>
      <c r="C1935" s="4"/>
      <c r="D1935" s="4"/>
      <c r="E1935" s="10"/>
      <c r="F1935" s="10"/>
      <c r="G1935" s="10"/>
      <c r="H1935" s="10"/>
      <c r="I1935" s="10"/>
      <c r="J1935" s="13"/>
      <c r="K1935" s="13"/>
      <c r="L1935" s="13"/>
      <c r="M1935" s="10"/>
      <c r="N1935" s="9"/>
      <c r="O1935" s="9"/>
      <c r="P1935" s="9"/>
      <c r="Q1935" s="9"/>
      <c r="R1935" s="9"/>
    </row>
    <row r="1936" spans="1:23" x14ac:dyDescent="0.25">
      <c r="A1936" s="11">
        <v>43205</v>
      </c>
      <c r="B1936" s="4" t="s">
        <v>17</v>
      </c>
      <c r="C1936" s="4">
        <v>75131</v>
      </c>
      <c r="D1936" s="4">
        <v>156</v>
      </c>
      <c r="E1936" s="10"/>
      <c r="F1936" s="10">
        <v>1</v>
      </c>
      <c r="G1936" s="10" t="s">
        <v>23</v>
      </c>
      <c r="H1936" s="10"/>
      <c r="I1936" s="10"/>
      <c r="J1936" s="17"/>
      <c r="K1936" s="17"/>
      <c r="L1936" s="17"/>
      <c r="M1936" s="10">
        <v>5.81</v>
      </c>
      <c r="N1936" s="9"/>
      <c r="O1936" s="9"/>
      <c r="P1936" s="9"/>
      <c r="Q1936" s="9"/>
      <c r="R1936" s="9"/>
      <c r="S1936">
        <f t="shared" ref="S1936" si="2393">N1936*O1936*118</f>
        <v>0</v>
      </c>
      <c r="T1936">
        <f t="shared" ref="T1936" si="2394">N1936*118</f>
        <v>0</v>
      </c>
      <c r="U1936">
        <f t="shared" ref="U1936" si="2395">N1936*O1936</f>
        <v>0</v>
      </c>
      <c r="V1936" s="20">
        <f t="shared" ref="V1936" si="2396">N1936*O1936*116.875</f>
        <v>0</v>
      </c>
      <c r="W1936" s="21">
        <f t="shared" ref="W1936" si="2397">N1936*116.8</f>
        <v>0</v>
      </c>
    </row>
    <row r="1937" spans="1:23" x14ac:dyDescent="0.25">
      <c r="A1937" s="11"/>
      <c r="B1937" s="4"/>
      <c r="C1937" s="4"/>
      <c r="D1937" s="4"/>
      <c r="E1937" s="10"/>
      <c r="F1937" s="10"/>
      <c r="G1937" s="10"/>
      <c r="H1937" s="10"/>
      <c r="I1937" s="10"/>
      <c r="J1937" s="13"/>
      <c r="K1937" s="13"/>
      <c r="L1937" s="13"/>
      <c r="M1937" s="10"/>
      <c r="N1937" s="9"/>
      <c r="O1937" s="9"/>
      <c r="P1937" s="9"/>
      <c r="Q1937" s="9"/>
      <c r="R1937" s="9"/>
    </row>
    <row r="1938" spans="1:23" x14ac:dyDescent="0.25">
      <c r="A1938" s="11">
        <v>43205</v>
      </c>
      <c r="B1938" s="4" t="s">
        <v>17</v>
      </c>
      <c r="C1938" s="4">
        <v>75131</v>
      </c>
      <c r="D1938" s="4">
        <v>157</v>
      </c>
      <c r="E1938" s="10" t="s">
        <v>31</v>
      </c>
      <c r="F1938" s="10">
        <v>1</v>
      </c>
      <c r="G1938" s="10" t="s">
        <v>23</v>
      </c>
      <c r="H1938" s="10"/>
      <c r="I1938" s="10"/>
      <c r="J1938" s="13">
        <v>1520</v>
      </c>
      <c r="K1938" s="13"/>
      <c r="L1938" s="13">
        <v>600</v>
      </c>
      <c r="M1938" s="10">
        <v>5.81</v>
      </c>
      <c r="N1938" s="9">
        <v>14</v>
      </c>
      <c r="O1938" s="9">
        <v>3.79</v>
      </c>
      <c r="P1938" s="9" t="s">
        <v>77</v>
      </c>
      <c r="Q1938" s="9" t="s">
        <v>72</v>
      </c>
      <c r="R1938" s="9"/>
      <c r="S1938">
        <f t="shared" ref="S1938" si="2398">N1938*O1938*118</f>
        <v>6261.08</v>
      </c>
      <c r="T1938">
        <f t="shared" ref="T1938" si="2399">N1938*118</f>
        <v>1652</v>
      </c>
      <c r="U1938">
        <f t="shared" ref="U1938" si="2400">N1938*O1938</f>
        <v>53.06</v>
      </c>
      <c r="V1938" s="20">
        <f t="shared" ref="V1938" si="2401">N1938*O1938*116.875</f>
        <v>6201.3874999999998</v>
      </c>
      <c r="W1938" s="21">
        <f t="shared" ref="W1938" si="2402">N1938*116.8</f>
        <v>1635.2</v>
      </c>
    </row>
    <row r="1939" spans="1:23" x14ac:dyDescent="0.25">
      <c r="A1939" s="11"/>
      <c r="B1939" s="4"/>
      <c r="C1939" s="4"/>
      <c r="D1939" s="4"/>
      <c r="E1939" s="10"/>
      <c r="F1939" s="10"/>
      <c r="G1939" s="10"/>
      <c r="H1939" s="10"/>
      <c r="I1939" s="10"/>
      <c r="J1939" s="13"/>
      <c r="K1939" s="13"/>
      <c r="L1939" s="13"/>
      <c r="M1939" s="10"/>
      <c r="N1939" s="9"/>
      <c r="O1939" s="9"/>
      <c r="P1939" s="9"/>
      <c r="Q1939" s="9"/>
      <c r="R1939" s="9"/>
    </row>
    <row r="1940" spans="1:23" x14ac:dyDescent="0.25">
      <c r="A1940" s="11">
        <v>43205</v>
      </c>
      <c r="B1940" s="10" t="s">
        <v>16</v>
      </c>
      <c r="C1940" s="10">
        <v>785</v>
      </c>
      <c r="D1940" s="10">
        <v>167</v>
      </c>
      <c r="E1940" s="10" t="s">
        <v>32</v>
      </c>
      <c r="F1940" s="10">
        <v>1</v>
      </c>
      <c r="G1940" s="10" t="s">
        <v>23</v>
      </c>
      <c r="H1940" s="10"/>
      <c r="I1940" s="10"/>
      <c r="J1940" s="13">
        <v>1500</v>
      </c>
      <c r="K1940" s="13"/>
      <c r="L1940" s="13">
        <v>450</v>
      </c>
      <c r="M1940" s="10">
        <v>5.38</v>
      </c>
      <c r="N1940" s="9">
        <v>15</v>
      </c>
      <c r="O1940" s="9">
        <v>3.79</v>
      </c>
      <c r="P1940" s="9" t="s">
        <v>77</v>
      </c>
      <c r="Q1940" s="9" t="s">
        <v>72</v>
      </c>
      <c r="R1940" s="9"/>
      <c r="S1940">
        <f>N:N*O:O*125</f>
        <v>7106.25</v>
      </c>
      <c r="T1940">
        <f t="shared" ref="T1940" si="2403">N1940*125</f>
        <v>1875</v>
      </c>
      <c r="U1940">
        <f t="shared" ref="U1940" si="2404">N1940*O1940</f>
        <v>56.85</v>
      </c>
      <c r="V1940" s="20">
        <f>N1940*O1940*123.78</f>
        <v>7036.893</v>
      </c>
      <c r="W1940" s="21">
        <f>N1940*123.7</f>
        <v>1855.5</v>
      </c>
    </row>
    <row r="1941" spans="1:23" x14ac:dyDescent="0.25">
      <c r="A1941" s="11"/>
      <c r="B1941" s="10"/>
      <c r="C1941" s="10"/>
      <c r="D1941" s="10"/>
      <c r="E1941" s="10"/>
      <c r="F1941" s="10"/>
      <c r="G1941" s="10"/>
      <c r="H1941" s="10"/>
      <c r="I1941" s="10"/>
      <c r="J1941" s="13"/>
      <c r="K1941" s="13"/>
      <c r="L1941" s="13"/>
      <c r="M1941" s="10"/>
      <c r="N1941" s="9"/>
      <c r="O1941" s="9"/>
      <c r="P1941" s="9"/>
      <c r="Q1941" s="9"/>
      <c r="R1941" s="9"/>
    </row>
    <row r="1942" spans="1:23" x14ac:dyDescent="0.25">
      <c r="A1942" s="11">
        <v>43205</v>
      </c>
      <c r="B1942" s="10" t="s">
        <v>16</v>
      </c>
      <c r="C1942" s="10">
        <v>785</v>
      </c>
      <c r="D1942" s="10">
        <v>168</v>
      </c>
      <c r="E1942" s="10" t="s">
        <v>103</v>
      </c>
      <c r="F1942" s="10">
        <v>1</v>
      </c>
      <c r="G1942" s="10" t="s">
        <v>23</v>
      </c>
      <c r="H1942" s="10"/>
      <c r="I1942" s="10"/>
      <c r="J1942" s="13">
        <v>1350</v>
      </c>
      <c r="K1942" s="13"/>
      <c r="L1942" s="13">
        <v>300</v>
      </c>
      <c r="M1942" s="10">
        <v>5.38</v>
      </c>
      <c r="N1942" s="9">
        <v>14</v>
      </c>
      <c r="O1942" s="9">
        <v>3.79</v>
      </c>
      <c r="P1942" s="9" t="s">
        <v>77</v>
      </c>
      <c r="Q1942" s="9" t="s">
        <v>72</v>
      </c>
      <c r="R1942" s="9"/>
      <c r="S1942">
        <f>N:N*O:O*125</f>
        <v>6632.5</v>
      </c>
      <c r="T1942">
        <f t="shared" ref="T1942" si="2405">N1942*125</f>
        <v>1750</v>
      </c>
      <c r="U1942">
        <f t="shared" ref="U1942" si="2406">N1942*O1942</f>
        <v>53.06</v>
      </c>
      <c r="V1942" s="20">
        <f>N1942*O1942*123.78</f>
        <v>6567.7668000000003</v>
      </c>
      <c r="W1942" s="21">
        <f>N1942*123.7</f>
        <v>1731.8</v>
      </c>
    </row>
    <row r="1943" spans="1:23" x14ac:dyDescent="0.25">
      <c r="A1943" s="11"/>
      <c r="B1943" s="4"/>
      <c r="C1943" s="4"/>
      <c r="D1943" s="4"/>
      <c r="E1943" s="10"/>
      <c r="F1943" s="10"/>
      <c r="G1943" s="10"/>
      <c r="H1943" s="10"/>
      <c r="I1943" s="10"/>
      <c r="J1943" s="13"/>
      <c r="K1943" s="13"/>
      <c r="L1943" s="13"/>
      <c r="M1943" s="10"/>
      <c r="N1943" s="9"/>
      <c r="O1943" s="9"/>
      <c r="P1943" s="9"/>
      <c r="Q1943" s="9"/>
      <c r="R1943" s="9"/>
    </row>
    <row r="1944" spans="1:23" x14ac:dyDescent="0.25">
      <c r="A1944" s="11">
        <v>43205</v>
      </c>
      <c r="B1944" s="10" t="s">
        <v>16</v>
      </c>
      <c r="C1944" s="10">
        <v>785</v>
      </c>
      <c r="D1944" s="10">
        <v>169</v>
      </c>
      <c r="E1944" s="10" t="s">
        <v>34</v>
      </c>
      <c r="F1944" s="10">
        <v>1</v>
      </c>
      <c r="G1944" s="10" t="s">
        <v>23</v>
      </c>
      <c r="H1944" s="10"/>
      <c r="I1944" s="10"/>
      <c r="J1944" s="13">
        <v>1500</v>
      </c>
      <c r="K1944" s="13"/>
      <c r="L1944" s="13">
        <v>800</v>
      </c>
      <c r="M1944" s="10">
        <v>5.38</v>
      </c>
      <c r="N1944" s="9">
        <v>2</v>
      </c>
      <c r="O1944" s="25">
        <v>3.71</v>
      </c>
      <c r="P1944" s="9" t="s">
        <v>71</v>
      </c>
      <c r="Q1944" s="9" t="s">
        <v>72</v>
      </c>
      <c r="R1944" s="9"/>
      <c r="S1944">
        <f t="shared" ref="S1944:S1946" si="2407">N:N*O:O*125</f>
        <v>927.5</v>
      </c>
      <c r="T1944">
        <f t="shared" ref="T1944:T1946" si="2408">N1944*125</f>
        <v>250</v>
      </c>
      <c r="U1944">
        <f t="shared" ref="U1944:U1946" si="2409">N1944*O1944</f>
        <v>7.42</v>
      </c>
      <c r="V1944" s="20">
        <f t="shared" ref="V1944:V1946" si="2410">N1944*O1944*123.78</f>
        <v>918.44759999999997</v>
      </c>
      <c r="W1944" s="21">
        <f t="shared" ref="W1944:W1946" si="2411">N1944*123.7</f>
        <v>247.4</v>
      </c>
    </row>
    <row r="1945" spans="1:23" x14ac:dyDescent="0.25">
      <c r="A1945" s="11">
        <v>43205</v>
      </c>
      <c r="B1945" s="10" t="s">
        <v>16</v>
      </c>
      <c r="C1945" s="10">
        <v>785</v>
      </c>
      <c r="D1945" s="10">
        <v>169</v>
      </c>
      <c r="E1945" s="10" t="s">
        <v>34</v>
      </c>
      <c r="F1945" s="10">
        <v>1</v>
      </c>
      <c r="G1945" s="10" t="s">
        <v>23</v>
      </c>
      <c r="H1945" s="10"/>
      <c r="I1945" s="10"/>
      <c r="J1945" s="13"/>
      <c r="K1945" s="13"/>
      <c r="L1945" s="13"/>
      <c r="M1945" s="10">
        <v>5.38</v>
      </c>
      <c r="N1945" s="9">
        <v>11</v>
      </c>
      <c r="O1945" s="9">
        <v>1.91</v>
      </c>
      <c r="P1945" s="9" t="s">
        <v>78</v>
      </c>
      <c r="Q1945" s="9" t="s">
        <v>81</v>
      </c>
      <c r="R1945" s="9"/>
      <c r="S1945">
        <f t="shared" si="2407"/>
        <v>2626.2499999999995</v>
      </c>
      <c r="T1945">
        <f t="shared" si="2408"/>
        <v>1375</v>
      </c>
      <c r="U1945">
        <f t="shared" si="2409"/>
        <v>21.009999999999998</v>
      </c>
      <c r="V1945" s="20">
        <f t="shared" si="2410"/>
        <v>2600.6178</v>
      </c>
      <c r="W1945" s="21">
        <f t="shared" si="2411"/>
        <v>1360.7</v>
      </c>
    </row>
    <row r="1946" spans="1:23" x14ac:dyDescent="0.25">
      <c r="A1946" s="11">
        <v>43205</v>
      </c>
      <c r="B1946" s="10" t="s">
        <v>16</v>
      </c>
      <c r="C1946" s="10">
        <v>785</v>
      </c>
      <c r="D1946" s="10">
        <v>169</v>
      </c>
      <c r="E1946" s="10" t="s">
        <v>34</v>
      </c>
      <c r="F1946" s="10">
        <v>1</v>
      </c>
      <c r="G1946" s="10" t="s">
        <v>23</v>
      </c>
      <c r="H1946" s="9"/>
      <c r="I1946" s="9"/>
      <c r="J1946" s="16"/>
      <c r="K1946" s="16"/>
      <c r="L1946" s="13"/>
      <c r="M1946" s="10">
        <v>5.38</v>
      </c>
      <c r="N1946" s="9">
        <v>13</v>
      </c>
      <c r="O1946" s="9">
        <v>2.23</v>
      </c>
      <c r="P1946" s="9" t="s">
        <v>78</v>
      </c>
      <c r="Q1946" s="9" t="s">
        <v>75</v>
      </c>
      <c r="R1946" s="9"/>
      <c r="S1946">
        <f t="shared" si="2407"/>
        <v>3623.75</v>
      </c>
      <c r="T1946">
        <f t="shared" si="2408"/>
        <v>1625</v>
      </c>
      <c r="U1946">
        <f t="shared" si="2409"/>
        <v>28.99</v>
      </c>
      <c r="V1946" s="20">
        <f t="shared" si="2410"/>
        <v>3588.3822</v>
      </c>
      <c r="W1946" s="21">
        <f t="shared" si="2411"/>
        <v>1608.1000000000001</v>
      </c>
    </row>
    <row r="1947" spans="1:23" x14ac:dyDescent="0.25">
      <c r="A1947" s="9"/>
      <c r="B1947" s="9"/>
      <c r="C1947" s="9"/>
      <c r="D1947" s="9"/>
      <c r="E1947" s="9"/>
      <c r="F1947" s="9"/>
      <c r="G1947" s="9"/>
      <c r="H1947" s="9"/>
      <c r="I1947" s="9"/>
      <c r="J1947" s="16"/>
      <c r="K1947" s="16"/>
      <c r="L1947" s="16"/>
      <c r="M1947" s="9"/>
      <c r="N1947" s="9"/>
      <c r="O1947" s="9"/>
      <c r="P1947" s="9"/>
      <c r="Q1947" s="9"/>
      <c r="R1947" s="9"/>
    </row>
    <row r="1948" spans="1:23" x14ac:dyDescent="0.25">
      <c r="A1948" s="11">
        <v>43205</v>
      </c>
      <c r="B1948" s="10" t="s">
        <v>16</v>
      </c>
      <c r="C1948" s="4">
        <v>777</v>
      </c>
      <c r="D1948" s="4">
        <v>17</v>
      </c>
      <c r="E1948" s="10"/>
      <c r="F1948" s="10">
        <v>2</v>
      </c>
      <c r="G1948" s="10" t="s">
        <v>22</v>
      </c>
      <c r="H1948" s="10"/>
      <c r="I1948" s="10"/>
      <c r="J1948" s="17"/>
      <c r="K1948" s="17"/>
      <c r="L1948" s="17"/>
      <c r="M1948" s="10">
        <v>4.2</v>
      </c>
      <c r="N1948" s="9"/>
      <c r="O1948" s="9"/>
      <c r="P1948" s="9"/>
      <c r="Q1948" s="9"/>
      <c r="R1948" s="9"/>
      <c r="S1948">
        <f>N:N*O:O*80.6</f>
        <v>0</v>
      </c>
      <c r="T1948">
        <f t="shared" ref="T1948" si="2412">N1948*80.6</f>
        <v>0</v>
      </c>
      <c r="U1948">
        <f t="shared" ref="U1948" si="2413">N1948*O1948</f>
        <v>0</v>
      </c>
      <c r="V1948" s="20">
        <f>N1948*O1948*79.68</f>
        <v>0</v>
      </c>
      <c r="W1948" s="21">
        <f>N1948*79.68</f>
        <v>0</v>
      </c>
    </row>
    <row r="1949" spans="1:23" x14ac:dyDescent="0.25">
      <c r="A1949" s="11"/>
      <c r="B1949" s="10"/>
      <c r="C1949" s="4"/>
      <c r="D1949" s="4"/>
      <c r="E1949" s="10"/>
      <c r="F1949" s="10"/>
      <c r="G1949" s="10"/>
      <c r="H1949" s="10"/>
      <c r="I1949" s="10"/>
      <c r="J1949" s="13"/>
      <c r="K1949" s="13"/>
      <c r="L1949" s="13"/>
      <c r="M1949" s="10"/>
      <c r="N1949" s="9"/>
      <c r="O1949" s="9"/>
      <c r="P1949" s="9"/>
      <c r="Q1949" s="9"/>
      <c r="R1949" s="9"/>
    </row>
    <row r="1950" spans="1:23" x14ac:dyDescent="0.25">
      <c r="A1950" s="11">
        <v>43205</v>
      </c>
      <c r="B1950" s="10" t="s">
        <v>16</v>
      </c>
      <c r="C1950" s="4">
        <v>777</v>
      </c>
      <c r="D1950" s="4">
        <v>18</v>
      </c>
      <c r="E1950" s="10" t="s">
        <v>86</v>
      </c>
      <c r="F1950" s="10">
        <v>2</v>
      </c>
      <c r="G1950" s="10" t="s">
        <v>22</v>
      </c>
      <c r="H1950" s="10"/>
      <c r="I1950" s="10"/>
      <c r="J1950" s="13">
        <v>330</v>
      </c>
      <c r="K1950" s="13">
        <v>770</v>
      </c>
      <c r="L1950" s="13">
        <v>670</v>
      </c>
      <c r="M1950" s="10">
        <v>4.2</v>
      </c>
      <c r="N1950" s="9">
        <v>11</v>
      </c>
      <c r="O1950" s="9">
        <v>3.7</v>
      </c>
      <c r="P1950" s="9" t="s">
        <v>78</v>
      </c>
      <c r="Q1950" s="9" t="s">
        <v>72</v>
      </c>
      <c r="R1950" s="9"/>
      <c r="S1950">
        <f>N:N*O:O*80.6</f>
        <v>3280.42</v>
      </c>
      <c r="T1950">
        <f t="shared" ref="T1950" si="2414">N1950*80.6</f>
        <v>886.59999999999991</v>
      </c>
      <c r="U1950">
        <f t="shared" ref="U1950" si="2415">N1950*O1950</f>
        <v>40.700000000000003</v>
      </c>
      <c r="V1950" s="20">
        <f>N1950*O1950*79.68</f>
        <v>3242.9760000000006</v>
      </c>
      <c r="W1950" s="21">
        <f>N1950*79.68</f>
        <v>876.48</v>
      </c>
    </row>
    <row r="1951" spans="1:23" x14ac:dyDescent="0.25">
      <c r="A1951" s="11"/>
      <c r="B1951" s="4"/>
      <c r="C1951" s="4"/>
      <c r="D1951" s="4"/>
      <c r="E1951" s="10"/>
      <c r="F1951" s="10"/>
      <c r="G1951" s="10"/>
      <c r="H1951" s="10"/>
      <c r="I1951" s="10"/>
      <c r="J1951" s="13"/>
      <c r="K1951" s="13"/>
      <c r="L1951" s="13"/>
      <c r="M1951" s="10"/>
      <c r="N1951" s="9"/>
      <c r="O1951" s="9"/>
      <c r="P1951" s="9"/>
      <c r="Q1951" s="9"/>
      <c r="R1951" s="9"/>
    </row>
    <row r="1952" spans="1:23" x14ac:dyDescent="0.25">
      <c r="A1952" s="11">
        <v>43205</v>
      </c>
      <c r="B1952" s="10" t="s">
        <v>16</v>
      </c>
      <c r="C1952" s="4">
        <v>777</v>
      </c>
      <c r="D1952" s="4">
        <v>19</v>
      </c>
      <c r="E1952" s="10"/>
      <c r="F1952" s="10">
        <v>2</v>
      </c>
      <c r="G1952" s="10" t="s">
        <v>22</v>
      </c>
      <c r="H1952" s="10"/>
      <c r="I1952" s="10"/>
      <c r="J1952" s="17"/>
      <c r="K1952" s="17"/>
      <c r="L1952" s="17"/>
      <c r="M1952" s="10">
        <v>4.2</v>
      </c>
      <c r="N1952" s="9"/>
      <c r="O1952" s="9"/>
      <c r="P1952" s="9"/>
      <c r="Q1952" s="9"/>
      <c r="R1952" s="9"/>
      <c r="S1952">
        <f>N:N*O:O*80.6</f>
        <v>0</v>
      </c>
      <c r="T1952">
        <f t="shared" ref="T1952" si="2416">N1952*80.6</f>
        <v>0</v>
      </c>
      <c r="U1952">
        <f t="shared" ref="U1952" si="2417">N1952*O1952</f>
        <v>0</v>
      </c>
      <c r="V1952" s="20">
        <f>N1952*O1952*79.68</f>
        <v>0</v>
      </c>
      <c r="W1952" s="21">
        <f>N1952*79.68</f>
        <v>0</v>
      </c>
    </row>
    <row r="1953" spans="1:23" x14ac:dyDescent="0.25">
      <c r="A1953" s="11"/>
      <c r="B1953" s="10"/>
      <c r="C1953" s="4"/>
      <c r="D1953" s="4"/>
      <c r="E1953" s="10"/>
      <c r="F1953" s="10"/>
      <c r="G1953" s="10"/>
      <c r="H1953" s="10"/>
      <c r="I1953" s="10"/>
      <c r="J1953" s="13"/>
      <c r="K1953" s="13"/>
      <c r="L1953" s="13"/>
      <c r="M1953" s="10"/>
      <c r="N1953" s="9"/>
      <c r="O1953" s="9"/>
      <c r="P1953" s="9"/>
      <c r="Q1953" s="9"/>
      <c r="R1953" s="9"/>
    </row>
    <row r="1954" spans="1:23" x14ac:dyDescent="0.25">
      <c r="A1954" s="11">
        <v>43205</v>
      </c>
      <c r="B1954" s="10" t="s">
        <v>16</v>
      </c>
      <c r="C1954" s="4">
        <v>777</v>
      </c>
      <c r="D1954" s="4">
        <v>20</v>
      </c>
      <c r="E1954" s="10" t="s">
        <v>48</v>
      </c>
      <c r="F1954" s="10">
        <v>2</v>
      </c>
      <c r="G1954" s="10" t="s">
        <v>22</v>
      </c>
      <c r="H1954" s="10"/>
      <c r="I1954" s="10"/>
      <c r="J1954" s="13">
        <v>770</v>
      </c>
      <c r="K1954" s="13"/>
      <c r="L1954" s="13">
        <v>380</v>
      </c>
      <c r="M1954" s="10">
        <v>4.2</v>
      </c>
      <c r="N1954" s="9">
        <v>7</v>
      </c>
      <c r="O1954" s="9">
        <v>3.79</v>
      </c>
      <c r="P1954" s="9" t="s">
        <v>77</v>
      </c>
      <c r="Q1954" s="9" t="s">
        <v>72</v>
      </c>
      <c r="R1954" s="9"/>
      <c r="S1954">
        <f>N:N*O:O*80.6</f>
        <v>2138.3179999999998</v>
      </c>
      <c r="T1954">
        <f t="shared" ref="T1954" si="2418">N1954*80.6</f>
        <v>564.19999999999993</v>
      </c>
      <c r="U1954">
        <f t="shared" ref="U1954" si="2419">N1954*O1954</f>
        <v>26.53</v>
      </c>
      <c r="V1954" s="20">
        <f>N1954*O1954*79.68</f>
        <v>2113.9104000000002</v>
      </c>
      <c r="W1954" s="21">
        <f>N1954*79.68</f>
        <v>557.76</v>
      </c>
    </row>
    <row r="1955" spans="1:23" x14ac:dyDescent="0.25">
      <c r="A1955" s="11"/>
      <c r="B1955" s="10"/>
      <c r="C1955" s="4"/>
      <c r="D1955" s="4"/>
      <c r="E1955" s="10"/>
      <c r="F1955" s="10"/>
      <c r="G1955" s="10"/>
      <c r="H1955" s="10"/>
      <c r="I1955" s="10"/>
      <c r="J1955" s="13"/>
      <c r="K1955" s="13"/>
      <c r="L1955" s="13"/>
      <c r="M1955" s="10"/>
      <c r="N1955" s="9"/>
      <c r="O1955" s="9"/>
      <c r="P1955" s="9"/>
      <c r="Q1955" s="9"/>
      <c r="R1955" s="9"/>
    </row>
    <row r="1956" spans="1:23" x14ac:dyDescent="0.25">
      <c r="A1956" s="11">
        <v>43205</v>
      </c>
      <c r="B1956" s="4" t="s">
        <v>17</v>
      </c>
      <c r="C1956" s="4">
        <v>75131</v>
      </c>
      <c r="D1956" s="4">
        <v>152</v>
      </c>
      <c r="E1956" s="10" t="s">
        <v>49</v>
      </c>
      <c r="F1956" s="10">
        <v>2</v>
      </c>
      <c r="G1956" s="10" t="s">
        <v>22</v>
      </c>
      <c r="H1956" s="10"/>
      <c r="I1956" s="10"/>
      <c r="J1956" s="13">
        <v>1050</v>
      </c>
      <c r="K1956" s="13">
        <v>750</v>
      </c>
      <c r="L1956" s="13">
        <v>1100</v>
      </c>
      <c r="M1956" s="10">
        <v>5.81</v>
      </c>
      <c r="N1956" s="9">
        <v>1</v>
      </c>
      <c r="O1956" s="10">
        <v>3.7</v>
      </c>
      <c r="P1956" s="9" t="s">
        <v>78</v>
      </c>
      <c r="Q1956" s="9" t="s">
        <v>72</v>
      </c>
      <c r="R1956" s="9"/>
      <c r="S1956">
        <f t="shared" ref="S1956:S1959" si="2420">N1956*O1956*118</f>
        <v>436.6</v>
      </c>
      <c r="T1956">
        <f t="shared" ref="T1956:T1959" si="2421">N1956*118</f>
        <v>118</v>
      </c>
      <c r="U1956">
        <f t="shared" ref="U1956:U1959" si="2422">N1956*O1956</f>
        <v>3.7</v>
      </c>
      <c r="V1956" s="20">
        <f t="shared" ref="V1956:V1959" si="2423">N1956*O1956*116.875</f>
        <v>432.4375</v>
      </c>
      <c r="W1956" s="21">
        <f t="shared" ref="W1956:W1959" si="2424">N1956*116.8</f>
        <v>116.8</v>
      </c>
    </row>
    <row r="1957" spans="1:23" x14ac:dyDescent="0.25">
      <c r="A1957" s="11">
        <v>43205</v>
      </c>
      <c r="B1957" s="4" t="s">
        <v>17</v>
      </c>
      <c r="C1957" s="4">
        <v>75131</v>
      </c>
      <c r="D1957" s="4">
        <v>152</v>
      </c>
      <c r="E1957" s="10" t="s">
        <v>49</v>
      </c>
      <c r="F1957" s="10">
        <v>2</v>
      </c>
      <c r="G1957" s="10" t="s">
        <v>22</v>
      </c>
      <c r="H1957" s="10"/>
      <c r="I1957" s="10"/>
      <c r="J1957" s="13"/>
      <c r="K1957" s="13"/>
      <c r="L1957" s="13"/>
      <c r="M1957" s="10">
        <v>5.81</v>
      </c>
      <c r="N1957" s="9">
        <v>3</v>
      </c>
      <c r="O1957" s="10">
        <v>3.1</v>
      </c>
      <c r="P1957" s="9" t="s">
        <v>78</v>
      </c>
      <c r="Q1957" s="9" t="s">
        <v>72</v>
      </c>
      <c r="R1957" s="9"/>
      <c r="S1957">
        <f t="shared" si="2420"/>
        <v>1097.4000000000001</v>
      </c>
      <c r="T1957">
        <f t="shared" si="2421"/>
        <v>354</v>
      </c>
      <c r="U1957">
        <f t="shared" si="2422"/>
        <v>9.3000000000000007</v>
      </c>
      <c r="V1957" s="20">
        <f t="shared" si="2423"/>
        <v>1086.9375</v>
      </c>
      <c r="W1957" s="21">
        <f t="shared" si="2424"/>
        <v>350.4</v>
      </c>
    </row>
    <row r="1958" spans="1:23" x14ac:dyDescent="0.25">
      <c r="A1958" s="11">
        <v>43205</v>
      </c>
      <c r="B1958" s="4" t="s">
        <v>17</v>
      </c>
      <c r="C1958" s="4">
        <v>75131</v>
      </c>
      <c r="D1958" s="4">
        <v>152</v>
      </c>
      <c r="E1958" s="10" t="s">
        <v>49</v>
      </c>
      <c r="F1958" s="10">
        <v>2</v>
      </c>
      <c r="G1958" s="10" t="s">
        <v>22</v>
      </c>
      <c r="H1958" s="10"/>
      <c r="I1958" s="10"/>
      <c r="J1958" s="13"/>
      <c r="K1958" s="13"/>
      <c r="L1958" s="13"/>
      <c r="M1958" s="10">
        <v>5.81</v>
      </c>
      <c r="N1958" s="9">
        <v>12</v>
      </c>
      <c r="O1958" s="9">
        <v>0.89</v>
      </c>
      <c r="P1958" s="9" t="s">
        <v>71</v>
      </c>
      <c r="Q1958" s="9" t="s">
        <v>81</v>
      </c>
      <c r="R1958" s="9"/>
      <c r="S1958">
        <f t="shared" si="2420"/>
        <v>1260.24</v>
      </c>
      <c r="T1958">
        <f t="shared" si="2421"/>
        <v>1416</v>
      </c>
      <c r="U1958">
        <f t="shared" si="2422"/>
        <v>10.68</v>
      </c>
      <c r="V1958" s="20">
        <f t="shared" si="2423"/>
        <v>1248.2249999999999</v>
      </c>
      <c r="W1958" s="21">
        <f t="shared" si="2424"/>
        <v>1401.6</v>
      </c>
    </row>
    <row r="1959" spans="1:23" x14ac:dyDescent="0.25">
      <c r="A1959" s="11">
        <v>43205</v>
      </c>
      <c r="B1959" s="4" t="s">
        <v>17</v>
      </c>
      <c r="C1959" s="4">
        <v>75131</v>
      </c>
      <c r="D1959" s="4">
        <v>152</v>
      </c>
      <c r="E1959" s="10" t="s">
        <v>49</v>
      </c>
      <c r="F1959" s="10">
        <v>2</v>
      </c>
      <c r="G1959" s="10" t="s">
        <v>22</v>
      </c>
      <c r="H1959" s="10"/>
      <c r="I1959" s="10"/>
      <c r="J1959" s="13"/>
      <c r="K1959" s="13"/>
      <c r="L1959" s="13"/>
      <c r="M1959" s="10">
        <v>5.81</v>
      </c>
      <c r="N1959" s="9">
        <v>2</v>
      </c>
      <c r="O1959" s="9">
        <v>1.66</v>
      </c>
      <c r="P1959" s="9" t="s">
        <v>71</v>
      </c>
      <c r="Q1959" s="9" t="s">
        <v>75</v>
      </c>
      <c r="R1959" s="9"/>
      <c r="S1959">
        <f t="shared" si="2420"/>
        <v>391.76</v>
      </c>
      <c r="T1959">
        <f t="shared" si="2421"/>
        <v>236</v>
      </c>
      <c r="U1959">
        <f t="shared" si="2422"/>
        <v>3.32</v>
      </c>
      <c r="V1959" s="20">
        <f t="shared" si="2423"/>
        <v>388.02499999999998</v>
      </c>
      <c r="W1959" s="21">
        <f t="shared" si="2424"/>
        <v>233.6</v>
      </c>
    </row>
    <row r="1960" spans="1:23" x14ac:dyDescent="0.25">
      <c r="A1960" s="11"/>
      <c r="B1960" s="4"/>
      <c r="C1960" s="4"/>
      <c r="D1960" s="4"/>
      <c r="E1960" s="10"/>
      <c r="F1960" s="10"/>
      <c r="G1960" s="10"/>
      <c r="H1960" s="10"/>
      <c r="I1960" s="10"/>
      <c r="J1960" s="13"/>
      <c r="K1960" s="13"/>
      <c r="L1960" s="13"/>
      <c r="M1960" s="10"/>
      <c r="N1960" s="9"/>
      <c r="O1960" s="9"/>
      <c r="P1960" s="9"/>
      <c r="Q1960" s="9"/>
      <c r="R1960" s="9"/>
    </row>
    <row r="1961" spans="1:23" x14ac:dyDescent="0.25">
      <c r="A1961" s="11">
        <v>43205</v>
      </c>
      <c r="B1961" s="4" t="s">
        <v>17</v>
      </c>
      <c r="C1961" s="4">
        <v>75131</v>
      </c>
      <c r="D1961" s="4">
        <v>153</v>
      </c>
      <c r="E1961" s="10"/>
      <c r="F1961" s="10">
        <v>2</v>
      </c>
      <c r="G1961" s="10" t="s">
        <v>22</v>
      </c>
      <c r="H1961" s="10"/>
      <c r="I1961" s="10"/>
      <c r="J1961" s="17"/>
      <c r="K1961" s="17"/>
      <c r="L1961" s="17"/>
      <c r="M1961" s="10">
        <v>5.81</v>
      </c>
      <c r="N1961" s="9"/>
      <c r="O1961" s="9"/>
      <c r="P1961" s="9"/>
      <c r="Q1961" s="9"/>
      <c r="R1961" s="9"/>
      <c r="S1961">
        <f t="shared" ref="S1961" si="2425">N1961*O1961*118</f>
        <v>0</v>
      </c>
      <c r="T1961">
        <f t="shared" ref="T1961" si="2426">N1961*118</f>
        <v>0</v>
      </c>
      <c r="U1961">
        <f t="shared" ref="U1961" si="2427">N1961*O1961</f>
        <v>0</v>
      </c>
      <c r="V1961" s="20">
        <f t="shared" ref="V1961" si="2428">N1961*O1961*116.875</f>
        <v>0</v>
      </c>
      <c r="W1961" s="21">
        <f t="shared" ref="W1961" si="2429">N1961*116.8</f>
        <v>0</v>
      </c>
    </row>
    <row r="1962" spans="1:23" x14ac:dyDescent="0.25">
      <c r="A1962" s="11"/>
      <c r="B1962" s="4"/>
      <c r="C1962" s="4"/>
      <c r="D1962" s="4"/>
      <c r="E1962" s="10"/>
      <c r="F1962" s="10"/>
      <c r="G1962" s="10"/>
      <c r="H1962" s="10"/>
      <c r="I1962" s="10"/>
      <c r="J1962" s="13"/>
      <c r="K1962" s="13"/>
      <c r="L1962" s="13"/>
      <c r="M1962" s="10"/>
      <c r="N1962" s="9"/>
      <c r="O1962" s="9"/>
      <c r="P1962" s="9"/>
      <c r="Q1962" s="9"/>
      <c r="R1962" s="9"/>
    </row>
    <row r="1963" spans="1:23" x14ac:dyDescent="0.25">
      <c r="A1963" s="11">
        <v>43205</v>
      </c>
      <c r="B1963" s="4" t="s">
        <v>17</v>
      </c>
      <c r="C1963" s="4">
        <v>75131</v>
      </c>
      <c r="D1963" s="4">
        <v>155</v>
      </c>
      <c r="E1963" s="10" t="s">
        <v>50</v>
      </c>
      <c r="F1963" s="10">
        <v>2</v>
      </c>
      <c r="G1963" s="10" t="s">
        <v>22</v>
      </c>
      <c r="H1963" s="10"/>
      <c r="I1963" s="10"/>
      <c r="J1963" s="13">
        <v>300</v>
      </c>
      <c r="K1963" s="13">
        <v>1500</v>
      </c>
      <c r="L1963" s="13">
        <v>1300</v>
      </c>
      <c r="M1963" s="10">
        <v>5.81</v>
      </c>
      <c r="N1963" s="9">
        <v>1</v>
      </c>
      <c r="O1963" s="9">
        <v>3.79</v>
      </c>
      <c r="P1963" s="9" t="s">
        <v>77</v>
      </c>
      <c r="Q1963" s="9" t="s">
        <v>72</v>
      </c>
      <c r="R1963" s="9"/>
      <c r="S1963">
        <f t="shared" ref="S1963:S1965" si="2430">N1963*O1963*118</f>
        <v>447.22</v>
      </c>
      <c r="T1963">
        <f t="shared" ref="T1963:T1965" si="2431">N1963*118</f>
        <v>118</v>
      </c>
      <c r="U1963">
        <f t="shared" ref="U1963:U1965" si="2432">N1963*O1963</f>
        <v>3.79</v>
      </c>
      <c r="V1963" s="20">
        <f t="shared" ref="V1963:V1965" si="2433">N1963*O1963*116.875</f>
        <v>442.95625000000001</v>
      </c>
      <c r="W1963" s="21">
        <f t="shared" ref="W1963:W1965" si="2434">N1963*116.8</f>
        <v>116.8</v>
      </c>
    </row>
    <row r="1964" spans="1:23" x14ac:dyDescent="0.25">
      <c r="A1964" s="11">
        <v>43205</v>
      </c>
      <c r="B1964" s="4" t="s">
        <v>17</v>
      </c>
      <c r="C1964" s="4">
        <v>75131</v>
      </c>
      <c r="D1964" s="4">
        <v>155</v>
      </c>
      <c r="E1964" s="10" t="s">
        <v>50</v>
      </c>
      <c r="F1964" s="10">
        <v>2</v>
      </c>
      <c r="G1964" s="10" t="s">
        <v>22</v>
      </c>
      <c r="H1964" s="10"/>
      <c r="I1964" s="10"/>
      <c r="J1964" s="13"/>
      <c r="K1964" s="13"/>
      <c r="L1964" s="13"/>
      <c r="M1964" s="10">
        <v>5.81</v>
      </c>
      <c r="N1964" s="9">
        <v>3</v>
      </c>
      <c r="O1964" s="9">
        <v>1.22</v>
      </c>
      <c r="P1964" s="9" t="s">
        <v>78</v>
      </c>
      <c r="Q1964" s="9" t="s">
        <v>81</v>
      </c>
      <c r="R1964" s="9"/>
      <c r="S1964">
        <f t="shared" si="2430"/>
        <v>431.88</v>
      </c>
      <c r="T1964">
        <f t="shared" si="2431"/>
        <v>354</v>
      </c>
      <c r="U1964">
        <f t="shared" si="2432"/>
        <v>3.66</v>
      </c>
      <c r="V1964" s="20">
        <f t="shared" si="2433"/>
        <v>427.76249999999999</v>
      </c>
      <c r="W1964" s="21">
        <f t="shared" si="2434"/>
        <v>350.4</v>
      </c>
    </row>
    <row r="1965" spans="1:23" x14ac:dyDescent="0.25">
      <c r="A1965" s="11">
        <v>43205</v>
      </c>
      <c r="B1965" s="4" t="s">
        <v>17</v>
      </c>
      <c r="C1965" s="4">
        <v>75131</v>
      </c>
      <c r="D1965" s="4">
        <v>155</v>
      </c>
      <c r="E1965" s="10" t="s">
        <v>50</v>
      </c>
      <c r="F1965" s="10">
        <v>2</v>
      </c>
      <c r="G1965" s="10" t="s">
        <v>22</v>
      </c>
      <c r="H1965" s="10"/>
      <c r="I1965" s="10"/>
      <c r="J1965" s="13"/>
      <c r="K1965" s="13"/>
      <c r="L1965" s="13"/>
      <c r="M1965" s="10">
        <v>5.81</v>
      </c>
      <c r="N1965" s="9">
        <v>16</v>
      </c>
      <c r="O1965" s="9">
        <v>1.55</v>
      </c>
      <c r="P1965" s="9" t="s">
        <v>78</v>
      </c>
      <c r="Q1965" s="9" t="s">
        <v>75</v>
      </c>
      <c r="R1965" s="9"/>
      <c r="S1965">
        <f t="shared" si="2430"/>
        <v>2926.4</v>
      </c>
      <c r="T1965">
        <f t="shared" si="2431"/>
        <v>1888</v>
      </c>
      <c r="U1965">
        <f t="shared" si="2432"/>
        <v>24.8</v>
      </c>
      <c r="V1965" s="20">
        <f t="shared" si="2433"/>
        <v>2898.5</v>
      </c>
      <c r="W1965" s="21">
        <f t="shared" si="2434"/>
        <v>1868.8</v>
      </c>
    </row>
    <row r="1966" spans="1:23" x14ac:dyDescent="0.25">
      <c r="A1966" s="11"/>
      <c r="B1966" s="4"/>
      <c r="C1966" s="4"/>
      <c r="D1966" s="4"/>
      <c r="E1966" s="10"/>
      <c r="F1966" s="10"/>
      <c r="G1966" s="10"/>
      <c r="H1966" s="10"/>
      <c r="I1966" s="10"/>
      <c r="J1966" s="13"/>
      <c r="K1966" s="13"/>
      <c r="L1966" s="13"/>
      <c r="M1966" s="10"/>
      <c r="N1966" s="9"/>
      <c r="O1966" s="9"/>
      <c r="P1966" s="9"/>
      <c r="Q1966" s="9"/>
      <c r="R1966" s="9"/>
    </row>
    <row r="1967" spans="1:23" x14ac:dyDescent="0.25">
      <c r="A1967" s="11">
        <v>43205</v>
      </c>
      <c r="B1967" s="4" t="s">
        <v>17</v>
      </c>
      <c r="C1967" s="4">
        <v>75131</v>
      </c>
      <c r="D1967" s="4">
        <v>156</v>
      </c>
      <c r="E1967" s="10"/>
      <c r="F1967" s="10">
        <v>2</v>
      </c>
      <c r="G1967" s="10" t="s">
        <v>22</v>
      </c>
      <c r="H1967" s="10"/>
      <c r="I1967" s="10"/>
      <c r="J1967" s="17"/>
      <c r="K1967" s="17"/>
      <c r="L1967" s="17"/>
      <c r="M1967" s="10">
        <v>5.81</v>
      </c>
      <c r="N1967" s="9"/>
      <c r="O1967" s="9"/>
      <c r="P1967" s="9"/>
      <c r="Q1967" s="9"/>
      <c r="R1967" s="9"/>
      <c r="S1967">
        <f t="shared" ref="S1967" si="2435">N1967*O1967*118</f>
        <v>0</v>
      </c>
      <c r="T1967">
        <f t="shared" ref="T1967" si="2436">N1967*118</f>
        <v>0</v>
      </c>
      <c r="U1967">
        <f t="shared" ref="U1967" si="2437">N1967*O1967</f>
        <v>0</v>
      </c>
      <c r="V1967" s="20">
        <f t="shared" ref="V1967" si="2438">N1967*O1967*116.875</f>
        <v>0</v>
      </c>
      <c r="W1967" s="21">
        <f t="shared" ref="W1967" si="2439">N1967*116.8</f>
        <v>0</v>
      </c>
    </row>
    <row r="1968" spans="1:23" x14ac:dyDescent="0.25">
      <c r="A1968" s="11"/>
      <c r="B1968" s="4"/>
      <c r="C1968" s="4"/>
      <c r="D1968" s="4"/>
      <c r="E1968" s="10"/>
      <c r="F1968" s="10"/>
      <c r="G1968" s="10"/>
      <c r="H1968" s="10"/>
      <c r="I1968" s="10"/>
      <c r="J1968" s="13"/>
      <c r="K1968" s="13"/>
      <c r="L1968" s="13"/>
      <c r="M1968" s="10"/>
      <c r="N1968" s="9"/>
      <c r="O1968" s="9"/>
      <c r="P1968" s="9"/>
      <c r="Q1968" s="9"/>
      <c r="R1968" s="9"/>
    </row>
    <row r="1969" spans="1:23" x14ac:dyDescent="0.25">
      <c r="A1969" s="11">
        <v>43205</v>
      </c>
      <c r="B1969" s="4" t="s">
        <v>17</v>
      </c>
      <c r="C1969" s="4">
        <v>75131</v>
      </c>
      <c r="D1969" s="4">
        <v>157</v>
      </c>
      <c r="E1969" s="10" t="s">
        <v>52</v>
      </c>
      <c r="F1969" s="10">
        <v>2</v>
      </c>
      <c r="G1969" s="10" t="s">
        <v>22</v>
      </c>
      <c r="H1969" s="10"/>
      <c r="I1969" s="10"/>
      <c r="J1969" s="13">
        <v>600</v>
      </c>
      <c r="K1969" s="13">
        <v>1200</v>
      </c>
      <c r="L1969" s="13">
        <v>1270</v>
      </c>
      <c r="M1969" s="10">
        <v>5.81</v>
      </c>
      <c r="N1969" s="9">
        <v>5</v>
      </c>
      <c r="O1969" s="10">
        <v>3.1</v>
      </c>
      <c r="P1969" s="9" t="s">
        <v>78</v>
      </c>
      <c r="Q1969" s="9" t="s">
        <v>72</v>
      </c>
      <c r="R1969" s="9"/>
      <c r="S1969">
        <f t="shared" ref="S1969:S1971" si="2440">N1969*O1969*118</f>
        <v>1829</v>
      </c>
      <c r="T1969">
        <f t="shared" ref="T1969:T1971" si="2441">N1969*118</f>
        <v>590</v>
      </c>
      <c r="U1969">
        <f t="shared" ref="U1969:U1971" si="2442">N1969*O1969</f>
        <v>15.5</v>
      </c>
      <c r="V1969" s="20">
        <f t="shared" ref="V1969:V1971" si="2443">N1969*O1969*116.875</f>
        <v>1811.5625</v>
      </c>
      <c r="W1969" s="21">
        <f t="shared" ref="W1969:W1971" si="2444">N1969*116.8</f>
        <v>584</v>
      </c>
    </row>
    <row r="1970" spans="1:23" x14ac:dyDescent="0.25">
      <c r="A1970" s="11">
        <v>43205</v>
      </c>
      <c r="B1970" s="4" t="s">
        <v>17</v>
      </c>
      <c r="C1970" s="4">
        <v>75131</v>
      </c>
      <c r="D1970" s="4">
        <v>157</v>
      </c>
      <c r="E1970" s="10" t="s">
        <v>52</v>
      </c>
      <c r="F1970" s="10">
        <v>2</v>
      </c>
      <c r="G1970" s="10" t="s">
        <v>22</v>
      </c>
      <c r="H1970" s="10"/>
      <c r="I1970" s="10"/>
      <c r="J1970" s="13"/>
      <c r="K1970" s="13"/>
      <c r="L1970" s="13"/>
      <c r="M1970" s="10">
        <v>5.81</v>
      </c>
      <c r="N1970" s="9">
        <v>8</v>
      </c>
      <c r="O1970" s="9">
        <v>0.89</v>
      </c>
      <c r="P1970" s="9" t="s">
        <v>71</v>
      </c>
      <c r="Q1970" s="9" t="s">
        <v>81</v>
      </c>
      <c r="R1970" s="9"/>
      <c r="S1970">
        <f t="shared" si="2440"/>
        <v>840.16</v>
      </c>
      <c r="T1970">
        <f t="shared" si="2441"/>
        <v>944</v>
      </c>
      <c r="U1970">
        <f t="shared" si="2442"/>
        <v>7.12</v>
      </c>
      <c r="V1970" s="20">
        <f t="shared" si="2443"/>
        <v>832.15</v>
      </c>
      <c r="W1970" s="21">
        <f t="shared" si="2444"/>
        <v>934.4</v>
      </c>
    </row>
    <row r="1971" spans="1:23" x14ac:dyDescent="0.25">
      <c r="A1971" s="11">
        <v>43205</v>
      </c>
      <c r="B1971" s="4" t="s">
        <v>17</v>
      </c>
      <c r="C1971" s="4">
        <v>75131</v>
      </c>
      <c r="D1971" s="4">
        <v>157</v>
      </c>
      <c r="E1971" s="10" t="s">
        <v>52</v>
      </c>
      <c r="F1971" s="10">
        <v>2</v>
      </c>
      <c r="G1971" s="10" t="s">
        <v>22</v>
      </c>
      <c r="H1971" s="10"/>
      <c r="I1971" s="10"/>
      <c r="J1971" s="13"/>
      <c r="K1971" s="13"/>
      <c r="L1971" s="13"/>
      <c r="M1971" s="10">
        <v>5.81</v>
      </c>
      <c r="N1971" s="9">
        <v>2</v>
      </c>
      <c r="O1971" s="9">
        <v>1.66</v>
      </c>
      <c r="P1971" s="9" t="s">
        <v>71</v>
      </c>
      <c r="Q1971" s="9" t="s">
        <v>75</v>
      </c>
      <c r="R1971" s="9"/>
      <c r="S1971">
        <f t="shared" si="2440"/>
        <v>391.76</v>
      </c>
      <c r="T1971">
        <f t="shared" si="2441"/>
        <v>236</v>
      </c>
      <c r="U1971">
        <f t="shared" si="2442"/>
        <v>3.32</v>
      </c>
      <c r="V1971" s="20">
        <f t="shared" si="2443"/>
        <v>388.02499999999998</v>
      </c>
      <c r="W1971" s="21">
        <f t="shared" si="2444"/>
        <v>233.6</v>
      </c>
    </row>
    <row r="1972" spans="1:23" x14ac:dyDescent="0.25">
      <c r="A1972" s="11"/>
      <c r="B1972" s="4"/>
      <c r="C1972" s="4"/>
      <c r="D1972" s="4"/>
      <c r="E1972" s="10"/>
      <c r="F1972" s="10"/>
      <c r="G1972" s="10"/>
      <c r="H1972" s="10"/>
      <c r="I1972" s="10"/>
      <c r="J1972" s="13"/>
      <c r="K1972" s="13"/>
      <c r="L1972" s="13"/>
      <c r="M1972" s="10"/>
      <c r="N1972" s="9"/>
      <c r="O1972" s="9"/>
      <c r="P1972" s="9"/>
      <c r="Q1972" s="9"/>
      <c r="R1972" s="9"/>
    </row>
    <row r="1973" spans="1:23" x14ac:dyDescent="0.25">
      <c r="A1973" s="11">
        <v>43205</v>
      </c>
      <c r="B1973" s="10" t="s">
        <v>16</v>
      </c>
      <c r="C1973" s="10">
        <v>785</v>
      </c>
      <c r="D1973" s="10">
        <v>167</v>
      </c>
      <c r="E1973" s="10" t="s">
        <v>53</v>
      </c>
      <c r="F1973" s="10">
        <v>2</v>
      </c>
      <c r="G1973" s="10" t="s">
        <v>22</v>
      </c>
      <c r="H1973" s="10"/>
      <c r="I1973" s="10"/>
      <c r="J1973" s="13">
        <v>450</v>
      </c>
      <c r="K1973" s="13">
        <v>1950</v>
      </c>
      <c r="L1973" s="13">
        <v>1600</v>
      </c>
      <c r="M1973" s="10">
        <v>5.38</v>
      </c>
      <c r="N1973" s="9">
        <v>13</v>
      </c>
      <c r="O1973" s="9">
        <v>3.79</v>
      </c>
      <c r="P1973" s="9" t="s">
        <v>77</v>
      </c>
      <c r="Q1973" s="9" t="s">
        <v>72</v>
      </c>
      <c r="R1973" s="9"/>
      <c r="S1973">
        <f t="shared" ref="S1973:S1975" si="2445">N:N*O:O*125</f>
        <v>6158.75</v>
      </c>
      <c r="T1973">
        <f t="shared" ref="T1973:T1975" si="2446">N1973*125</f>
        <v>1625</v>
      </c>
      <c r="U1973">
        <f t="shared" ref="U1973:U1975" si="2447">N1973*O1973</f>
        <v>49.27</v>
      </c>
      <c r="V1973" s="20">
        <f t="shared" ref="V1973:V1975" si="2448">N1973*O1973*123.78</f>
        <v>6098.6406000000006</v>
      </c>
      <c r="W1973" s="21">
        <f t="shared" ref="W1973:W1975" si="2449">N1973*123.7</f>
        <v>1608.1000000000001</v>
      </c>
    </row>
    <row r="1974" spans="1:23" x14ac:dyDescent="0.25">
      <c r="A1974" s="11">
        <v>43205</v>
      </c>
      <c r="B1974" s="10" t="s">
        <v>16</v>
      </c>
      <c r="C1974" s="10">
        <v>785</v>
      </c>
      <c r="D1974" s="10">
        <v>167</v>
      </c>
      <c r="E1974" s="10" t="s">
        <v>53</v>
      </c>
      <c r="F1974" s="10">
        <v>2</v>
      </c>
      <c r="G1974" s="10" t="s">
        <v>22</v>
      </c>
      <c r="H1974" s="10"/>
      <c r="I1974" s="10"/>
      <c r="J1974" s="13"/>
      <c r="K1974" s="13"/>
      <c r="L1974" s="13"/>
      <c r="M1974" s="10">
        <v>5.38</v>
      </c>
      <c r="N1974" s="9">
        <v>1</v>
      </c>
      <c r="O1974" s="25">
        <v>3.1</v>
      </c>
      <c r="P1974" s="9" t="s">
        <v>78</v>
      </c>
      <c r="Q1974" s="9" t="s">
        <v>72</v>
      </c>
      <c r="R1974" s="9"/>
      <c r="S1974">
        <f t="shared" si="2445"/>
        <v>387.5</v>
      </c>
      <c r="T1974">
        <f t="shared" si="2446"/>
        <v>125</v>
      </c>
      <c r="U1974">
        <f t="shared" si="2447"/>
        <v>3.1</v>
      </c>
      <c r="V1974" s="20">
        <f t="shared" si="2448"/>
        <v>383.71800000000002</v>
      </c>
      <c r="W1974" s="21">
        <f t="shared" si="2449"/>
        <v>123.7</v>
      </c>
    </row>
    <row r="1975" spans="1:23" x14ac:dyDescent="0.25">
      <c r="A1975" s="11">
        <v>43205</v>
      </c>
      <c r="B1975" s="10" t="s">
        <v>16</v>
      </c>
      <c r="C1975" s="10">
        <v>785</v>
      </c>
      <c r="D1975" s="10">
        <v>167</v>
      </c>
      <c r="E1975" s="10" t="s">
        <v>53</v>
      </c>
      <c r="F1975" s="10">
        <v>2</v>
      </c>
      <c r="G1975" s="10" t="s">
        <v>22</v>
      </c>
      <c r="H1975" s="10"/>
      <c r="I1975" s="10"/>
      <c r="J1975" s="13"/>
      <c r="K1975" s="13"/>
      <c r="L1975" s="13"/>
      <c r="M1975" s="10">
        <v>5.38</v>
      </c>
      <c r="N1975" s="9">
        <v>3</v>
      </c>
      <c r="O1975" s="9">
        <v>1.66</v>
      </c>
      <c r="P1975" s="9" t="s">
        <v>71</v>
      </c>
      <c r="Q1975" s="9" t="s">
        <v>75</v>
      </c>
      <c r="R1975" s="9"/>
      <c r="S1975">
        <f t="shared" si="2445"/>
        <v>622.49999999999989</v>
      </c>
      <c r="T1975">
        <f t="shared" si="2446"/>
        <v>375</v>
      </c>
      <c r="U1975">
        <f t="shared" si="2447"/>
        <v>4.9799999999999995</v>
      </c>
      <c r="V1975" s="20">
        <f t="shared" si="2448"/>
        <v>616.42439999999999</v>
      </c>
      <c r="W1975" s="21">
        <f t="shared" si="2449"/>
        <v>371.1</v>
      </c>
    </row>
    <row r="1976" spans="1:23" x14ac:dyDescent="0.25">
      <c r="A1976" s="11"/>
      <c r="B1976" s="10"/>
      <c r="C1976" s="10"/>
      <c r="D1976" s="10"/>
      <c r="E1976" s="10"/>
      <c r="F1976" s="10"/>
      <c r="G1976" s="10"/>
      <c r="H1976" s="10"/>
      <c r="I1976" s="10"/>
      <c r="J1976" s="13"/>
      <c r="K1976" s="13"/>
      <c r="L1976" s="13"/>
      <c r="M1976" s="10"/>
      <c r="N1976" s="9"/>
      <c r="O1976" s="9"/>
      <c r="P1976" s="9"/>
      <c r="Q1976" s="9"/>
      <c r="R1976" s="9"/>
    </row>
    <row r="1977" spans="1:23" x14ac:dyDescent="0.25">
      <c r="A1977" s="11">
        <v>43205</v>
      </c>
      <c r="B1977" s="10" t="s">
        <v>16</v>
      </c>
      <c r="C1977" s="10">
        <v>785</v>
      </c>
      <c r="D1977" s="10">
        <v>168</v>
      </c>
      <c r="E1977" s="10" t="s">
        <v>54</v>
      </c>
      <c r="F1977" s="10">
        <v>2</v>
      </c>
      <c r="G1977" s="10" t="s">
        <v>22</v>
      </c>
      <c r="H1977" s="10"/>
      <c r="I1977" s="10"/>
      <c r="J1977" s="13">
        <v>300</v>
      </c>
      <c r="K1977" s="13">
        <v>2100</v>
      </c>
      <c r="L1977" s="13">
        <v>1700</v>
      </c>
      <c r="M1977" s="10">
        <v>5.38</v>
      </c>
      <c r="N1977" s="9">
        <v>14</v>
      </c>
      <c r="O1977" s="9">
        <v>3.79</v>
      </c>
      <c r="P1977" s="9" t="s">
        <v>77</v>
      </c>
      <c r="Q1977" s="9" t="s">
        <v>72</v>
      </c>
      <c r="R1977" s="9"/>
      <c r="S1977">
        <f t="shared" ref="S1977:S1978" si="2450">N:N*O:O*125</f>
        <v>6632.5</v>
      </c>
      <c r="T1977">
        <f t="shared" ref="T1977:T1978" si="2451">N1977*125</f>
        <v>1750</v>
      </c>
      <c r="U1977">
        <f t="shared" ref="U1977:U1978" si="2452">N1977*O1977</f>
        <v>53.06</v>
      </c>
      <c r="V1977" s="20">
        <f t="shared" ref="V1977:V1978" si="2453">N1977*O1977*123.78</f>
        <v>6567.7668000000003</v>
      </c>
      <c r="W1977" s="21">
        <f t="shared" ref="W1977:W1978" si="2454">N1977*123.7</f>
        <v>1731.8</v>
      </c>
    </row>
    <row r="1978" spans="1:23" x14ac:dyDescent="0.25">
      <c r="A1978" s="11">
        <v>43205</v>
      </c>
      <c r="B1978" s="10" t="s">
        <v>16</v>
      </c>
      <c r="C1978" s="10">
        <v>785</v>
      </c>
      <c r="D1978" s="10">
        <v>168</v>
      </c>
      <c r="E1978" s="10" t="s">
        <v>54</v>
      </c>
      <c r="F1978" s="10">
        <v>2</v>
      </c>
      <c r="G1978" s="10" t="s">
        <v>22</v>
      </c>
      <c r="H1978" s="10"/>
      <c r="I1978" s="10"/>
      <c r="J1978" s="13"/>
      <c r="K1978" s="13"/>
      <c r="L1978" s="13"/>
      <c r="M1978" s="10">
        <v>5.38</v>
      </c>
      <c r="N1978" s="9">
        <v>2</v>
      </c>
      <c r="O1978" s="9">
        <v>1.66</v>
      </c>
      <c r="P1978" s="9" t="s">
        <v>71</v>
      </c>
      <c r="Q1978" s="9" t="s">
        <v>75</v>
      </c>
      <c r="R1978" s="9"/>
      <c r="S1978">
        <f t="shared" si="2450"/>
        <v>415</v>
      </c>
      <c r="T1978">
        <f t="shared" si="2451"/>
        <v>250</v>
      </c>
      <c r="U1978">
        <f t="shared" si="2452"/>
        <v>3.32</v>
      </c>
      <c r="V1978" s="20">
        <f t="shared" si="2453"/>
        <v>410.94959999999998</v>
      </c>
      <c r="W1978" s="21">
        <f t="shared" si="2454"/>
        <v>247.4</v>
      </c>
    </row>
    <row r="1979" spans="1:23" x14ac:dyDescent="0.25">
      <c r="A1979" s="11"/>
      <c r="B1979" s="4"/>
      <c r="C1979" s="4"/>
      <c r="D1979" s="4"/>
      <c r="E1979" s="10"/>
      <c r="F1979" s="10"/>
      <c r="G1979" s="10"/>
      <c r="H1979" s="10"/>
      <c r="I1979" s="10"/>
      <c r="J1979" s="13"/>
      <c r="K1979" s="13"/>
      <c r="L1979" s="13"/>
      <c r="M1979" s="10"/>
      <c r="N1979" s="9"/>
      <c r="O1979" s="9"/>
      <c r="P1979" s="9"/>
      <c r="Q1979" s="9"/>
      <c r="R1979" s="9"/>
    </row>
    <row r="1980" spans="1:23" x14ac:dyDescent="0.25">
      <c r="A1980" s="11">
        <v>43205</v>
      </c>
      <c r="B1980" s="10" t="s">
        <v>16</v>
      </c>
      <c r="C1980" s="10">
        <v>785</v>
      </c>
      <c r="D1980" s="10">
        <v>169</v>
      </c>
      <c r="E1980" s="10" t="s">
        <v>84</v>
      </c>
      <c r="F1980" s="10">
        <v>2</v>
      </c>
      <c r="G1980" s="10" t="s">
        <v>22</v>
      </c>
      <c r="H1980" s="10"/>
      <c r="I1980" s="10"/>
      <c r="J1980" s="13">
        <v>800</v>
      </c>
      <c r="K1980" s="13">
        <v>1600</v>
      </c>
      <c r="L1980" s="13">
        <v>1500</v>
      </c>
      <c r="M1980" s="10">
        <v>5.38</v>
      </c>
      <c r="N1980" s="9">
        <v>15</v>
      </c>
      <c r="O1980" s="9">
        <v>3.79</v>
      </c>
      <c r="P1980" s="9" t="s">
        <v>77</v>
      </c>
      <c r="Q1980" s="9" t="s">
        <v>72</v>
      </c>
      <c r="R1980" s="9"/>
      <c r="S1980">
        <f t="shared" ref="S1980:S1981" si="2455">N:N*O:O*125</f>
        <v>7106.25</v>
      </c>
      <c r="T1980">
        <f t="shared" ref="T1980:T1981" si="2456">N1980*125</f>
        <v>1875</v>
      </c>
      <c r="U1980">
        <f t="shared" ref="U1980:U1981" si="2457">N1980*O1980</f>
        <v>56.85</v>
      </c>
      <c r="V1980" s="20">
        <f t="shared" ref="V1980:V1981" si="2458">N1980*O1980*123.78</f>
        <v>7036.893</v>
      </c>
      <c r="W1980" s="21">
        <f t="shared" ref="W1980:W1981" si="2459">N1980*123.7</f>
        <v>1855.5</v>
      </c>
    </row>
    <row r="1981" spans="1:23" x14ac:dyDescent="0.25">
      <c r="A1981" s="11">
        <v>43205</v>
      </c>
      <c r="B1981" s="10" t="s">
        <v>16</v>
      </c>
      <c r="C1981" s="10">
        <v>785</v>
      </c>
      <c r="D1981" s="10">
        <v>169</v>
      </c>
      <c r="E1981" s="10" t="s">
        <v>84</v>
      </c>
      <c r="F1981" s="10">
        <v>2</v>
      </c>
      <c r="G1981" s="10" t="s">
        <v>22</v>
      </c>
      <c r="H1981" s="10"/>
      <c r="I1981" s="10"/>
      <c r="J1981" s="13"/>
      <c r="K1981" s="13"/>
      <c r="L1981" s="13"/>
      <c r="M1981" s="10">
        <v>5.38</v>
      </c>
      <c r="N1981" s="9">
        <v>1</v>
      </c>
      <c r="O1981" s="9">
        <v>1.66</v>
      </c>
      <c r="P1981" s="9" t="s">
        <v>71</v>
      </c>
      <c r="Q1981" s="9" t="s">
        <v>75</v>
      </c>
      <c r="R1981" s="9"/>
      <c r="S1981">
        <f t="shared" si="2455"/>
        <v>207.5</v>
      </c>
      <c r="T1981">
        <f t="shared" si="2456"/>
        <v>125</v>
      </c>
      <c r="U1981">
        <f t="shared" si="2457"/>
        <v>1.66</v>
      </c>
      <c r="V1981" s="20">
        <f t="shared" si="2458"/>
        <v>205.47479999999999</v>
      </c>
      <c r="W1981" s="21">
        <f t="shared" si="2459"/>
        <v>123.7</v>
      </c>
    </row>
    <row r="1982" spans="1:23" x14ac:dyDescent="0.25">
      <c r="A1982" s="9"/>
      <c r="B1982" s="9"/>
      <c r="C1982" s="9"/>
      <c r="D1982" s="9"/>
      <c r="E1982" s="9"/>
      <c r="F1982" s="9"/>
      <c r="G1982" s="9"/>
      <c r="H1982" s="9"/>
      <c r="I1982" s="9"/>
      <c r="J1982" s="16"/>
      <c r="K1982" s="16"/>
      <c r="L1982" s="16"/>
      <c r="M1982" s="9"/>
      <c r="N1982" s="9"/>
      <c r="O1982" s="9"/>
      <c r="P1982" s="9"/>
      <c r="Q1982" s="9"/>
      <c r="R1982" s="9"/>
    </row>
    <row r="1983" spans="1:23" x14ac:dyDescent="0.25">
      <c r="A1983" s="11">
        <v>43205</v>
      </c>
      <c r="B1983" s="10" t="s">
        <v>16</v>
      </c>
      <c r="C1983" s="4">
        <v>777</v>
      </c>
      <c r="D1983" s="4">
        <v>17</v>
      </c>
      <c r="E1983" s="10"/>
      <c r="F1983" s="10">
        <v>3</v>
      </c>
      <c r="G1983" s="10" t="s">
        <v>70</v>
      </c>
      <c r="H1983" s="10"/>
      <c r="I1983" s="10"/>
      <c r="J1983" s="17"/>
      <c r="K1983" s="17"/>
      <c r="L1983" s="17"/>
      <c r="M1983" s="10">
        <v>4.2</v>
      </c>
      <c r="N1983" s="9"/>
      <c r="O1983" s="9"/>
      <c r="P1983" s="9"/>
      <c r="Q1983" s="9"/>
      <c r="R1983" s="9"/>
      <c r="S1983">
        <f>N:N*O:O*80.6</f>
        <v>0</v>
      </c>
      <c r="T1983">
        <f t="shared" ref="T1983" si="2460">N1983*80.6</f>
        <v>0</v>
      </c>
      <c r="U1983">
        <f t="shared" ref="U1983" si="2461">N1983*O1983</f>
        <v>0</v>
      </c>
      <c r="V1983" s="20">
        <f>N1983*O1983*79.68</f>
        <v>0</v>
      </c>
      <c r="W1983" s="21">
        <f>N1983*79.68</f>
        <v>0</v>
      </c>
    </row>
    <row r="1984" spans="1:23" x14ac:dyDescent="0.25">
      <c r="A1984" s="11"/>
      <c r="B1984" s="10"/>
      <c r="C1984" s="4"/>
      <c r="D1984" s="4"/>
      <c r="E1984" s="10"/>
      <c r="F1984" s="10"/>
      <c r="G1984" s="10"/>
      <c r="H1984" s="10"/>
      <c r="I1984" s="10"/>
      <c r="J1984" s="13"/>
      <c r="K1984" s="13"/>
      <c r="L1984" s="13"/>
      <c r="M1984" s="10"/>
      <c r="N1984" s="9"/>
      <c r="O1984" s="9"/>
      <c r="P1984" s="9"/>
      <c r="Q1984" s="9"/>
      <c r="R1984" s="9"/>
    </row>
    <row r="1985" spans="1:23" x14ac:dyDescent="0.25">
      <c r="A1985" s="11">
        <v>43205</v>
      </c>
      <c r="B1985" s="10" t="s">
        <v>16</v>
      </c>
      <c r="C1985" s="4">
        <v>777</v>
      </c>
      <c r="D1985" s="4">
        <v>18</v>
      </c>
      <c r="E1985" s="10" t="s">
        <v>59</v>
      </c>
      <c r="F1985" s="10">
        <v>3</v>
      </c>
      <c r="G1985" s="10" t="s">
        <v>70</v>
      </c>
      <c r="H1985" s="10"/>
      <c r="I1985" s="10"/>
      <c r="J1985" s="13">
        <v>670</v>
      </c>
      <c r="K1985" s="13">
        <v>650</v>
      </c>
      <c r="L1985" s="13">
        <v>930</v>
      </c>
      <c r="M1985" s="10">
        <v>4.2</v>
      </c>
      <c r="N1985" s="9">
        <v>1</v>
      </c>
      <c r="O1985" s="9">
        <v>1.34</v>
      </c>
      <c r="P1985" s="9" t="s">
        <v>78</v>
      </c>
      <c r="Q1985" s="9" t="s">
        <v>81</v>
      </c>
      <c r="R1985" s="9"/>
      <c r="S1985">
        <f t="shared" ref="S1985:S1990" si="2462">N:N*O:O*80.6</f>
        <v>108.004</v>
      </c>
      <c r="T1985">
        <f t="shared" ref="T1985:T1990" si="2463">N1985*80.6</f>
        <v>80.599999999999994</v>
      </c>
      <c r="U1985">
        <f t="shared" ref="U1985:U1990" si="2464">N1985*O1985</f>
        <v>1.34</v>
      </c>
      <c r="V1985" s="20">
        <f t="shared" ref="V1985:V1990" si="2465">N1985*O1985*79.68</f>
        <v>106.77120000000002</v>
      </c>
      <c r="W1985" s="21">
        <f t="shared" ref="W1985:W1990" si="2466">N1985*79.68</f>
        <v>79.680000000000007</v>
      </c>
    </row>
    <row r="1986" spans="1:23" x14ac:dyDescent="0.25">
      <c r="A1986" s="11">
        <v>43205</v>
      </c>
      <c r="B1986" s="10" t="s">
        <v>16</v>
      </c>
      <c r="C1986" s="4">
        <v>777</v>
      </c>
      <c r="D1986" s="4">
        <v>18</v>
      </c>
      <c r="E1986" s="10" t="s">
        <v>59</v>
      </c>
      <c r="F1986" s="10">
        <v>3</v>
      </c>
      <c r="G1986" s="10" t="s">
        <v>70</v>
      </c>
      <c r="H1986" s="10"/>
      <c r="I1986" s="10"/>
      <c r="J1986" s="13"/>
      <c r="K1986" s="13"/>
      <c r="L1986" s="13"/>
      <c r="M1986" s="10">
        <v>4.2</v>
      </c>
      <c r="N1986" s="9">
        <v>3</v>
      </c>
      <c r="O1986" s="9">
        <v>1.66</v>
      </c>
      <c r="P1986" s="9" t="s">
        <v>78</v>
      </c>
      <c r="Q1986" s="9" t="s">
        <v>75</v>
      </c>
      <c r="R1986" s="9"/>
      <c r="S1986">
        <f t="shared" si="2462"/>
        <v>401.38799999999992</v>
      </c>
      <c r="T1986">
        <f t="shared" si="2463"/>
        <v>241.79999999999998</v>
      </c>
      <c r="U1986">
        <f t="shared" si="2464"/>
        <v>4.9799999999999995</v>
      </c>
      <c r="V1986" s="20">
        <f t="shared" si="2465"/>
        <v>396.8064</v>
      </c>
      <c r="W1986" s="21">
        <f t="shared" si="2466"/>
        <v>239.04000000000002</v>
      </c>
    </row>
    <row r="1987" spans="1:23" x14ac:dyDescent="0.25">
      <c r="A1987" s="11">
        <v>43205</v>
      </c>
      <c r="B1987" s="10" t="s">
        <v>16</v>
      </c>
      <c r="C1987" s="4">
        <v>777</v>
      </c>
      <c r="D1987" s="4">
        <v>18</v>
      </c>
      <c r="E1987" s="10" t="s">
        <v>59</v>
      </c>
      <c r="F1987" s="10">
        <v>3</v>
      </c>
      <c r="G1987" s="10" t="s">
        <v>70</v>
      </c>
      <c r="H1987" s="10"/>
      <c r="I1987" s="10"/>
      <c r="J1987" s="13"/>
      <c r="K1987" s="13"/>
      <c r="L1987" s="13"/>
      <c r="M1987" s="10">
        <v>4.2</v>
      </c>
      <c r="N1987" s="9">
        <v>13</v>
      </c>
      <c r="O1987" s="9">
        <v>2.27</v>
      </c>
      <c r="P1987" s="9" t="s">
        <v>78</v>
      </c>
      <c r="Q1987" s="9" t="s">
        <v>76</v>
      </c>
      <c r="R1987" s="9"/>
      <c r="S1987">
        <f t="shared" si="2462"/>
        <v>2378.5059999999999</v>
      </c>
      <c r="T1987">
        <f t="shared" si="2463"/>
        <v>1047.8</v>
      </c>
      <c r="U1987">
        <f t="shared" si="2464"/>
        <v>29.51</v>
      </c>
      <c r="V1987" s="20">
        <f t="shared" si="2465"/>
        <v>2351.3568000000005</v>
      </c>
      <c r="W1987" s="21">
        <f t="shared" si="2466"/>
        <v>1035.8400000000001</v>
      </c>
    </row>
    <row r="1988" spans="1:23" x14ac:dyDescent="0.25">
      <c r="A1988" s="11">
        <v>43205</v>
      </c>
      <c r="B1988" s="10" t="s">
        <v>16</v>
      </c>
      <c r="C1988" s="4">
        <v>777</v>
      </c>
      <c r="D1988" s="4">
        <v>18</v>
      </c>
      <c r="E1988" s="10" t="s">
        <v>59</v>
      </c>
      <c r="F1988" s="10">
        <v>3</v>
      </c>
      <c r="G1988" s="10" t="s">
        <v>70</v>
      </c>
      <c r="H1988" s="10"/>
      <c r="I1988" s="10"/>
      <c r="J1988" s="13"/>
      <c r="K1988" s="13"/>
      <c r="L1988" s="13"/>
      <c r="M1988" s="10">
        <v>4.2</v>
      </c>
      <c r="N1988" s="9">
        <v>1</v>
      </c>
      <c r="O1988" s="9">
        <v>3.79</v>
      </c>
      <c r="P1988" s="9" t="s">
        <v>77</v>
      </c>
      <c r="Q1988" s="9" t="s">
        <v>72</v>
      </c>
      <c r="R1988" s="9"/>
      <c r="S1988">
        <f t="shared" si="2462"/>
        <v>305.47399999999999</v>
      </c>
      <c r="T1988">
        <f t="shared" si="2463"/>
        <v>80.599999999999994</v>
      </c>
      <c r="U1988">
        <f t="shared" si="2464"/>
        <v>3.79</v>
      </c>
      <c r="V1988" s="20">
        <f t="shared" si="2465"/>
        <v>301.98720000000003</v>
      </c>
      <c r="W1988" s="21">
        <f t="shared" si="2466"/>
        <v>79.680000000000007</v>
      </c>
    </row>
    <row r="1989" spans="1:23" x14ac:dyDescent="0.25">
      <c r="A1989" s="11">
        <v>43205</v>
      </c>
      <c r="B1989" s="10" t="s">
        <v>16</v>
      </c>
      <c r="C1989" s="4">
        <v>777</v>
      </c>
      <c r="D1989" s="4">
        <v>18</v>
      </c>
      <c r="E1989" s="10" t="s">
        <v>59</v>
      </c>
      <c r="F1989" s="10">
        <v>3</v>
      </c>
      <c r="G1989" s="10" t="s">
        <v>70</v>
      </c>
      <c r="H1989" s="10"/>
      <c r="I1989" s="10"/>
      <c r="J1989" s="13"/>
      <c r="K1989" s="13"/>
      <c r="L1989" s="13"/>
      <c r="M1989" s="10">
        <v>4.2</v>
      </c>
      <c r="N1989" s="9">
        <v>1</v>
      </c>
      <c r="O1989" s="9">
        <v>1.22</v>
      </c>
      <c r="P1989" s="9" t="s">
        <v>78</v>
      </c>
      <c r="Q1989" s="9" t="s">
        <v>81</v>
      </c>
      <c r="R1989" s="9"/>
      <c r="S1989">
        <f t="shared" si="2462"/>
        <v>98.331999999999994</v>
      </c>
      <c r="T1989">
        <f t="shared" si="2463"/>
        <v>80.599999999999994</v>
      </c>
      <c r="U1989">
        <f t="shared" si="2464"/>
        <v>1.22</v>
      </c>
      <c r="V1989" s="20">
        <f t="shared" si="2465"/>
        <v>97.209600000000009</v>
      </c>
      <c r="W1989" s="21">
        <f t="shared" si="2466"/>
        <v>79.680000000000007</v>
      </c>
    </row>
    <row r="1990" spans="1:23" x14ac:dyDescent="0.25">
      <c r="A1990" s="11">
        <v>43205</v>
      </c>
      <c r="B1990" s="10" t="s">
        <v>16</v>
      </c>
      <c r="C1990" s="4">
        <v>777</v>
      </c>
      <c r="D1990" s="4">
        <v>18</v>
      </c>
      <c r="E1990" s="10" t="s">
        <v>59</v>
      </c>
      <c r="F1990" s="10">
        <v>3</v>
      </c>
      <c r="G1990" s="10" t="s">
        <v>70</v>
      </c>
      <c r="H1990" s="10"/>
      <c r="I1990" s="10"/>
      <c r="J1990" s="13"/>
      <c r="K1990" s="13"/>
      <c r="L1990" s="13"/>
      <c r="M1990" s="10">
        <v>4.2</v>
      </c>
      <c r="N1990" s="9">
        <v>5</v>
      </c>
      <c r="O1990" s="9">
        <v>1.73</v>
      </c>
      <c r="P1990" s="9" t="s">
        <v>78</v>
      </c>
      <c r="Q1990" s="9" t="s">
        <v>79</v>
      </c>
      <c r="R1990" s="9"/>
      <c r="S1990">
        <f t="shared" si="2462"/>
        <v>697.18999999999994</v>
      </c>
      <c r="T1990">
        <f t="shared" si="2463"/>
        <v>403</v>
      </c>
      <c r="U1990">
        <f t="shared" si="2464"/>
        <v>8.65</v>
      </c>
      <c r="V1990" s="20">
        <f t="shared" si="2465"/>
        <v>689.23200000000008</v>
      </c>
      <c r="W1990" s="21">
        <f t="shared" si="2466"/>
        <v>398.40000000000003</v>
      </c>
    </row>
    <row r="1991" spans="1:23" x14ac:dyDescent="0.25">
      <c r="A1991" s="11"/>
      <c r="B1991" s="4"/>
      <c r="C1991" s="4"/>
      <c r="D1991" s="4"/>
      <c r="E1991" s="10"/>
      <c r="F1991" s="10"/>
      <c r="G1991" s="10"/>
      <c r="H1991" s="10"/>
      <c r="I1991" s="10"/>
      <c r="J1991" s="13"/>
      <c r="K1991" s="13"/>
      <c r="L1991" s="13"/>
      <c r="M1991" s="10"/>
      <c r="N1991" s="9"/>
      <c r="O1991" s="9"/>
      <c r="P1991" s="9"/>
      <c r="Q1991" s="9"/>
      <c r="R1991" s="9"/>
    </row>
    <row r="1992" spans="1:23" x14ac:dyDescent="0.25">
      <c r="A1992" s="11">
        <v>43205</v>
      </c>
      <c r="B1992" s="10" t="s">
        <v>16</v>
      </c>
      <c r="C1992" s="4">
        <v>777</v>
      </c>
      <c r="D1992" s="4">
        <v>19</v>
      </c>
      <c r="E1992" s="10" t="s">
        <v>60</v>
      </c>
      <c r="F1992" s="10">
        <v>3</v>
      </c>
      <c r="G1992" s="10" t="s">
        <v>70</v>
      </c>
      <c r="H1992" s="10"/>
      <c r="I1992" s="10"/>
      <c r="J1992" s="13">
        <v>790</v>
      </c>
      <c r="K1992" s="13">
        <v>600</v>
      </c>
      <c r="L1992" s="13">
        <v>1020</v>
      </c>
      <c r="M1992" s="10">
        <v>4.2</v>
      </c>
      <c r="N1992" s="9">
        <v>3</v>
      </c>
      <c r="O1992" s="9">
        <v>3.4</v>
      </c>
      <c r="P1992" s="9" t="s">
        <v>78</v>
      </c>
      <c r="Q1992" s="9" t="s">
        <v>72</v>
      </c>
      <c r="R1992" s="9"/>
      <c r="S1992">
        <f t="shared" ref="S1992:S1994" si="2467">N:N*O:O*80.6</f>
        <v>822.11999999999989</v>
      </c>
      <c r="T1992">
        <f t="shared" ref="T1992:T1994" si="2468">N1992*80.6</f>
        <v>241.79999999999998</v>
      </c>
      <c r="U1992">
        <f t="shared" ref="U1992:U1994" si="2469">N1992*O1992</f>
        <v>10.199999999999999</v>
      </c>
      <c r="V1992" s="20">
        <f t="shared" ref="V1992:V1994" si="2470">N1992*O1992*79.68</f>
        <v>812.73599999999999</v>
      </c>
      <c r="W1992" s="21">
        <f t="shared" ref="W1992:W1994" si="2471">N1992*79.68</f>
        <v>239.04000000000002</v>
      </c>
    </row>
    <row r="1993" spans="1:23" x14ac:dyDescent="0.25">
      <c r="A1993" s="11">
        <v>43205</v>
      </c>
      <c r="B1993" s="10" t="s">
        <v>16</v>
      </c>
      <c r="C1993" s="4">
        <v>777</v>
      </c>
      <c r="D1993" s="4">
        <v>19</v>
      </c>
      <c r="E1993" s="10" t="s">
        <v>60</v>
      </c>
      <c r="F1993" s="10">
        <v>3</v>
      </c>
      <c r="G1993" s="10" t="s">
        <v>70</v>
      </c>
      <c r="H1993" s="10"/>
      <c r="I1993" s="10"/>
      <c r="J1993" s="13"/>
      <c r="K1993" s="13"/>
      <c r="L1993" s="13"/>
      <c r="M1993" s="10">
        <v>4.2</v>
      </c>
      <c r="N1993" s="9">
        <v>3</v>
      </c>
      <c r="O1993" s="9">
        <v>2.5099999999999998</v>
      </c>
      <c r="P1993" s="9" t="s">
        <v>78</v>
      </c>
      <c r="Q1993" s="9" t="s">
        <v>76</v>
      </c>
      <c r="R1993" s="9"/>
      <c r="S1993">
        <f t="shared" si="2467"/>
        <v>606.91799999999989</v>
      </c>
      <c r="T1993">
        <f t="shared" si="2468"/>
        <v>241.79999999999998</v>
      </c>
      <c r="U1993">
        <f t="shared" si="2469"/>
        <v>7.5299999999999994</v>
      </c>
      <c r="V1993" s="20">
        <f t="shared" si="2470"/>
        <v>599.99040000000002</v>
      </c>
      <c r="W1993" s="21">
        <f t="shared" si="2471"/>
        <v>239.04000000000002</v>
      </c>
    </row>
    <row r="1994" spans="1:23" x14ac:dyDescent="0.25">
      <c r="A1994" s="11">
        <v>43205</v>
      </c>
      <c r="B1994" s="10" t="s">
        <v>16</v>
      </c>
      <c r="C1994" s="4">
        <v>777</v>
      </c>
      <c r="D1994" s="4">
        <v>19</v>
      </c>
      <c r="E1994" s="10" t="s">
        <v>60</v>
      </c>
      <c r="F1994" s="10">
        <v>3</v>
      </c>
      <c r="G1994" s="10" t="s">
        <v>70</v>
      </c>
      <c r="H1994" s="10"/>
      <c r="I1994" s="10"/>
      <c r="J1994" s="13"/>
      <c r="K1994" s="13"/>
      <c r="L1994" s="13"/>
      <c r="M1994" s="10">
        <v>4.2</v>
      </c>
      <c r="N1994" s="9">
        <v>4</v>
      </c>
      <c r="O1994" s="9">
        <v>3.79</v>
      </c>
      <c r="P1994" s="9" t="s">
        <v>77</v>
      </c>
      <c r="Q1994" s="9" t="s">
        <v>72</v>
      </c>
      <c r="R1994" s="9"/>
      <c r="S1994">
        <f t="shared" si="2467"/>
        <v>1221.896</v>
      </c>
      <c r="T1994">
        <f t="shared" si="2468"/>
        <v>322.39999999999998</v>
      </c>
      <c r="U1994">
        <f t="shared" si="2469"/>
        <v>15.16</v>
      </c>
      <c r="V1994" s="20">
        <f t="shared" si="2470"/>
        <v>1207.9488000000001</v>
      </c>
      <c r="W1994" s="21">
        <f t="shared" si="2471"/>
        <v>318.72000000000003</v>
      </c>
    </row>
    <row r="1995" spans="1:23" x14ac:dyDescent="0.25">
      <c r="A1995" s="11"/>
      <c r="B1995" s="10"/>
      <c r="C1995" s="4"/>
      <c r="D1995" s="4"/>
      <c r="E1995" s="10"/>
      <c r="F1995" s="10"/>
      <c r="G1995" s="9"/>
      <c r="H1995" s="10"/>
      <c r="I1995" s="10"/>
      <c r="J1995" s="13"/>
      <c r="K1995" s="13"/>
      <c r="L1995" s="13"/>
      <c r="M1995" s="10"/>
      <c r="N1995" s="9"/>
      <c r="O1995" s="9"/>
      <c r="P1995" s="9"/>
      <c r="Q1995" s="9"/>
      <c r="R1995" s="9"/>
    </row>
    <row r="1996" spans="1:23" x14ac:dyDescent="0.25">
      <c r="A1996" s="11">
        <v>43205</v>
      </c>
      <c r="B1996" s="10" t="s">
        <v>16</v>
      </c>
      <c r="C1996" s="4">
        <v>777</v>
      </c>
      <c r="D1996" s="4">
        <v>20</v>
      </c>
      <c r="E1996" s="10" t="s">
        <v>61</v>
      </c>
      <c r="F1996" s="10">
        <v>3</v>
      </c>
      <c r="G1996" s="10" t="s">
        <v>70</v>
      </c>
      <c r="H1996" s="10"/>
      <c r="I1996" s="10"/>
      <c r="J1996" s="13">
        <v>380</v>
      </c>
      <c r="K1996" s="13">
        <v>720</v>
      </c>
      <c r="L1996" s="13">
        <v>870</v>
      </c>
      <c r="M1996" s="10">
        <v>4.2</v>
      </c>
      <c r="N1996" s="9">
        <v>2</v>
      </c>
      <c r="O1996" s="9">
        <v>3.4</v>
      </c>
      <c r="P1996" s="9" t="s">
        <v>78</v>
      </c>
      <c r="Q1996" s="9" t="s">
        <v>72</v>
      </c>
      <c r="R1996" s="9"/>
      <c r="S1996">
        <f t="shared" ref="S1996:S1999" si="2472">N:N*O:O*80.6</f>
        <v>548.07999999999993</v>
      </c>
      <c r="T1996">
        <f t="shared" ref="T1996:T1999" si="2473">N1996*80.6</f>
        <v>161.19999999999999</v>
      </c>
      <c r="U1996">
        <f t="shared" ref="U1996:U1999" si="2474">N1996*O1996</f>
        <v>6.8</v>
      </c>
      <c r="V1996" s="20">
        <f t="shared" ref="V1996:V1999" si="2475">N1996*O1996*79.68</f>
        <v>541.82400000000007</v>
      </c>
      <c r="W1996" s="21">
        <f t="shared" ref="W1996:W1999" si="2476">N1996*79.68</f>
        <v>159.36000000000001</v>
      </c>
    </row>
    <row r="1997" spans="1:23" x14ac:dyDescent="0.25">
      <c r="A1997" s="11">
        <v>43205</v>
      </c>
      <c r="B1997" s="10" t="s">
        <v>16</v>
      </c>
      <c r="C1997" s="4">
        <v>777</v>
      </c>
      <c r="D1997" s="4">
        <v>20</v>
      </c>
      <c r="E1997" s="10" t="s">
        <v>61</v>
      </c>
      <c r="F1997" s="10">
        <v>3</v>
      </c>
      <c r="G1997" s="10" t="s">
        <v>70</v>
      </c>
      <c r="H1997" s="10"/>
      <c r="I1997" s="10"/>
      <c r="J1997" s="13"/>
      <c r="K1997" s="13"/>
      <c r="L1997" s="13"/>
      <c r="M1997" s="10">
        <v>4.2</v>
      </c>
      <c r="N1997" s="9">
        <v>5</v>
      </c>
      <c r="O1997" s="9">
        <v>2.5099999999999998</v>
      </c>
      <c r="P1997" s="9" t="s">
        <v>78</v>
      </c>
      <c r="Q1997" s="9" t="s">
        <v>76</v>
      </c>
      <c r="R1997" s="9"/>
      <c r="S1997">
        <f t="shared" si="2472"/>
        <v>1011.5299999999999</v>
      </c>
      <c r="T1997">
        <f t="shared" si="2473"/>
        <v>403</v>
      </c>
      <c r="U1997">
        <f t="shared" si="2474"/>
        <v>12.549999999999999</v>
      </c>
      <c r="V1997" s="20">
        <f t="shared" si="2475"/>
        <v>999.98400000000004</v>
      </c>
      <c r="W1997" s="21">
        <f t="shared" si="2476"/>
        <v>398.40000000000003</v>
      </c>
    </row>
    <row r="1998" spans="1:23" x14ac:dyDescent="0.25">
      <c r="A1998" s="11">
        <v>43205</v>
      </c>
      <c r="B1998" s="10" t="s">
        <v>16</v>
      </c>
      <c r="C1998" s="4">
        <v>777</v>
      </c>
      <c r="D1998" s="4">
        <v>20</v>
      </c>
      <c r="E1998" s="10" t="s">
        <v>61</v>
      </c>
      <c r="F1998" s="10">
        <v>3</v>
      </c>
      <c r="G1998" s="10" t="s">
        <v>70</v>
      </c>
      <c r="H1998" s="10"/>
      <c r="I1998" s="10"/>
      <c r="J1998" s="13"/>
      <c r="K1998" s="13"/>
      <c r="L1998" s="13"/>
      <c r="M1998" s="10">
        <v>4.2</v>
      </c>
      <c r="N1998" s="9">
        <v>1</v>
      </c>
      <c r="O1998" s="9">
        <v>2.27</v>
      </c>
      <c r="P1998" s="9" t="s">
        <v>78</v>
      </c>
      <c r="Q1998" s="9" t="s">
        <v>76</v>
      </c>
      <c r="R1998" s="9"/>
      <c r="S1998">
        <f t="shared" si="2472"/>
        <v>182.96199999999999</v>
      </c>
      <c r="T1998">
        <f t="shared" si="2473"/>
        <v>80.599999999999994</v>
      </c>
      <c r="U1998">
        <f t="shared" si="2474"/>
        <v>2.27</v>
      </c>
      <c r="V1998" s="20">
        <f t="shared" si="2475"/>
        <v>180.87360000000001</v>
      </c>
      <c r="W1998" s="21">
        <f t="shared" si="2476"/>
        <v>79.680000000000007</v>
      </c>
    </row>
    <row r="1999" spans="1:23" x14ac:dyDescent="0.25">
      <c r="A1999" s="11">
        <v>43205</v>
      </c>
      <c r="B1999" s="10" t="s">
        <v>16</v>
      </c>
      <c r="C1999" s="4">
        <v>777</v>
      </c>
      <c r="D1999" s="4">
        <v>20</v>
      </c>
      <c r="E1999" s="10" t="s">
        <v>61</v>
      </c>
      <c r="F1999" s="10">
        <v>3</v>
      </c>
      <c r="G1999" s="10" t="s">
        <v>70</v>
      </c>
      <c r="H1999" s="10"/>
      <c r="I1999" s="10"/>
      <c r="J1999" s="13"/>
      <c r="K1999" s="13"/>
      <c r="L1999" s="13"/>
      <c r="M1999" s="10">
        <v>4.2</v>
      </c>
      <c r="N1999" s="9">
        <v>1</v>
      </c>
      <c r="O1999" s="9">
        <v>3.1</v>
      </c>
      <c r="P1999" s="9" t="s">
        <v>78</v>
      </c>
      <c r="Q1999" s="9" t="s">
        <v>72</v>
      </c>
      <c r="R1999" s="9"/>
      <c r="S1999">
        <f t="shared" si="2472"/>
        <v>249.85999999999999</v>
      </c>
      <c r="T1999">
        <f t="shared" si="2473"/>
        <v>80.599999999999994</v>
      </c>
      <c r="U1999">
        <f t="shared" si="2474"/>
        <v>3.1</v>
      </c>
      <c r="V1999" s="20">
        <f t="shared" si="2475"/>
        <v>247.00800000000004</v>
      </c>
      <c r="W1999" s="21">
        <f t="shared" si="2476"/>
        <v>79.680000000000007</v>
      </c>
    </row>
    <row r="2000" spans="1:23" x14ac:dyDescent="0.25">
      <c r="A2000" s="11"/>
      <c r="B2000" s="10"/>
      <c r="C2000" s="4"/>
      <c r="D2000" s="4"/>
      <c r="E2000" s="10"/>
      <c r="F2000" s="10"/>
      <c r="G2000" s="10"/>
      <c r="H2000" s="10"/>
      <c r="I2000" s="10"/>
      <c r="J2000" s="13"/>
      <c r="K2000" s="13"/>
      <c r="L2000" s="13"/>
      <c r="M2000" s="10"/>
      <c r="N2000" s="9"/>
      <c r="O2000" s="9"/>
      <c r="P2000" s="9"/>
      <c r="Q2000" s="9"/>
      <c r="R2000" s="9"/>
    </row>
    <row r="2001" spans="1:23" x14ac:dyDescent="0.25">
      <c r="A2001" s="11">
        <v>43205</v>
      </c>
      <c r="B2001" s="4" t="s">
        <v>17</v>
      </c>
      <c r="C2001" s="4">
        <v>75131</v>
      </c>
      <c r="D2001" s="4">
        <v>152</v>
      </c>
      <c r="E2001" s="10" t="s">
        <v>62</v>
      </c>
      <c r="F2001" s="10">
        <v>3</v>
      </c>
      <c r="G2001" s="10" t="s">
        <v>70</v>
      </c>
      <c r="H2001" s="10"/>
      <c r="I2001" s="10"/>
      <c r="J2001" s="13">
        <v>1100</v>
      </c>
      <c r="K2001" s="13">
        <v>1620</v>
      </c>
      <c r="L2001" s="13">
        <v>1650</v>
      </c>
      <c r="M2001" s="10">
        <v>5.81</v>
      </c>
      <c r="N2001" s="9">
        <v>14</v>
      </c>
      <c r="O2001" s="9">
        <v>3.79</v>
      </c>
      <c r="P2001" s="9" t="s">
        <v>77</v>
      </c>
      <c r="Q2001" s="9" t="s">
        <v>72</v>
      </c>
      <c r="R2001" s="9"/>
      <c r="S2001">
        <f t="shared" ref="S2001" si="2477">N2001*O2001*118</f>
        <v>6261.08</v>
      </c>
      <c r="T2001">
        <f t="shared" ref="T2001" si="2478">N2001*118</f>
        <v>1652</v>
      </c>
      <c r="U2001">
        <f t="shared" ref="U2001" si="2479">N2001*O2001</f>
        <v>53.06</v>
      </c>
      <c r="V2001" s="20">
        <f t="shared" ref="V2001" si="2480">N2001*O2001*116.875</f>
        <v>6201.3874999999998</v>
      </c>
      <c r="W2001" s="21">
        <f t="shared" ref="W2001" si="2481">N2001*116.8</f>
        <v>1635.2</v>
      </c>
    </row>
    <row r="2002" spans="1:23" x14ac:dyDescent="0.25">
      <c r="A2002" s="11"/>
      <c r="B2002" s="4"/>
      <c r="C2002" s="4"/>
      <c r="D2002" s="4"/>
      <c r="E2002" s="10"/>
      <c r="F2002" s="10"/>
      <c r="G2002" s="10"/>
      <c r="H2002" s="10"/>
      <c r="I2002" s="10"/>
      <c r="J2002" s="13"/>
      <c r="K2002" s="13"/>
      <c r="L2002" s="13"/>
      <c r="M2002" s="10"/>
      <c r="N2002" s="9"/>
      <c r="O2002" s="9"/>
      <c r="P2002" s="9"/>
      <c r="Q2002" s="9"/>
      <c r="R2002" s="9"/>
    </row>
    <row r="2003" spans="1:23" x14ac:dyDescent="0.25">
      <c r="A2003" s="11">
        <v>43205</v>
      </c>
      <c r="B2003" s="4" t="s">
        <v>17</v>
      </c>
      <c r="C2003" s="4">
        <v>75131</v>
      </c>
      <c r="D2003" s="4">
        <v>153</v>
      </c>
      <c r="E2003" s="10"/>
      <c r="F2003" s="10">
        <v>3</v>
      </c>
      <c r="G2003" s="10" t="s">
        <v>70</v>
      </c>
      <c r="H2003" s="10"/>
      <c r="I2003" s="10"/>
      <c r="J2003" s="17"/>
      <c r="K2003" s="17"/>
      <c r="L2003" s="17"/>
      <c r="M2003" s="10">
        <v>5.81</v>
      </c>
      <c r="N2003" s="9"/>
      <c r="O2003" s="9"/>
      <c r="P2003" s="9"/>
      <c r="Q2003" s="9"/>
      <c r="R2003" s="9"/>
      <c r="S2003">
        <f t="shared" ref="S2003" si="2482">N2003*O2003*118</f>
        <v>0</v>
      </c>
      <c r="T2003">
        <f t="shared" ref="T2003" si="2483">N2003*118</f>
        <v>0</v>
      </c>
      <c r="U2003">
        <f t="shared" ref="U2003" si="2484">N2003*O2003</f>
        <v>0</v>
      </c>
      <c r="V2003" s="20">
        <f t="shared" ref="V2003" si="2485">N2003*O2003*116.875</f>
        <v>0</v>
      </c>
      <c r="W2003" s="21">
        <f t="shared" ref="W2003" si="2486">N2003*116.8</f>
        <v>0</v>
      </c>
    </row>
    <row r="2004" spans="1:23" x14ac:dyDescent="0.25">
      <c r="A2004" s="11"/>
      <c r="B2004" s="4"/>
      <c r="C2004" s="4"/>
      <c r="D2004" s="4"/>
      <c r="E2004" s="10"/>
      <c r="F2004" s="10"/>
      <c r="G2004" s="10"/>
      <c r="H2004" s="10"/>
      <c r="I2004" s="10"/>
      <c r="J2004" s="13"/>
      <c r="K2004" s="13"/>
      <c r="L2004" s="13"/>
      <c r="M2004" s="10"/>
      <c r="N2004" s="9"/>
      <c r="O2004" s="9"/>
      <c r="P2004" s="9"/>
      <c r="Q2004" s="9"/>
      <c r="R2004" s="9"/>
    </row>
    <row r="2005" spans="1:23" x14ac:dyDescent="0.25">
      <c r="A2005" s="11">
        <v>43205</v>
      </c>
      <c r="B2005" s="4" t="s">
        <v>17</v>
      </c>
      <c r="C2005" s="4">
        <v>75131</v>
      </c>
      <c r="D2005" s="4">
        <v>155</v>
      </c>
      <c r="E2005" s="10" t="s">
        <v>63</v>
      </c>
      <c r="F2005" s="10">
        <v>3</v>
      </c>
      <c r="G2005" s="10" t="s">
        <v>70</v>
      </c>
      <c r="H2005" s="10"/>
      <c r="I2005" s="10"/>
      <c r="J2005" s="13">
        <v>1300</v>
      </c>
      <c r="K2005" s="13">
        <v>1060</v>
      </c>
      <c r="L2005" s="17"/>
      <c r="M2005" s="10">
        <v>5.81</v>
      </c>
      <c r="N2005" s="9">
        <v>21</v>
      </c>
      <c r="O2005" s="9">
        <v>1.75</v>
      </c>
      <c r="P2005" s="9" t="s">
        <v>82</v>
      </c>
      <c r="Q2005" s="9" t="s">
        <v>80</v>
      </c>
      <c r="R2005" s="9"/>
      <c r="S2005">
        <f t="shared" ref="S2005:S2007" si="2487">N2005*O2005*118</f>
        <v>4336.5</v>
      </c>
      <c r="T2005">
        <f t="shared" ref="T2005:T2007" si="2488">N2005*118</f>
        <v>2478</v>
      </c>
      <c r="U2005">
        <f t="shared" ref="U2005:U2007" si="2489">N2005*O2005</f>
        <v>36.75</v>
      </c>
      <c r="V2005" s="20">
        <f t="shared" ref="V2005:V2007" si="2490">N2005*O2005*116.875</f>
        <v>4295.15625</v>
      </c>
      <c r="W2005" s="21">
        <f t="shared" ref="W2005:W2007" si="2491">N2005*116.8</f>
        <v>2452.7999999999997</v>
      </c>
    </row>
    <row r="2006" spans="1:23" x14ac:dyDescent="0.25">
      <c r="A2006" s="11">
        <v>43205</v>
      </c>
      <c r="B2006" s="4" t="s">
        <v>17</v>
      </c>
      <c r="C2006" s="4">
        <v>75131</v>
      </c>
      <c r="D2006" s="4">
        <v>155</v>
      </c>
      <c r="E2006" s="10" t="s">
        <v>63</v>
      </c>
      <c r="F2006" s="10">
        <v>3</v>
      </c>
      <c r="G2006" s="10" t="s">
        <v>70</v>
      </c>
      <c r="H2006" s="10"/>
      <c r="I2006" s="10"/>
      <c r="J2006" s="13"/>
      <c r="K2006" s="13"/>
      <c r="L2006" s="13"/>
      <c r="M2006" s="10">
        <v>5.81</v>
      </c>
      <c r="N2006" s="9">
        <v>1</v>
      </c>
      <c r="O2006" s="9">
        <v>3.79</v>
      </c>
      <c r="P2006" s="9" t="s">
        <v>77</v>
      </c>
      <c r="Q2006" s="9" t="s">
        <v>72</v>
      </c>
      <c r="R2006" s="9"/>
      <c r="S2006">
        <f t="shared" si="2487"/>
        <v>447.22</v>
      </c>
      <c r="T2006">
        <f t="shared" si="2488"/>
        <v>118</v>
      </c>
      <c r="U2006">
        <f t="shared" si="2489"/>
        <v>3.79</v>
      </c>
      <c r="V2006" s="20">
        <f t="shared" si="2490"/>
        <v>442.95625000000001</v>
      </c>
      <c r="W2006" s="21">
        <f t="shared" si="2491"/>
        <v>116.8</v>
      </c>
    </row>
    <row r="2007" spans="1:23" x14ac:dyDescent="0.25">
      <c r="A2007" s="11">
        <v>43205</v>
      </c>
      <c r="B2007" s="4" t="s">
        <v>17</v>
      </c>
      <c r="C2007" s="4">
        <v>75131</v>
      </c>
      <c r="D2007" s="4">
        <v>155</v>
      </c>
      <c r="E2007" s="10" t="s">
        <v>63</v>
      </c>
      <c r="F2007" s="10">
        <v>3</v>
      </c>
      <c r="G2007" s="10" t="s">
        <v>70</v>
      </c>
      <c r="H2007" s="10"/>
      <c r="I2007" s="10"/>
      <c r="J2007" s="13"/>
      <c r="K2007" s="13"/>
      <c r="L2007" s="13"/>
      <c r="M2007" s="10">
        <v>5.81</v>
      </c>
      <c r="N2007" s="9">
        <v>2</v>
      </c>
      <c r="O2007" s="9">
        <v>5.07</v>
      </c>
      <c r="P2007" s="9" t="s">
        <v>94</v>
      </c>
      <c r="Q2007" s="9" t="s">
        <v>72</v>
      </c>
      <c r="R2007" s="9"/>
      <c r="S2007">
        <f t="shared" si="2487"/>
        <v>1196.52</v>
      </c>
      <c r="T2007">
        <f t="shared" si="2488"/>
        <v>236</v>
      </c>
      <c r="U2007">
        <f t="shared" si="2489"/>
        <v>10.14</v>
      </c>
      <c r="V2007" s="20">
        <f t="shared" si="2490"/>
        <v>1185.1125</v>
      </c>
      <c r="W2007" s="21">
        <f t="shared" si="2491"/>
        <v>233.6</v>
      </c>
    </row>
    <row r="2008" spans="1:23" x14ac:dyDescent="0.25">
      <c r="A2008" s="11"/>
      <c r="B2008" s="4"/>
      <c r="C2008" s="4"/>
      <c r="D2008" s="4"/>
      <c r="E2008" s="10"/>
      <c r="F2008" s="10"/>
      <c r="G2008" s="10"/>
      <c r="H2008" s="10"/>
      <c r="I2008" s="10"/>
      <c r="J2008" s="13"/>
      <c r="K2008" s="13"/>
      <c r="L2008" s="13"/>
      <c r="M2008" s="10"/>
      <c r="N2008" s="9"/>
      <c r="O2008" s="9"/>
      <c r="P2008" s="9"/>
      <c r="Q2008" s="9"/>
      <c r="R2008" s="9"/>
    </row>
    <row r="2009" spans="1:23" x14ac:dyDescent="0.25">
      <c r="A2009" s="11">
        <v>43205</v>
      </c>
      <c r="B2009" s="4" t="s">
        <v>17</v>
      </c>
      <c r="C2009" s="4">
        <v>75131</v>
      </c>
      <c r="D2009" s="4">
        <v>156</v>
      </c>
      <c r="E2009" s="10" t="s">
        <v>68</v>
      </c>
      <c r="F2009" s="10">
        <v>3</v>
      </c>
      <c r="G2009" s="10" t="s">
        <v>70</v>
      </c>
      <c r="H2009" s="10"/>
      <c r="I2009" s="10"/>
      <c r="J2009" s="13">
        <v>1600</v>
      </c>
      <c r="K2009" s="13">
        <v>600</v>
      </c>
      <c r="L2009" s="13">
        <v>1500</v>
      </c>
      <c r="M2009" s="10">
        <v>5.81</v>
      </c>
      <c r="N2009" s="9">
        <v>10</v>
      </c>
      <c r="O2009" s="9">
        <v>3.79</v>
      </c>
      <c r="P2009" s="9" t="s">
        <v>77</v>
      </c>
      <c r="Q2009" s="9" t="s">
        <v>72</v>
      </c>
      <c r="R2009" s="9"/>
      <c r="S2009">
        <f t="shared" ref="S2009" si="2492">N2009*O2009*118</f>
        <v>4472.2</v>
      </c>
      <c r="T2009">
        <f t="shared" ref="T2009" si="2493">N2009*118</f>
        <v>1180</v>
      </c>
      <c r="U2009">
        <f t="shared" ref="U2009" si="2494">N2009*O2009</f>
        <v>37.9</v>
      </c>
      <c r="V2009" s="20">
        <f t="shared" ref="V2009" si="2495">N2009*O2009*116.875</f>
        <v>4429.5625</v>
      </c>
      <c r="W2009" s="21">
        <f t="shared" ref="W2009" si="2496">N2009*116.8</f>
        <v>1168</v>
      </c>
    </row>
    <row r="2010" spans="1:23" x14ac:dyDescent="0.25">
      <c r="A2010" s="11"/>
      <c r="B2010" s="4"/>
      <c r="C2010" s="4"/>
      <c r="D2010" s="4"/>
      <c r="E2010" s="10"/>
      <c r="F2010" s="10"/>
      <c r="G2010" s="10"/>
      <c r="H2010" s="10"/>
      <c r="I2010" s="10"/>
      <c r="J2010" s="13"/>
      <c r="K2010" s="13"/>
      <c r="L2010" s="13"/>
      <c r="M2010" s="10"/>
      <c r="N2010" s="9"/>
      <c r="O2010" s="9"/>
      <c r="P2010" s="9"/>
      <c r="Q2010" s="9"/>
      <c r="R2010" s="9"/>
    </row>
    <row r="2011" spans="1:23" x14ac:dyDescent="0.25">
      <c r="A2011" s="11">
        <v>43205</v>
      </c>
      <c r="B2011" s="4" t="s">
        <v>17</v>
      </c>
      <c r="C2011" s="4">
        <v>75131</v>
      </c>
      <c r="D2011" s="4">
        <v>157</v>
      </c>
      <c r="E2011" s="10" t="s">
        <v>83</v>
      </c>
      <c r="F2011" s="10">
        <v>3</v>
      </c>
      <c r="G2011" s="10" t="s">
        <v>70</v>
      </c>
      <c r="H2011" s="10"/>
      <c r="I2011" s="10"/>
      <c r="J2011" s="13">
        <v>1270</v>
      </c>
      <c r="K2011" s="13">
        <v>1260</v>
      </c>
      <c r="L2011" s="13">
        <v>1620</v>
      </c>
      <c r="M2011" s="10">
        <v>5.81</v>
      </c>
      <c r="N2011" s="9">
        <v>1</v>
      </c>
      <c r="O2011" s="9">
        <v>1.73</v>
      </c>
      <c r="P2011" s="9" t="s">
        <v>78</v>
      </c>
      <c r="Q2011" s="9" t="s">
        <v>79</v>
      </c>
      <c r="R2011" s="9"/>
      <c r="S2011">
        <f t="shared" ref="S2011:S2013" si="2497">N2011*O2011*118</f>
        <v>204.14</v>
      </c>
      <c r="T2011">
        <f t="shared" ref="T2011:T2013" si="2498">N2011*118</f>
        <v>118</v>
      </c>
      <c r="U2011">
        <f t="shared" ref="U2011:U2013" si="2499">N2011*O2011</f>
        <v>1.73</v>
      </c>
      <c r="V2011" s="20">
        <f t="shared" ref="V2011:V2013" si="2500">N2011*O2011*116.875</f>
        <v>202.19374999999999</v>
      </c>
      <c r="W2011" s="21">
        <f t="shared" ref="W2011:W2013" si="2501">N2011*116.8</f>
        <v>116.8</v>
      </c>
    </row>
    <row r="2012" spans="1:23" x14ac:dyDescent="0.25">
      <c r="A2012" s="11">
        <v>43205</v>
      </c>
      <c r="B2012" s="4" t="s">
        <v>17</v>
      </c>
      <c r="C2012" s="4">
        <v>75131</v>
      </c>
      <c r="D2012" s="4">
        <v>157</v>
      </c>
      <c r="E2012" s="10" t="s">
        <v>83</v>
      </c>
      <c r="F2012" s="10">
        <v>3</v>
      </c>
      <c r="G2012" s="10" t="s">
        <v>70</v>
      </c>
      <c r="H2012" s="10"/>
      <c r="I2012" s="10"/>
      <c r="J2012" s="13"/>
      <c r="K2012" s="13"/>
      <c r="L2012" s="13"/>
      <c r="M2012" s="10">
        <v>5.81</v>
      </c>
      <c r="N2012" s="9">
        <v>2</v>
      </c>
      <c r="O2012" s="9">
        <v>3.79</v>
      </c>
      <c r="P2012" s="9" t="s">
        <v>77</v>
      </c>
      <c r="Q2012" s="9" t="s">
        <v>72</v>
      </c>
      <c r="R2012" s="9"/>
      <c r="S2012">
        <f t="shared" si="2497"/>
        <v>894.44</v>
      </c>
      <c r="T2012">
        <f t="shared" si="2498"/>
        <v>236</v>
      </c>
      <c r="U2012">
        <f t="shared" si="2499"/>
        <v>7.58</v>
      </c>
      <c r="V2012" s="20">
        <f t="shared" si="2500"/>
        <v>885.91250000000002</v>
      </c>
      <c r="W2012" s="21">
        <f t="shared" si="2501"/>
        <v>233.6</v>
      </c>
    </row>
    <row r="2013" spans="1:23" x14ac:dyDescent="0.25">
      <c r="A2013" s="11">
        <v>43205</v>
      </c>
      <c r="B2013" s="4" t="s">
        <v>17</v>
      </c>
      <c r="C2013" s="4">
        <v>75131</v>
      </c>
      <c r="D2013" s="4">
        <v>157</v>
      </c>
      <c r="E2013" s="10" t="s">
        <v>83</v>
      </c>
      <c r="F2013" s="10">
        <v>3</v>
      </c>
      <c r="G2013" s="10" t="s">
        <v>70</v>
      </c>
      <c r="H2013" s="10"/>
      <c r="I2013" s="10"/>
      <c r="J2013" s="13"/>
      <c r="K2013" s="13"/>
      <c r="L2013" s="13"/>
      <c r="M2013" s="10">
        <v>5.81</v>
      </c>
      <c r="N2013" s="9">
        <v>13</v>
      </c>
      <c r="O2013" s="9">
        <v>3.1</v>
      </c>
      <c r="P2013" s="9" t="s">
        <v>78</v>
      </c>
      <c r="Q2013" s="9" t="s">
        <v>72</v>
      </c>
      <c r="R2013" s="9"/>
      <c r="S2013">
        <f t="shared" si="2497"/>
        <v>4755.4000000000005</v>
      </c>
      <c r="T2013">
        <f t="shared" si="2498"/>
        <v>1534</v>
      </c>
      <c r="U2013">
        <f t="shared" si="2499"/>
        <v>40.300000000000004</v>
      </c>
      <c r="V2013" s="20">
        <f t="shared" si="2500"/>
        <v>4710.0625000000009</v>
      </c>
      <c r="W2013" s="21">
        <f t="shared" si="2501"/>
        <v>1518.3999999999999</v>
      </c>
    </row>
    <row r="2014" spans="1:23" x14ac:dyDescent="0.25">
      <c r="A2014" s="11"/>
      <c r="B2014" s="4"/>
      <c r="C2014" s="4"/>
      <c r="D2014" s="4"/>
      <c r="E2014" s="10"/>
      <c r="F2014" s="10"/>
      <c r="G2014" s="9"/>
      <c r="H2014" s="10"/>
      <c r="I2014" s="10"/>
      <c r="J2014" s="13"/>
      <c r="K2014" s="13"/>
      <c r="L2014" s="13"/>
      <c r="M2014" s="10"/>
      <c r="N2014" s="9"/>
      <c r="O2014" s="9"/>
      <c r="P2014" s="9"/>
      <c r="Q2014" s="9"/>
      <c r="R2014" s="9"/>
    </row>
    <row r="2015" spans="1:23" x14ac:dyDescent="0.25">
      <c r="A2015" s="11">
        <v>43205</v>
      </c>
      <c r="B2015" s="10" t="s">
        <v>16</v>
      </c>
      <c r="C2015" s="10">
        <v>785</v>
      </c>
      <c r="D2015" s="10">
        <v>167</v>
      </c>
      <c r="E2015" s="10" t="s">
        <v>66</v>
      </c>
      <c r="F2015" s="10">
        <v>3</v>
      </c>
      <c r="G2015" s="10" t="s">
        <v>70</v>
      </c>
      <c r="H2015" s="10"/>
      <c r="I2015" s="10"/>
      <c r="J2015" s="13">
        <v>1600</v>
      </c>
      <c r="K2015" s="13">
        <v>800</v>
      </c>
      <c r="L2015" s="13">
        <v>1650</v>
      </c>
      <c r="M2015" s="10">
        <v>5.38</v>
      </c>
      <c r="N2015" s="9">
        <v>22</v>
      </c>
      <c r="O2015" s="9">
        <v>1.75</v>
      </c>
      <c r="P2015" s="9" t="s">
        <v>82</v>
      </c>
      <c r="Q2015" s="9" t="s">
        <v>80</v>
      </c>
      <c r="R2015" s="9"/>
      <c r="S2015">
        <f t="shared" ref="S2015:S2016" si="2502">N:N*O:O*125</f>
        <v>4812.5</v>
      </c>
      <c r="T2015">
        <f t="shared" ref="T2015:T2016" si="2503">N2015*125</f>
        <v>2750</v>
      </c>
      <c r="U2015">
        <f t="shared" ref="U2015:U2016" si="2504">N2015*O2015</f>
        <v>38.5</v>
      </c>
      <c r="V2015" s="20">
        <f t="shared" ref="V2015:V2016" si="2505">N2015*O2015*123.78</f>
        <v>4765.53</v>
      </c>
      <c r="W2015" s="21">
        <f t="shared" ref="W2015:W2016" si="2506">N2015*123.7</f>
        <v>2721.4</v>
      </c>
    </row>
    <row r="2016" spans="1:23" x14ac:dyDescent="0.25">
      <c r="A2016" s="11">
        <v>43205</v>
      </c>
      <c r="B2016" s="10" t="s">
        <v>16</v>
      </c>
      <c r="C2016" s="10">
        <v>785</v>
      </c>
      <c r="D2016" s="10">
        <v>167</v>
      </c>
      <c r="E2016" s="10" t="s">
        <v>66</v>
      </c>
      <c r="F2016" s="10">
        <v>3</v>
      </c>
      <c r="G2016" s="10" t="s">
        <v>70</v>
      </c>
      <c r="H2016" s="10"/>
      <c r="I2016" s="10"/>
      <c r="J2016" s="13"/>
      <c r="K2016" s="13"/>
      <c r="L2016" s="13"/>
      <c r="M2016" s="10">
        <v>5.38</v>
      </c>
      <c r="N2016" s="9">
        <v>4</v>
      </c>
      <c r="O2016" s="9">
        <v>3.79</v>
      </c>
      <c r="P2016" s="9" t="s">
        <v>77</v>
      </c>
      <c r="Q2016" s="9" t="s">
        <v>72</v>
      </c>
      <c r="R2016" s="9"/>
      <c r="S2016">
        <f t="shared" si="2502"/>
        <v>1895</v>
      </c>
      <c r="T2016">
        <f t="shared" si="2503"/>
        <v>500</v>
      </c>
      <c r="U2016">
        <f t="shared" si="2504"/>
        <v>15.16</v>
      </c>
      <c r="V2016" s="20">
        <f t="shared" si="2505"/>
        <v>1876.5047999999999</v>
      </c>
      <c r="W2016" s="21">
        <f t="shared" si="2506"/>
        <v>494.8</v>
      </c>
    </row>
    <row r="2017" spans="1:23" x14ac:dyDescent="0.25">
      <c r="A2017" s="11"/>
      <c r="B2017" s="10"/>
      <c r="C2017" s="10"/>
      <c r="D2017" s="10"/>
      <c r="E2017" s="10"/>
      <c r="F2017" s="10"/>
      <c r="G2017" s="10"/>
      <c r="H2017" s="10"/>
      <c r="I2017" s="10"/>
      <c r="J2017" s="13"/>
      <c r="K2017" s="13"/>
      <c r="L2017" s="13"/>
      <c r="M2017" s="10"/>
      <c r="N2017" s="9"/>
      <c r="O2017" s="9"/>
      <c r="P2017" s="9"/>
      <c r="Q2017" s="9"/>
      <c r="R2017" s="9"/>
    </row>
    <row r="2018" spans="1:23" x14ac:dyDescent="0.25">
      <c r="A2018" s="11">
        <v>43205</v>
      </c>
      <c r="B2018" s="10" t="s">
        <v>16</v>
      </c>
      <c r="C2018" s="10">
        <v>785</v>
      </c>
      <c r="D2018" s="10">
        <v>168</v>
      </c>
      <c r="E2018" s="10" t="s">
        <v>67</v>
      </c>
      <c r="F2018" s="10">
        <v>3</v>
      </c>
      <c r="G2018" s="10" t="s">
        <v>70</v>
      </c>
      <c r="H2018" s="10"/>
      <c r="I2018" s="10"/>
      <c r="J2018" s="13">
        <v>1700</v>
      </c>
      <c r="K2018" s="13">
        <v>700</v>
      </c>
      <c r="L2018" s="13">
        <v>1600</v>
      </c>
      <c r="M2018" s="10">
        <v>5.38</v>
      </c>
      <c r="N2018" s="9">
        <v>1</v>
      </c>
      <c r="O2018" s="9">
        <v>5.07</v>
      </c>
      <c r="P2018" s="9" t="s">
        <v>94</v>
      </c>
      <c r="Q2018" s="9" t="s">
        <v>72</v>
      </c>
      <c r="R2018" s="9"/>
      <c r="S2018">
        <f t="shared" ref="S2018:S2019" si="2507">N:N*O:O*125</f>
        <v>633.75</v>
      </c>
      <c r="T2018">
        <f t="shared" ref="T2018:T2019" si="2508">N2018*125</f>
        <v>125</v>
      </c>
      <c r="U2018">
        <f t="shared" ref="U2018:U2019" si="2509">N2018*O2018</f>
        <v>5.07</v>
      </c>
      <c r="V2018" s="20">
        <f t="shared" ref="V2018:V2019" si="2510">N2018*O2018*123.78</f>
        <v>627.56460000000004</v>
      </c>
      <c r="W2018" s="21">
        <f t="shared" ref="W2018:W2019" si="2511">N2018*123.7</f>
        <v>123.7</v>
      </c>
    </row>
    <row r="2019" spans="1:23" x14ac:dyDescent="0.25">
      <c r="A2019" s="11">
        <v>43205</v>
      </c>
      <c r="B2019" s="10" t="s">
        <v>16</v>
      </c>
      <c r="C2019" s="10">
        <v>785</v>
      </c>
      <c r="D2019" s="10">
        <v>168</v>
      </c>
      <c r="E2019" s="10" t="s">
        <v>67</v>
      </c>
      <c r="F2019" s="10">
        <v>3</v>
      </c>
      <c r="G2019" s="10" t="s">
        <v>70</v>
      </c>
      <c r="H2019" s="10"/>
      <c r="I2019" s="10"/>
      <c r="J2019" s="13"/>
      <c r="K2019" s="13"/>
      <c r="L2019" s="13"/>
      <c r="M2019" s="10">
        <v>5.38</v>
      </c>
      <c r="N2019" s="9">
        <v>14</v>
      </c>
      <c r="O2019" s="9">
        <v>3.1</v>
      </c>
      <c r="P2019" s="9" t="s">
        <v>78</v>
      </c>
      <c r="Q2019" s="9" t="s">
        <v>72</v>
      </c>
      <c r="R2019" s="9"/>
      <c r="S2019">
        <f t="shared" si="2507"/>
        <v>5425</v>
      </c>
      <c r="T2019">
        <f t="shared" si="2508"/>
        <v>1750</v>
      </c>
      <c r="U2019">
        <f t="shared" si="2509"/>
        <v>43.4</v>
      </c>
      <c r="V2019" s="20">
        <f t="shared" si="2510"/>
        <v>5372.0519999999997</v>
      </c>
      <c r="W2019" s="21">
        <f t="shared" si="2511"/>
        <v>1731.8</v>
      </c>
    </row>
    <row r="2020" spans="1:23" x14ac:dyDescent="0.25">
      <c r="A2020" s="11"/>
      <c r="B2020" s="4"/>
      <c r="C2020" s="4"/>
      <c r="D2020" s="4"/>
      <c r="E2020" s="10"/>
      <c r="F2020" s="10"/>
      <c r="G2020" s="10"/>
      <c r="H2020" s="10"/>
      <c r="I2020" s="10"/>
      <c r="J2020" s="13"/>
      <c r="K2020" s="13"/>
      <c r="L2020" s="13"/>
      <c r="M2020" s="10"/>
      <c r="N2020" s="9"/>
      <c r="O2020" s="9"/>
      <c r="P2020" s="9"/>
      <c r="Q2020" s="9"/>
      <c r="R2020" s="9"/>
    </row>
    <row r="2021" spans="1:23" x14ac:dyDescent="0.25">
      <c r="A2021" s="11">
        <v>43205</v>
      </c>
      <c r="B2021" s="10" t="s">
        <v>16</v>
      </c>
      <c r="C2021" s="10">
        <v>785</v>
      </c>
      <c r="D2021" s="10">
        <v>169</v>
      </c>
      <c r="E2021" s="10" t="s">
        <v>58</v>
      </c>
      <c r="F2021" s="10">
        <v>3</v>
      </c>
      <c r="G2021" s="10" t="s">
        <v>70</v>
      </c>
      <c r="H2021" s="10"/>
      <c r="I2021" s="10"/>
      <c r="J2021" s="13">
        <v>1500</v>
      </c>
      <c r="K2021" s="13">
        <v>1230</v>
      </c>
      <c r="L2021" s="17"/>
      <c r="M2021" s="10">
        <v>5.38</v>
      </c>
      <c r="N2021" s="9">
        <v>16</v>
      </c>
      <c r="O2021" s="9">
        <v>3.7</v>
      </c>
      <c r="P2021" s="9" t="s">
        <v>78</v>
      </c>
      <c r="Q2021" s="9" t="s">
        <v>72</v>
      </c>
      <c r="R2021" s="9"/>
      <c r="S2021">
        <f>N:N*O:O*125</f>
        <v>7400</v>
      </c>
      <c r="T2021">
        <f t="shared" ref="T2021" si="2512">N2021*125</f>
        <v>2000</v>
      </c>
      <c r="U2021">
        <f t="shared" ref="U2021" si="2513">N2021*O2021</f>
        <v>59.2</v>
      </c>
      <c r="V2021" s="20">
        <f>N2021*O2021*123.78</f>
        <v>7327.7760000000007</v>
      </c>
      <c r="W2021" s="21">
        <f>N2021*123.7</f>
        <v>1979.2</v>
      </c>
    </row>
    <row r="2022" spans="1:23" x14ac:dyDescent="0.25">
      <c r="A2022" s="11"/>
      <c r="B2022" s="10"/>
      <c r="C2022" s="10"/>
      <c r="D2022" s="10"/>
      <c r="E2022" s="10"/>
      <c r="F2022" s="10"/>
      <c r="G2022" s="10"/>
      <c r="H2022" s="10"/>
      <c r="I2022" s="10"/>
      <c r="J2022" s="13"/>
      <c r="K2022" s="13"/>
      <c r="L2022" s="13"/>
      <c r="M2022" s="10"/>
      <c r="N2022" s="9"/>
      <c r="O2022" s="9"/>
      <c r="P2022" s="9"/>
      <c r="Q2022" s="9"/>
      <c r="R2022" s="9"/>
    </row>
    <row r="2023" spans="1:23" x14ac:dyDescent="0.25">
      <c r="A2023" s="11">
        <v>43206</v>
      </c>
      <c r="B2023" s="10" t="s">
        <v>16</v>
      </c>
      <c r="C2023" s="4">
        <v>777</v>
      </c>
      <c r="D2023" s="4">
        <v>17</v>
      </c>
      <c r="E2023" s="10"/>
      <c r="F2023" s="10">
        <v>1</v>
      </c>
      <c r="G2023" s="10" t="s">
        <v>21</v>
      </c>
      <c r="H2023" s="10"/>
      <c r="I2023" s="10"/>
      <c r="J2023" s="17"/>
      <c r="K2023" s="17"/>
      <c r="L2023" s="17"/>
      <c r="M2023" s="10">
        <v>4.2</v>
      </c>
      <c r="N2023" s="9"/>
      <c r="O2023" s="9"/>
      <c r="P2023" s="9"/>
      <c r="Q2023" s="9"/>
      <c r="R2023" s="9"/>
      <c r="S2023">
        <f>N:N*O:O*80.6</f>
        <v>0</v>
      </c>
      <c r="T2023">
        <f t="shared" ref="T2023" si="2514">N2023*80.6</f>
        <v>0</v>
      </c>
      <c r="U2023">
        <f t="shared" ref="U2023" si="2515">N2023*O2023</f>
        <v>0</v>
      </c>
      <c r="V2023" s="20">
        <f>N2023*O2023*79.68</f>
        <v>0</v>
      </c>
      <c r="W2023" s="21">
        <f>N2023*79.68</f>
        <v>0</v>
      </c>
    </row>
    <row r="2024" spans="1:23" x14ac:dyDescent="0.25">
      <c r="A2024" s="11"/>
      <c r="B2024" s="10"/>
      <c r="C2024" s="4"/>
      <c r="D2024" s="4"/>
      <c r="E2024" s="10"/>
      <c r="F2024" s="10"/>
      <c r="G2024" s="10"/>
      <c r="H2024" s="10"/>
      <c r="I2024" s="10"/>
      <c r="J2024" s="13"/>
      <c r="K2024" s="13"/>
      <c r="L2024" s="13"/>
      <c r="M2024" s="10"/>
      <c r="N2024" s="9"/>
      <c r="O2024" s="9"/>
      <c r="P2024" s="9"/>
      <c r="Q2024" s="9"/>
      <c r="R2024" s="9"/>
    </row>
    <row r="2025" spans="1:23" x14ac:dyDescent="0.25">
      <c r="A2025" s="11">
        <v>43206</v>
      </c>
      <c r="B2025" s="10" t="s">
        <v>16</v>
      </c>
      <c r="C2025" s="4">
        <v>777</v>
      </c>
      <c r="D2025" s="4">
        <v>18</v>
      </c>
      <c r="E2025" s="10" t="s">
        <v>35</v>
      </c>
      <c r="F2025" s="10">
        <v>1</v>
      </c>
      <c r="G2025" s="10" t="s">
        <v>21</v>
      </c>
      <c r="H2025" s="10"/>
      <c r="I2025" s="10"/>
      <c r="J2025" s="13">
        <v>930</v>
      </c>
      <c r="K2025" s="13"/>
      <c r="L2025" s="13">
        <v>470</v>
      </c>
      <c r="M2025" s="10">
        <v>4.2</v>
      </c>
      <c r="N2025" s="9">
        <v>2</v>
      </c>
      <c r="O2025" s="9">
        <v>3.79</v>
      </c>
      <c r="P2025" s="9" t="s">
        <v>77</v>
      </c>
      <c r="Q2025" s="9" t="s">
        <v>72</v>
      </c>
      <c r="R2025" s="9"/>
      <c r="S2025">
        <f t="shared" ref="S2025:S2027" si="2516">N:N*O:O*80.6</f>
        <v>610.94799999999998</v>
      </c>
      <c r="T2025">
        <f t="shared" ref="T2025:T2027" si="2517">N2025*80.6</f>
        <v>161.19999999999999</v>
      </c>
      <c r="U2025">
        <f t="shared" ref="U2025:U2027" si="2518">N2025*O2025</f>
        <v>7.58</v>
      </c>
      <c r="V2025" s="20">
        <f t="shared" ref="V2025:V2027" si="2519">N2025*O2025*79.68</f>
        <v>603.97440000000006</v>
      </c>
      <c r="W2025" s="21">
        <f t="shared" ref="W2025:W2027" si="2520">N2025*79.68</f>
        <v>159.36000000000001</v>
      </c>
    </row>
    <row r="2026" spans="1:23" x14ac:dyDescent="0.25">
      <c r="A2026" s="11">
        <v>43206</v>
      </c>
      <c r="B2026" s="10" t="s">
        <v>16</v>
      </c>
      <c r="C2026" s="4">
        <v>777</v>
      </c>
      <c r="D2026" s="4">
        <v>18</v>
      </c>
      <c r="E2026" s="10" t="s">
        <v>35</v>
      </c>
      <c r="F2026" s="10">
        <v>1</v>
      </c>
      <c r="G2026" s="10" t="s">
        <v>21</v>
      </c>
      <c r="H2026" s="10"/>
      <c r="I2026" s="10"/>
      <c r="J2026" s="13"/>
      <c r="K2026" s="13"/>
      <c r="L2026" s="13"/>
      <c r="M2026" s="10">
        <v>4.2</v>
      </c>
      <c r="N2026" s="9">
        <v>2</v>
      </c>
      <c r="O2026" s="9">
        <v>0.89</v>
      </c>
      <c r="P2026" s="9" t="s">
        <v>71</v>
      </c>
      <c r="Q2026" s="9" t="s">
        <v>81</v>
      </c>
      <c r="R2026" s="9"/>
      <c r="S2026">
        <f t="shared" si="2516"/>
        <v>143.46799999999999</v>
      </c>
      <c r="T2026">
        <f t="shared" si="2517"/>
        <v>161.19999999999999</v>
      </c>
      <c r="U2026">
        <f t="shared" si="2518"/>
        <v>1.78</v>
      </c>
      <c r="V2026" s="20">
        <f t="shared" si="2519"/>
        <v>141.83040000000003</v>
      </c>
      <c r="W2026" s="21">
        <f t="shared" si="2520"/>
        <v>159.36000000000001</v>
      </c>
    </row>
    <row r="2027" spans="1:23" x14ac:dyDescent="0.25">
      <c r="A2027" s="11">
        <v>43206</v>
      </c>
      <c r="B2027" s="10" t="s">
        <v>16</v>
      </c>
      <c r="C2027" s="4">
        <v>777</v>
      </c>
      <c r="D2027" s="4">
        <v>18</v>
      </c>
      <c r="E2027" s="10" t="s">
        <v>35</v>
      </c>
      <c r="F2027" s="10">
        <v>1</v>
      </c>
      <c r="G2027" s="10" t="s">
        <v>21</v>
      </c>
      <c r="H2027" s="10"/>
      <c r="I2027" s="10"/>
      <c r="J2027" s="13"/>
      <c r="K2027" s="13"/>
      <c r="L2027" s="13"/>
      <c r="M2027" s="10">
        <v>4.2</v>
      </c>
      <c r="N2027" s="9">
        <v>19</v>
      </c>
      <c r="O2027" s="9">
        <v>1.79</v>
      </c>
      <c r="P2027" s="9" t="s">
        <v>71</v>
      </c>
      <c r="Q2027" s="9" t="s">
        <v>76</v>
      </c>
      <c r="R2027" s="9"/>
      <c r="S2027">
        <f t="shared" si="2516"/>
        <v>2741.2059999999997</v>
      </c>
      <c r="T2027">
        <f t="shared" si="2517"/>
        <v>1531.3999999999999</v>
      </c>
      <c r="U2027">
        <f t="shared" si="2518"/>
        <v>34.01</v>
      </c>
      <c r="V2027" s="20">
        <f t="shared" si="2519"/>
        <v>2709.9168</v>
      </c>
      <c r="W2027" s="21">
        <f t="shared" si="2520"/>
        <v>1513.92</v>
      </c>
    </row>
    <row r="2028" spans="1:23" x14ac:dyDescent="0.25">
      <c r="A2028" s="11"/>
      <c r="B2028" s="4"/>
      <c r="C2028" s="4"/>
      <c r="D2028" s="4"/>
      <c r="E2028" s="10"/>
      <c r="F2028" s="10"/>
      <c r="G2028" s="10"/>
      <c r="H2028" s="10"/>
      <c r="I2028" s="10"/>
      <c r="J2028" s="13"/>
      <c r="K2028" s="13"/>
      <c r="L2028" s="13"/>
      <c r="M2028" s="10"/>
      <c r="N2028" s="9"/>
      <c r="O2028" s="9"/>
      <c r="P2028" s="9"/>
      <c r="Q2028" s="9"/>
      <c r="R2028" s="9"/>
    </row>
    <row r="2029" spans="1:23" x14ac:dyDescent="0.25">
      <c r="A2029" s="11">
        <v>43206</v>
      </c>
      <c r="B2029" s="10" t="s">
        <v>16</v>
      </c>
      <c r="C2029" s="4">
        <v>777</v>
      </c>
      <c r="D2029" s="4">
        <v>19</v>
      </c>
      <c r="E2029" s="10" t="s">
        <v>46</v>
      </c>
      <c r="F2029" s="10">
        <v>1</v>
      </c>
      <c r="G2029" s="10" t="s">
        <v>21</v>
      </c>
      <c r="H2029" s="10"/>
      <c r="I2029" s="10"/>
      <c r="J2029" s="13">
        <v>1020</v>
      </c>
      <c r="K2029" s="13"/>
      <c r="L2029" s="13">
        <v>550</v>
      </c>
      <c r="M2029" s="10">
        <v>4.2</v>
      </c>
      <c r="N2029" s="9">
        <v>6</v>
      </c>
      <c r="O2029" s="9">
        <v>3.4</v>
      </c>
      <c r="P2029" s="9" t="s">
        <v>78</v>
      </c>
      <c r="Q2029" s="9" t="s">
        <v>72</v>
      </c>
      <c r="R2029" s="9"/>
      <c r="S2029">
        <f t="shared" ref="S2029:S2032" si="2521">N:N*O:O*80.6</f>
        <v>1644.2399999999998</v>
      </c>
      <c r="T2029">
        <f t="shared" ref="T2029:T2032" si="2522">N2029*80.6</f>
        <v>483.59999999999997</v>
      </c>
      <c r="U2029">
        <f t="shared" ref="U2029:U2032" si="2523">N2029*O2029</f>
        <v>20.399999999999999</v>
      </c>
      <c r="V2029" s="20">
        <f t="shared" ref="V2029:V2032" si="2524">N2029*O2029*79.68</f>
        <v>1625.472</v>
      </c>
      <c r="W2029" s="21">
        <f t="shared" ref="W2029:W2032" si="2525">N2029*79.68</f>
        <v>478.08000000000004</v>
      </c>
    </row>
    <row r="2030" spans="1:23" x14ac:dyDescent="0.25">
      <c r="A2030" s="11">
        <v>43206</v>
      </c>
      <c r="B2030" s="10" t="s">
        <v>16</v>
      </c>
      <c r="C2030" s="4">
        <v>777</v>
      </c>
      <c r="D2030" s="4">
        <v>19</v>
      </c>
      <c r="E2030" s="10" t="s">
        <v>46</v>
      </c>
      <c r="F2030" s="10">
        <v>1</v>
      </c>
      <c r="G2030" s="10" t="s">
        <v>21</v>
      </c>
      <c r="H2030" s="10"/>
      <c r="I2030" s="10"/>
      <c r="J2030" s="13"/>
      <c r="K2030" s="13"/>
      <c r="L2030" s="13"/>
      <c r="M2030" s="10">
        <v>4.2</v>
      </c>
      <c r="N2030" s="9">
        <v>5</v>
      </c>
      <c r="O2030" s="9">
        <v>1.73</v>
      </c>
      <c r="P2030" s="9" t="s">
        <v>78</v>
      </c>
      <c r="Q2030" s="9" t="s">
        <v>79</v>
      </c>
      <c r="R2030" s="9"/>
      <c r="S2030">
        <f t="shared" si="2521"/>
        <v>697.18999999999994</v>
      </c>
      <c r="T2030">
        <f t="shared" si="2522"/>
        <v>403</v>
      </c>
      <c r="U2030">
        <f t="shared" si="2523"/>
        <v>8.65</v>
      </c>
      <c r="V2030" s="20">
        <f t="shared" si="2524"/>
        <v>689.23200000000008</v>
      </c>
      <c r="W2030" s="21">
        <f t="shared" si="2525"/>
        <v>398.40000000000003</v>
      </c>
    </row>
    <row r="2031" spans="1:23" x14ac:dyDescent="0.25">
      <c r="A2031" s="11">
        <v>43206</v>
      </c>
      <c r="B2031" s="10" t="s">
        <v>16</v>
      </c>
      <c r="C2031" s="4">
        <v>777</v>
      </c>
      <c r="D2031" s="4">
        <v>19</v>
      </c>
      <c r="E2031" s="10" t="s">
        <v>46</v>
      </c>
      <c r="F2031" s="10">
        <v>1</v>
      </c>
      <c r="G2031" s="10" t="s">
        <v>21</v>
      </c>
      <c r="H2031" s="10"/>
      <c r="I2031" s="10"/>
      <c r="J2031" s="13"/>
      <c r="K2031" s="13"/>
      <c r="L2031" s="13"/>
      <c r="M2031" s="10">
        <v>4.2</v>
      </c>
      <c r="N2031" s="9">
        <v>4</v>
      </c>
      <c r="O2031" s="9">
        <v>2.2000000000000002</v>
      </c>
      <c r="P2031" s="9" t="s">
        <v>78</v>
      </c>
      <c r="Q2031" s="9" t="s">
        <v>76</v>
      </c>
      <c r="R2031" s="9"/>
      <c r="S2031">
        <f t="shared" si="2521"/>
        <v>709.28</v>
      </c>
      <c r="T2031">
        <f t="shared" si="2522"/>
        <v>322.39999999999998</v>
      </c>
      <c r="U2031">
        <f t="shared" si="2523"/>
        <v>8.8000000000000007</v>
      </c>
      <c r="V2031" s="20">
        <f t="shared" si="2524"/>
        <v>701.18400000000008</v>
      </c>
      <c r="W2031" s="21">
        <f t="shared" si="2525"/>
        <v>318.72000000000003</v>
      </c>
    </row>
    <row r="2032" spans="1:23" x14ac:dyDescent="0.25">
      <c r="A2032" s="11">
        <v>43206</v>
      </c>
      <c r="B2032" s="10" t="s">
        <v>16</v>
      </c>
      <c r="C2032" s="4">
        <v>777</v>
      </c>
      <c r="D2032" s="4">
        <v>19</v>
      </c>
      <c r="E2032" s="10" t="s">
        <v>46</v>
      </c>
      <c r="F2032" s="10">
        <v>1</v>
      </c>
      <c r="G2032" s="10" t="s">
        <v>21</v>
      </c>
      <c r="H2032" s="10"/>
      <c r="I2032" s="10"/>
      <c r="J2032" s="13"/>
      <c r="K2032" s="13"/>
      <c r="L2032" s="13"/>
      <c r="M2032" s="10">
        <v>4.2</v>
      </c>
      <c r="N2032" s="9">
        <v>6</v>
      </c>
      <c r="O2032" s="9">
        <v>2.0299999999999998</v>
      </c>
      <c r="P2032" s="9" t="s">
        <v>73</v>
      </c>
      <c r="Q2032" s="9" t="s">
        <v>76</v>
      </c>
      <c r="R2032" s="9"/>
      <c r="S2032">
        <f t="shared" si="2521"/>
        <v>981.70799999999986</v>
      </c>
      <c r="T2032">
        <f t="shared" si="2522"/>
        <v>483.59999999999997</v>
      </c>
      <c r="U2032">
        <f t="shared" si="2523"/>
        <v>12.18</v>
      </c>
      <c r="V2032" s="20">
        <f t="shared" si="2524"/>
        <v>970.50240000000008</v>
      </c>
      <c r="W2032" s="21">
        <f t="shared" si="2525"/>
        <v>478.08000000000004</v>
      </c>
    </row>
    <row r="2033" spans="1:23" x14ac:dyDescent="0.25">
      <c r="A2033" s="11"/>
      <c r="B2033" s="10"/>
      <c r="C2033" s="4"/>
      <c r="D2033" s="4"/>
      <c r="E2033" s="10"/>
      <c r="F2033" s="10"/>
      <c r="G2033" s="10"/>
      <c r="H2033" s="10"/>
      <c r="I2033" s="10"/>
      <c r="J2033" s="13"/>
      <c r="K2033" s="13"/>
      <c r="L2033" s="13"/>
      <c r="M2033" s="10"/>
      <c r="N2033" s="9"/>
      <c r="O2033" s="9"/>
      <c r="P2033" s="9"/>
      <c r="Q2033" s="9"/>
      <c r="R2033" s="9"/>
    </row>
    <row r="2034" spans="1:23" x14ac:dyDescent="0.25">
      <c r="A2034" s="11">
        <v>43206</v>
      </c>
      <c r="B2034" s="10" t="s">
        <v>16</v>
      </c>
      <c r="C2034" s="4">
        <v>777</v>
      </c>
      <c r="D2034" s="4">
        <v>20</v>
      </c>
      <c r="E2034" s="10"/>
      <c r="F2034" s="10">
        <v>1</v>
      </c>
      <c r="G2034" s="10" t="s">
        <v>21</v>
      </c>
      <c r="H2034" s="10"/>
      <c r="I2034" s="10"/>
      <c r="J2034" s="17"/>
      <c r="K2034" s="17"/>
      <c r="L2034" s="17"/>
      <c r="M2034" s="10">
        <v>4.2</v>
      </c>
      <c r="N2034" s="9"/>
      <c r="O2034" s="9"/>
      <c r="P2034" s="9"/>
      <c r="Q2034" s="9"/>
      <c r="R2034" s="9"/>
      <c r="S2034">
        <f>N:N*O:O*80.6</f>
        <v>0</v>
      </c>
      <c r="T2034">
        <f t="shared" ref="T2034" si="2526">N2034*80.6</f>
        <v>0</v>
      </c>
      <c r="U2034">
        <f t="shared" ref="U2034" si="2527">N2034*O2034</f>
        <v>0</v>
      </c>
      <c r="V2034" s="20">
        <f>N2034*O2034*79.68</f>
        <v>0</v>
      </c>
      <c r="W2034" s="21">
        <f>N2034*79.68</f>
        <v>0</v>
      </c>
    </row>
    <row r="2035" spans="1:23" x14ac:dyDescent="0.25">
      <c r="A2035" s="11"/>
      <c r="B2035" s="10"/>
      <c r="C2035" s="4"/>
      <c r="D2035" s="4"/>
      <c r="E2035" s="10"/>
      <c r="F2035" s="10"/>
      <c r="G2035" s="10"/>
      <c r="H2035" s="10"/>
      <c r="I2035" s="10"/>
      <c r="J2035" s="13"/>
      <c r="K2035" s="13"/>
      <c r="L2035" s="13"/>
      <c r="M2035" s="10"/>
      <c r="N2035" s="9"/>
      <c r="O2035" s="9"/>
      <c r="P2035" s="9"/>
      <c r="Q2035" s="9"/>
      <c r="R2035" s="9"/>
    </row>
    <row r="2036" spans="1:23" x14ac:dyDescent="0.25">
      <c r="A2036" s="11">
        <v>43206</v>
      </c>
      <c r="B2036" s="4" t="s">
        <v>17</v>
      </c>
      <c r="C2036" s="4">
        <v>75131</v>
      </c>
      <c r="D2036" s="4">
        <v>152</v>
      </c>
      <c r="E2036" s="10" t="s">
        <v>38</v>
      </c>
      <c r="F2036" s="10">
        <v>1</v>
      </c>
      <c r="G2036" s="10" t="s">
        <v>21</v>
      </c>
      <c r="H2036" s="10"/>
      <c r="I2036" s="10"/>
      <c r="J2036" s="13">
        <v>1650</v>
      </c>
      <c r="K2036" s="13"/>
      <c r="L2036" s="13">
        <v>870</v>
      </c>
      <c r="M2036" s="10">
        <v>5.81</v>
      </c>
      <c r="N2036" s="9">
        <v>1</v>
      </c>
      <c r="O2036" s="9">
        <v>3.1</v>
      </c>
      <c r="P2036" s="9" t="s">
        <v>78</v>
      </c>
      <c r="Q2036" s="9" t="s">
        <v>72</v>
      </c>
      <c r="R2036" s="9"/>
      <c r="S2036">
        <f t="shared" ref="S2036:S2037" si="2528">N2036*O2036*118</f>
        <v>365.8</v>
      </c>
      <c r="T2036">
        <f t="shared" ref="T2036:T2037" si="2529">N2036*118</f>
        <v>118</v>
      </c>
      <c r="U2036">
        <f t="shared" ref="U2036:U2037" si="2530">N2036*O2036</f>
        <v>3.1</v>
      </c>
      <c r="V2036" s="20">
        <f t="shared" ref="V2036:V2037" si="2531">N2036*O2036*116.875</f>
        <v>362.3125</v>
      </c>
      <c r="W2036" s="21">
        <f t="shared" ref="W2036:W2037" si="2532">N2036*116.8</f>
        <v>116.8</v>
      </c>
    </row>
    <row r="2037" spans="1:23" x14ac:dyDescent="0.25">
      <c r="A2037" s="11">
        <v>43206</v>
      </c>
      <c r="B2037" s="4" t="s">
        <v>17</v>
      </c>
      <c r="C2037" s="4">
        <v>75131</v>
      </c>
      <c r="D2037" s="4">
        <v>152</v>
      </c>
      <c r="E2037" s="10" t="s">
        <v>38</v>
      </c>
      <c r="F2037" s="10">
        <v>1</v>
      </c>
      <c r="G2037" s="10" t="s">
        <v>21</v>
      </c>
      <c r="H2037" s="10"/>
      <c r="I2037" s="10"/>
      <c r="J2037" s="13"/>
      <c r="K2037" s="13"/>
      <c r="L2037" s="13"/>
      <c r="M2037" s="10">
        <v>5.81</v>
      </c>
      <c r="N2037" s="9">
        <v>25</v>
      </c>
      <c r="O2037" s="9">
        <v>1.75</v>
      </c>
      <c r="P2037" s="9" t="s">
        <v>82</v>
      </c>
      <c r="Q2037" s="9" t="s">
        <v>80</v>
      </c>
      <c r="R2037" s="9"/>
      <c r="S2037">
        <f t="shared" si="2528"/>
        <v>5162.5</v>
      </c>
      <c r="T2037">
        <f t="shared" si="2529"/>
        <v>2950</v>
      </c>
      <c r="U2037">
        <f t="shared" si="2530"/>
        <v>43.75</v>
      </c>
      <c r="V2037" s="20">
        <f t="shared" si="2531"/>
        <v>5113.28125</v>
      </c>
      <c r="W2037" s="21">
        <f t="shared" si="2532"/>
        <v>2920</v>
      </c>
    </row>
    <row r="2038" spans="1:23" x14ac:dyDescent="0.25">
      <c r="A2038" s="11"/>
      <c r="B2038" s="4"/>
      <c r="C2038" s="4"/>
      <c r="D2038" s="4"/>
      <c r="E2038" s="10"/>
      <c r="F2038" s="10"/>
      <c r="G2038" s="10"/>
      <c r="H2038" s="10"/>
      <c r="I2038" s="10"/>
      <c r="J2038" s="13"/>
      <c r="K2038" s="13"/>
      <c r="L2038" s="13"/>
      <c r="M2038" s="10"/>
      <c r="N2038" s="9"/>
      <c r="O2038" s="9"/>
      <c r="P2038" s="9"/>
      <c r="Q2038" s="9"/>
      <c r="R2038" s="9"/>
    </row>
    <row r="2039" spans="1:23" x14ac:dyDescent="0.25">
      <c r="A2039" s="11">
        <v>43206</v>
      </c>
      <c r="B2039" s="4" t="s">
        <v>17</v>
      </c>
      <c r="C2039" s="4">
        <v>75131</v>
      </c>
      <c r="D2039" s="4">
        <v>153</v>
      </c>
      <c r="E2039" s="10"/>
      <c r="F2039" s="10">
        <v>1</v>
      </c>
      <c r="G2039" s="10" t="s">
        <v>21</v>
      </c>
      <c r="H2039" s="10"/>
      <c r="I2039" s="10"/>
      <c r="J2039" s="17"/>
      <c r="K2039" s="17"/>
      <c r="L2039" s="17"/>
      <c r="M2039" s="10">
        <v>5.81</v>
      </c>
      <c r="N2039" s="9"/>
      <c r="O2039" s="9"/>
      <c r="P2039" s="9"/>
      <c r="Q2039" s="9"/>
      <c r="R2039" s="9"/>
      <c r="S2039">
        <f t="shared" ref="S2039" si="2533">N2039*O2039*118</f>
        <v>0</v>
      </c>
      <c r="T2039">
        <f t="shared" ref="T2039" si="2534">N2039*118</f>
        <v>0</v>
      </c>
      <c r="U2039">
        <f t="shared" ref="U2039" si="2535">N2039*O2039</f>
        <v>0</v>
      </c>
      <c r="V2039" s="20">
        <f t="shared" ref="V2039" si="2536">N2039*O2039*116.875</f>
        <v>0</v>
      </c>
      <c r="W2039" s="21">
        <f t="shared" ref="W2039" si="2537">N2039*116.8</f>
        <v>0</v>
      </c>
    </row>
    <row r="2040" spans="1:23" x14ac:dyDescent="0.25">
      <c r="A2040" s="11"/>
      <c r="B2040" s="4"/>
      <c r="C2040" s="4"/>
      <c r="D2040" s="4"/>
      <c r="E2040" s="10"/>
      <c r="F2040" s="10"/>
      <c r="G2040" s="10"/>
      <c r="H2040" s="10"/>
      <c r="I2040" s="10"/>
      <c r="J2040" s="13"/>
      <c r="K2040" s="13"/>
      <c r="L2040" s="13"/>
      <c r="M2040" s="10"/>
      <c r="N2040" s="9"/>
      <c r="O2040" s="9"/>
      <c r="P2040" s="9"/>
      <c r="Q2040" s="9"/>
      <c r="R2040" s="9"/>
    </row>
    <row r="2041" spans="1:23" x14ac:dyDescent="0.25">
      <c r="A2041" s="11">
        <v>43206</v>
      </c>
      <c r="B2041" s="4" t="s">
        <v>17</v>
      </c>
      <c r="C2041" s="4">
        <v>75131</v>
      </c>
      <c r="D2041" s="4">
        <v>155</v>
      </c>
      <c r="E2041" s="10" t="s">
        <v>39</v>
      </c>
      <c r="F2041" s="10">
        <v>1</v>
      </c>
      <c r="G2041" s="10" t="s">
        <v>21</v>
      </c>
      <c r="H2041" s="10"/>
      <c r="I2041" s="10"/>
      <c r="J2041" s="17"/>
      <c r="K2041" s="13"/>
      <c r="L2041" s="13">
        <v>800</v>
      </c>
      <c r="M2041" s="10">
        <v>5.81</v>
      </c>
      <c r="N2041" s="9">
        <v>12</v>
      </c>
      <c r="O2041" s="9">
        <v>3.1</v>
      </c>
      <c r="P2041" s="9" t="s">
        <v>78</v>
      </c>
      <c r="Q2041" s="9" t="s">
        <v>72</v>
      </c>
      <c r="R2041" s="9"/>
      <c r="S2041">
        <f t="shared" ref="S2041:S2042" si="2538">N2041*O2041*118</f>
        <v>4389.6000000000004</v>
      </c>
      <c r="T2041">
        <f t="shared" ref="T2041:T2042" si="2539">N2041*118</f>
        <v>1416</v>
      </c>
      <c r="U2041">
        <f t="shared" ref="U2041:U2042" si="2540">N2041*O2041</f>
        <v>37.200000000000003</v>
      </c>
      <c r="V2041" s="20">
        <f t="shared" ref="V2041:V2042" si="2541">N2041*O2041*116.875</f>
        <v>4347.75</v>
      </c>
      <c r="W2041" s="21">
        <f t="shared" ref="W2041:W2042" si="2542">N2041*116.8</f>
        <v>1401.6</v>
      </c>
    </row>
    <row r="2042" spans="1:23" x14ac:dyDescent="0.25">
      <c r="A2042" s="11">
        <v>43206</v>
      </c>
      <c r="B2042" s="4" t="s">
        <v>17</v>
      </c>
      <c r="C2042" s="4">
        <v>75131</v>
      </c>
      <c r="D2042" s="4">
        <v>155</v>
      </c>
      <c r="E2042" s="10" t="s">
        <v>39</v>
      </c>
      <c r="F2042" s="10">
        <v>1</v>
      </c>
      <c r="G2042" s="10" t="s">
        <v>21</v>
      </c>
      <c r="H2042" s="10"/>
      <c r="I2042" s="10"/>
      <c r="J2042" s="13"/>
      <c r="K2042" s="13"/>
      <c r="L2042" s="13"/>
      <c r="M2042" s="10">
        <v>5.81</v>
      </c>
      <c r="N2042" s="9">
        <v>1</v>
      </c>
      <c r="O2042" s="9">
        <v>3.79</v>
      </c>
      <c r="P2042" s="9" t="s">
        <v>77</v>
      </c>
      <c r="Q2042" s="9" t="s">
        <v>72</v>
      </c>
      <c r="R2042" s="9"/>
      <c r="S2042">
        <f t="shared" si="2538"/>
        <v>447.22</v>
      </c>
      <c r="T2042">
        <f t="shared" si="2539"/>
        <v>118</v>
      </c>
      <c r="U2042">
        <f t="shared" si="2540"/>
        <v>3.79</v>
      </c>
      <c r="V2042" s="20">
        <f t="shared" si="2541"/>
        <v>442.95625000000001</v>
      </c>
      <c r="W2042" s="21">
        <f t="shared" si="2542"/>
        <v>116.8</v>
      </c>
    </row>
    <row r="2043" spans="1:23" x14ac:dyDescent="0.25">
      <c r="A2043" s="11"/>
      <c r="B2043" s="4"/>
      <c r="C2043" s="4"/>
      <c r="D2043" s="4"/>
      <c r="E2043" s="10"/>
      <c r="F2043" s="10"/>
      <c r="G2043" s="10"/>
      <c r="H2043" s="10"/>
      <c r="I2043" s="10"/>
      <c r="J2043" s="13"/>
      <c r="K2043" s="13"/>
      <c r="L2043" s="13"/>
      <c r="M2043" s="10"/>
      <c r="N2043" s="9"/>
      <c r="O2043" s="9"/>
      <c r="P2043" s="9"/>
      <c r="Q2043" s="9"/>
      <c r="R2043" s="9"/>
    </row>
    <row r="2044" spans="1:23" x14ac:dyDescent="0.25">
      <c r="A2044" s="11">
        <v>43206</v>
      </c>
      <c r="B2044" s="4" t="s">
        <v>17</v>
      </c>
      <c r="C2044" s="4">
        <v>75131</v>
      </c>
      <c r="D2044" s="4">
        <v>156</v>
      </c>
      <c r="E2044" s="10" t="s">
        <v>40</v>
      </c>
      <c r="F2044" s="10">
        <v>1</v>
      </c>
      <c r="G2044" s="10" t="s">
        <v>21</v>
      </c>
      <c r="H2044" s="10"/>
      <c r="I2044" s="10"/>
      <c r="J2044" s="13">
        <v>1500</v>
      </c>
      <c r="K2044" s="13"/>
      <c r="L2044" s="13">
        <v>600</v>
      </c>
      <c r="M2044" s="10">
        <v>5.81</v>
      </c>
      <c r="N2044" s="9">
        <v>14</v>
      </c>
      <c r="O2044" s="9">
        <v>3.79</v>
      </c>
      <c r="P2044" s="9" t="s">
        <v>77</v>
      </c>
      <c r="Q2044" s="9" t="s">
        <v>72</v>
      </c>
      <c r="R2044" s="9"/>
      <c r="S2044">
        <f t="shared" ref="S2044" si="2543">N2044*O2044*118</f>
        <v>6261.08</v>
      </c>
      <c r="T2044">
        <f t="shared" ref="T2044" si="2544">N2044*118</f>
        <v>1652</v>
      </c>
      <c r="U2044">
        <f t="shared" ref="U2044" si="2545">N2044*O2044</f>
        <v>53.06</v>
      </c>
      <c r="V2044" s="20">
        <f t="shared" ref="V2044" si="2546">N2044*O2044*116.875</f>
        <v>6201.3874999999998</v>
      </c>
      <c r="W2044" s="21">
        <f t="shared" ref="W2044" si="2547">N2044*116.8</f>
        <v>1635.2</v>
      </c>
    </row>
    <row r="2045" spans="1:23" x14ac:dyDescent="0.25">
      <c r="A2045" s="11"/>
      <c r="B2045" s="4"/>
      <c r="C2045" s="4"/>
      <c r="D2045" s="4"/>
      <c r="E2045" s="10"/>
      <c r="F2045" s="10"/>
      <c r="G2045" s="10"/>
      <c r="H2045" s="10"/>
      <c r="I2045" s="10"/>
      <c r="J2045" s="13"/>
      <c r="K2045" s="13"/>
      <c r="L2045" s="13"/>
      <c r="M2045" s="10"/>
      <c r="N2045" s="9"/>
      <c r="O2045" s="9"/>
      <c r="P2045" s="9"/>
      <c r="Q2045" s="9"/>
      <c r="R2045" s="9"/>
    </row>
    <row r="2046" spans="1:23" x14ac:dyDescent="0.25">
      <c r="A2046" s="11">
        <v>43206</v>
      </c>
      <c r="B2046" s="4" t="s">
        <v>17</v>
      </c>
      <c r="C2046" s="4">
        <v>75131</v>
      </c>
      <c r="D2046" s="4">
        <v>157</v>
      </c>
      <c r="E2046" s="10" t="s">
        <v>41</v>
      </c>
      <c r="F2046" s="10">
        <v>1</v>
      </c>
      <c r="G2046" s="10" t="s">
        <v>21</v>
      </c>
      <c r="H2046" s="10"/>
      <c r="I2046" s="10"/>
      <c r="J2046" s="13">
        <v>1620</v>
      </c>
      <c r="K2046" s="13"/>
      <c r="L2046" s="13">
        <v>620</v>
      </c>
      <c r="M2046" s="10">
        <v>5.81</v>
      </c>
      <c r="N2046" s="9">
        <v>1</v>
      </c>
      <c r="O2046" s="9">
        <v>3.1</v>
      </c>
      <c r="P2046" s="9" t="s">
        <v>78</v>
      </c>
      <c r="Q2046" s="9" t="s">
        <v>72</v>
      </c>
      <c r="R2046" s="9"/>
      <c r="S2046">
        <f t="shared" ref="S2046:S2047" si="2548">N2046*O2046*118</f>
        <v>365.8</v>
      </c>
      <c r="T2046">
        <f t="shared" ref="T2046:T2047" si="2549">N2046*118</f>
        <v>118</v>
      </c>
      <c r="U2046">
        <f t="shared" ref="U2046:U2047" si="2550">N2046*O2046</f>
        <v>3.1</v>
      </c>
      <c r="V2046" s="20">
        <f t="shared" ref="V2046:V2047" si="2551">N2046*O2046*116.875</f>
        <v>362.3125</v>
      </c>
      <c r="W2046" s="21">
        <f t="shared" ref="W2046:W2047" si="2552">N2046*116.8</f>
        <v>116.8</v>
      </c>
    </row>
    <row r="2047" spans="1:23" x14ac:dyDescent="0.25">
      <c r="A2047" s="11">
        <v>43206</v>
      </c>
      <c r="B2047" s="4" t="s">
        <v>17</v>
      </c>
      <c r="C2047" s="4">
        <v>75131</v>
      </c>
      <c r="D2047" s="4">
        <v>157</v>
      </c>
      <c r="E2047" s="10" t="s">
        <v>41</v>
      </c>
      <c r="F2047" s="10">
        <v>1</v>
      </c>
      <c r="G2047" s="10" t="s">
        <v>21</v>
      </c>
      <c r="H2047" s="10"/>
      <c r="I2047" s="10"/>
      <c r="J2047" s="13"/>
      <c r="K2047" s="13"/>
      <c r="L2047" s="13"/>
      <c r="M2047" s="10">
        <v>5.81</v>
      </c>
      <c r="N2047" s="9">
        <v>13</v>
      </c>
      <c r="O2047" s="9">
        <v>3.79</v>
      </c>
      <c r="P2047" s="9" t="s">
        <v>77</v>
      </c>
      <c r="Q2047" s="9" t="s">
        <v>72</v>
      </c>
      <c r="R2047" s="9"/>
      <c r="S2047">
        <f t="shared" si="2548"/>
        <v>5813.8600000000006</v>
      </c>
      <c r="T2047">
        <f t="shared" si="2549"/>
        <v>1534</v>
      </c>
      <c r="U2047">
        <f t="shared" si="2550"/>
        <v>49.27</v>
      </c>
      <c r="V2047" s="20">
        <f t="shared" si="2551"/>
        <v>5758.4312500000005</v>
      </c>
      <c r="W2047" s="21">
        <f t="shared" si="2552"/>
        <v>1518.3999999999999</v>
      </c>
    </row>
    <row r="2048" spans="1:23" x14ac:dyDescent="0.25">
      <c r="A2048" s="11"/>
      <c r="B2048" s="4"/>
      <c r="C2048" s="4"/>
      <c r="D2048" s="4"/>
      <c r="E2048" s="10"/>
      <c r="F2048" s="10"/>
      <c r="G2048" s="10"/>
      <c r="H2048" s="10"/>
      <c r="I2048" s="10"/>
      <c r="J2048" s="13"/>
      <c r="K2048" s="13"/>
      <c r="L2048" s="13"/>
      <c r="M2048" s="10"/>
      <c r="N2048" s="9"/>
      <c r="O2048" s="9"/>
      <c r="P2048" s="9"/>
      <c r="Q2048" s="9"/>
      <c r="R2048" s="9"/>
    </row>
    <row r="2049" spans="1:23" x14ac:dyDescent="0.25">
      <c r="A2049" s="11">
        <v>43206</v>
      </c>
      <c r="B2049" s="10" t="s">
        <v>16</v>
      </c>
      <c r="C2049" s="10">
        <v>785</v>
      </c>
      <c r="D2049" s="10">
        <v>167</v>
      </c>
      <c r="E2049" s="10" t="s">
        <v>42</v>
      </c>
      <c r="F2049" s="10">
        <v>1</v>
      </c>
      <c r="G2049" s="10" t="s">
        <v>21</v>
      </c>
      <c r="H2049" s="10"/>
      <c r="I2049" s="10"/>
      <c r="J2049" s="13">
        <v>1650</v>
      </c>
      <c r="K2049" s="13"/>
      <c r="L2049" s="13">
        <v>850</v>
      </c>
      <c r="M2049" s="10">
        <v>5.38</v>
      </c>
      <c r="N2049" s="9">
        <v>2</v>
      </c>
      <c r="O2049" s="9">
        <v>3.79</v>
      </c>
      <c r="P2049" s="9" t="s">
        <v>77</v>
      </c>
      <c r="Q2049" s="9" t="s">
        <v>72</v>
      </c>
      <c r="R2049" s="9"/>
      <c r="S2049">
        <f t="shared" ref="S2049:S2050" si="2553">N:N*O:O*125</f>
        <v>947.5</v>
      </c>
      <c r="T2049">
        <f t="shared" ref="T2049:T2050" si="2554">N2049*125</f>
        <v>250</v>
      </c>
      <c r="U2049">
        <f t="shared" ref="U2049:U2050" si="2555">N2049*O2049</f>
        <v>7.58</v>
      </c>
      <c r="V2049" s="20">
        <f t="shared" ref="V2049:V2050" si="2556">N2049*O2049*123.78</f>
        <v>938.25239999999997</v>
      </c>
      <c r="W2049" s="21">
        <f t="shared" ref="W2049:W2050" si="2557">N2049*123.7</f>
        <v>247.4</v>
      </c>
    </row>
    <row r="2050" spans="1:23" x14ac:dyDescent="0.25">
      <c r="A2050" s="11">
        <v>43206</v>
      </c>
      <c r="B2050" s="10" t="s">
        <v>16</v>
      </c>
      <c r="C2050" s="10">
        <v>785</v>
      </c>
      <c r="D2050" s="10">
        <v>167</v>
      </c>
      <c r="E2050" s="10" t="s">
        <v>42</v>
      </c>
      <c r="F2050" s="10">
        <v>1</v>
      </c>
      <c r="G2050" s="10" t="s">
        <v>21</v>
      </c>
      <c r="H2050" s="10"/>
      <c r="I2050" s="10"/>
      <c r="J2050" s="13"/>
      <c r="K2050" s="13"/>
      <c r="L2050" s="13"/>
      <c r="M2050" s="10">
        <v>5.38</v>
      </c>
      <c r="N2050" s="9">
        <v>22</v>
      </c>
      <c r="O2050" s="9">
        <v>1.75</v>
      </c>
      <c r="P2050" s="9" t="s">
        <v>82</v>
      </c>
      <c r="Q2050" s="9" t="s">
        <v>80</v>
      </c>
      <c r="R2050" s="9"/>
      <c r="S2050">
        <f t="shared" si="2553"/>
        <v>4812.5</v>
      </c>
      <c r="T2050">
        <f t="shared" si="2554"/>
        <v>2750</v>
      </c>
      <c r="U2050">
        <f t="shared" si="2555"/>
        <v>38.5</v>
      </c>
      <c r="V2050" s="20">
        <f t="shared" si="2556"/>
        <v>4765.53</v>
      </c>
      <c r="W2050" s="21">
        <f t="shared" si="2557"/>
        <v>2721.4</v>
      </c>
    </row>
    <row r="2051" spans="1:23" x14ac:dyDescent="0.25">
      <c r="A2051" s="11"/>
      <c r="B2051" s="10"/>
      <c r="C2051" s="10"/>
      <c r="D2051" s="10"/>
      <c r="E2051" s="10"/>
      <c r="F2051" s="10"/>
      <c r="G2051" s="10"/>
      <c r="H2051" s="10"/>
      <c r="I2051" s="10"/>
      <c r="J2051" s="13"/>
      <c r="K2051" s="13"/>
      <c r="L2051" s="13"/>
      <c r="M2051" s="10"/>
      <c r="N2051" s="9"/>
      <c r="O2051" s="9"/>
      <c r="P2051" s="9"/>
      <c r="Q2051" s="9"/>
      <c r="R2051" s="9"/>
    </row>
    <row r="2052" spans="1:23" x14ac:dyDescent="0.25">
      <c r="A2052" s="11">
        <v>43206</v>
      </c>
      <c r="B2052" s="10" t="s">
        <v>16</v>
      </c>
      <c r="C2052" s="10">
        <v>785</v>
      </c>
      <c r="D2052" s="10">
        <v>168</v>
      </c>
      <c r="E2052" s="10" t="s">
        <v>43</v>
      </c>
      <c r="F2052" s="10">
        <v>1</v>
      </c>
      <c r="G2052" s="10" t="s">
        <v>21</v>
      </c>
      <c r="H2052" s="10"/>
      <c r="I2052" s="10"/>
      <c r="J2052" s="13">
        <v>1600</v>
      </c>
      <c r="K2052" s="13"/>
      <c r="L2052" s="13">
        <v>500</v>
      </c>
      <c r="M2052" s="10">
        <v>5.38</v>
      </c>
      <c r="N2052" s="9">
        <v>14</v>
      </c>
      <c r="O2052" s="9">
        <v>3.79</v>
      </c>
      <c r="P2052" s="9" t="s">
        <v>77</v>
      </c>
      <c r="Q2052" s="9" t="s">
        <v>72</v>
      </c>
      <c r="R2052" s="9"/>
      <c r="S2052">
        <f>N:N*O:O*125</f>
        <v>6632.5</v>
      </c>
      <c r="T2052">
        <f t="shared" ref="T2052" si="2558">N2052*125</f>
        <v>1750</v>
      </c>
      <c r="U2052">
        <f t="shared" ref="U2052" si="2559">N2052*O2052</f>
        <v>53.06</v>
      </c>
      <c r="V2052" s="20">
        <f>N2052*O2052*123.78</f>
        <v>6567.7668000000003</v>
      </c>
      <c r="W2052" s="21">
        <f>N2052*123.7</f>
        <v>1731.8</v>
      </c>
    </row>
    <row r="2053" spans="1:23" x14ac:dyDescent="0.25">
      <c r="A2053" s="11"/>
      <c r="B2053" s="4"/>
      <c r="C2053" s="4"/>
      <c r="D2053" s="4"/>
      <c r="E2053" s="10"/>
      <c r="F2053" s="10"/>
      <c r="G2053" s="10"/>
      <c r="H2053" s="10"/>
      <c r="I2053" s="10"/>
      <c r="J2053" s="13"/>
      <c r="K2053" s="13"/>
      <c r="L2053" s="13"/>
      <c r="M2053" s="10"/>
      <c r="N2053" s="9"/>
      <c r="O2053" s="9"/>
      <c r="P2053" s="9"/>
      <c r="Q2053" s="9"/>
      <c r="R2053" s="9"/>
    </row>
    <row r="2054" spans="1:23" x14ac:dyDescent="0.25">
      <c r="A2054" s="11">
        <v>43206</v>
      </c>
      <c r="B2054" s="10" t="s">
        <v>16</v>
      </c>
      <c r="C2054" s="10">
        <v>785</v>
      </c>
      <c r="D2054" s="10">
        <v>169</v>
      </c>
      <c r="E2054" s="10" t="s">
        <v>44</v>
      </c>
      <c r="F2054" s="10">
        <v>1</v>
      </c>
      <c r="G2054" s="10" t="s">
        <v>21</v>
      </c>
      <c r="H2054" s="10"/>
      <c r="I2054" s="10"/>
      <c r="J2054" s="17"/>
      <c r="K2054" s="13"/>
      <c r="L2054" s="13">
        <v>1000</v>
      </c>
      <c r="M2054" s="10">
        <v>5.38</v>
      </c>
      <c r="N2054" s="9">
        <v>14</v>
      </c>
      <c r="O2054" s="9">
        <v>3.79</v>
      </c>
      <c r="P2054" s="9" t="s">
        <v>77</v>
      </c>
      <c r="Q2054" s="9" t="s">
        <v>72</v>
      </c>
      <c r="R2054" s="9"/>
      <c r="S2054">
        <f>N:N*O:O*125</f>
        <v>6632.5</v>
      </c>
      <c r="T2054">
        <f t="shared" ref="T2054" si="2560">N2054*125</f>
        <v>1750</v>
      </c>
      <c r="U2054">
        <f t="shared" ref="U2054" si="2561">N2054*O2054</f>
        <v>53.06</v>
      </c>
      <c r="V2054" s="20">
        <f>N2054*O2054*123.78</f>
        <v>6567.7668000000003</v>
      </c>
      <c r="W2054" s="21">
        <f>N2054*123.7</f>
        <v>1731.8</v>
      </c>
    </row>
    <row r="2055" spans="1:23" x14ac:dyDescent="0.25">
      <c r="A2055" s="11"/>
      <c r="B2055" s="10"/>
      <c r="C2055" s="10"/>
      <c r="D2055" s="10"/>
      <c r="E2055" s="10"/>
      <c r="F2055" s="10"/>
      <c r="G2055" s="10"/>
      <c r="H2055" s="10"/>
      <c r="I2055" s="10"/>
      <c r="J2055" s="13"/>
      <c r="K2055" s="13"/>
      <c r="L2055" s="13"/>
      <c r="M2055" s="10"/>
      <c r="N2055" s="9"/>
      <c r="O2055" s="9"/>
      <c r="P2055" s="9"/>
      <c r="Q2055" s="9"/>
      <c r="R2055" s="9"/>
    </row>
    <row r="2056" spans="1:23" x14ac:dyDescent="0.25">
      <c r="A2056" s="11">
        <v>43206</v>
      </c>
      <c r="B2056" s="10" t="s">
        <v>16</v>
      </c>
      <c r="C2056" s="4">
        <v>777</v>
      </c>
      <c r="D2056" s="4">
        <v>17</v>
      </c>
      <c r="E2056" s="10"/>
      <c r="F2056" s="10">
        <v>2</v>
      </c>
      <c r="G2056" s="10" t="s">
        <v>22</v>
      </c>
      <c r="H2056" s="10"/>
      <c r="I2056" s="10"/>
      <c r="J2056" s="17"/>
      <c r="K2056" s="17"/>
      <c r="L2056" s="17"/>
      <c r="M2056" s="10">
        <v>4.2</v>
      </c>
      <c r="N2056" s="9"/>
      <c r="O2056" s="9"/>
      <c r="P2056" s="9"/>
      <c r="Q2056" s="9"/>
      <c r="R2056" s="9"/>
      <c r="S2056">
        <f>N:N*O:O*80.6</f>
        <v>0</v>
      </c>
      <c r="T2056">
        <f t="shared" ref="T2056" si="2562">N2056*80.6</f>
        <v>0</v>
      </c>
      <c r="U2056">
        <f t="shared" ref="U2056" si="2563">N2056*O2056</f>
        <v>0</v>
      </c>
      <c r="V2056" s="20">
        <f>N2056*O2056*79.68</f>
        <v>0</v>
      </c>
      <c r="W2056" s="21">
        <f>N2056*79.68</f>
        <v>0</v>
      </c>
    </row>
    <row r="2057" spans="1:23" x14ac:dyDescent="0.25">
      <c r="A2057" s="11"/>
      <c r="B2057" s="10"/>
      <c r="C2057" s="4"/>
      <c r="D2057" s="4"/>
      <c r="E2057" s="10"/>
      <c r="F2057" s="10"/>
      <c r="G2057" s="10"/>
      <c r="H2057" s="10"/>
      <c r="I2057" s="10"/>
      <c r="J2057" s="13"/>
      <c r="K2057" s="13"/>
      <c r="L2057" s="13"/>
      <c r="M2057" s="10"/>
      <c r="N2057" s="9"/>
      <c r="O2057" s="9"/>
      <c r="P2057" s="9"/>
      <c r="Q2057" s="9"/>
      <c r="R2057" s="9"/>
    </row>
    <row r="2058" spans="1:23" x14ac:dyDescent="0.25">
      <c r="A2058" s="11">
        <v>43206</v>
      </c>
      <c r="B2058" s="10" t="s">
        <v>16</v>
      </c>
      <c r="C2058" s="4">
        <v>777</v>
      </c>
      <c r="D2058" s="4">
        <v>18</v>
      </c>
      <c r="E2058" s="10" t="s">
        <v>86</v>
      </c>
      <c r="F2058" s="10">
        <v>2</v>
      </c>
      <c r="G2058" s="10" t="s">
        <v>22</v>
      </c>
      <c r="H2058" s="10"/>
      <c r="I2058" s="10"/>
      <c r="J2058" s="13">
        <v>470</v>
      </c>
      <c r="K2058" s="13">
        <v>630</v>
      </c>
      <c r="L2058" s="13">
        <v>680</v>
      </c>
      <c r="M2058" s="10">
        <v>4.2</v>
      </c>
      <c r="N2058" s="9">
        <v>10</v>
      </c>
      <c r="O2058" s="9">
        <v>3.1</v>
      </c>
      <c r="P2058" s="9" t="s">
        <v>78</v>
      </c>
      <c r="Q2058" s="9" t="s">
        <v>72</v>
      </c>
      <c r="R2058" s="9"/>
      <c r="S2058">
        <f>N:N*O:O*80.6</f>
        <v>2498.6</v>
      </c>
      <c r="T2058">
        <f t="shared" ref="T2058" si="2564">N2058*80.6</f>
        <v>806</v>
      </c>
      <c r="U2058">
        <f t="shared" ref="U2058" si="2565">N2058*O2058</f>
        <v>31</v>
      </c>
      <c r="V2058" s="20">
        <f>N2058*O2058*79.68</f>
        <v>2470.0800000000004</v>
      </c>
      <c r="W2058" s="21">
        <f>N2058*79.68</f>
        <v>796.80000000000007</v>
      </c>
    </row>
    <row r="2059" spans="1:23" x14ac:dyDescent="0.25">
      <c r="A2059" s="11"/>
      <c r="B2059" s="4"/>
      <c r="C2059" s="4"/>
      <c r="D2059" s="4"/>
      <c r="E2059" s="10"/>
      <c r="F2059" s="10"/>
      <c r="G2059" s="10"/>
      <c r="H2059" s="10"/>
      <c r="I2059" s="10"/>
      <c r="J2059" s="13"/>
      <c r="K2059" s="13"/>
      <c r="L2059" s="13"/>
      <c r="M2059" s="10"/>
      <c r="N2059" s="9"/>
      <c r="O2059" s="9"/>
      <c r="P2059" s="9"/>
      <c r="Q2059" s="9"/>
      <c r="R2059" s="9"/>
    </row>
    <row r="2060" spans="1:23" x14ac:dyDescent="0.25">
      <c r="A2060" s="11">
        <v>43206</v>
      </c>
      <c r="B2060" s="10" t="s">
        <v>16</v>
      </c>
      <c r="C2060" s="4">
        <v>777</v>
      </c>
      <c r="D2060" s="4">
        <v>19</v>
      </c>
      <c r="E2060" s="10" t="s">
        <v>65</v>
      </c>
      <c r="F2060" s="10">
        <v>2</v>
      </c>
      <c r="G2060" s="10" t="s">
        <v>22</v>
      </c>
      <c r="H2060" s="10"/>
      <c r="I2060" s="10"/>
      <c r="J2060" s="13">
        <v>550</v>
      </c>
      <c r="K2060" s="13">
        <v>550</v>
      </c>
      <c r="L2060" s="13">
        <v>830</v>
      </c>
      <c r="M2060" s="10">
        <v>4.2</v>
      </c>
      <c r="N2060" s="9">
        <v>7</v>
      </c>
      <c r="O2060" s="9">
        <v>3.1</v>
      </c>
      <c r="P2060" s="9" t="s">
        <v>78</v>
      </c>
      <c r="Q2060" s="9" t="s">
        <v>72</v>
      </c>
      <c r="R2060" s="9"/>
      <c r="S2060">
        <f>N:N*O:O*80.6</f>
        <v>1749.0199999999998</v>
      </c>
      <c r="T2060">
        <f t="shared" ref="T2060" si="2566">N2060*80.6</f>
        <v>564.19999999999993</v>
      </c>
      <c r="U2060">
        <f t="shared" ref="U2060" si="2567">N2060*O2060</f>
        <v>21.7</v>
      </c>
      <c r="V2060" s="20">
        <f>N2060*O2060*79.68</f>
        <v>1729.056</v>
      </c>
      <c r="W2060" s="21">
        <f>N2060*79.68</f>
        <v>557.76</v>
      </c>
    </row>
    <row r="2061" spans="1:23" x14ac:dyDescent="0.25">
      <c r="A2061" s="11"/>
      <c r="B2061" s="10"/>
      <c r="C2061" s="4"/>
      <c r="D2061" s="4"/>
      <c r="E2061" s="10"/>
      <c r="F2061" s="10"/>
      <c r="G2061" s="10"/>
      <c r="H2061" s="10"/>
      <c r="I2061" s="10"/>
      <c r="J2061" s="13"/>
      <c r="K2061" s="13"/>
      <c r="L2061" s="13"/>
      <c r="M2061" s="10"/>
      <c r="N2061" s="9"/>
      <c r="O2061" s="9"/>
      <c r="P2061" s="9"/>
      <c r="Q2061" s="9"/>
      <c r="R2061" s="9"/>
    </row>
    <row r="2062" spans="1:23" x14ac:dyDescent="0.25">
      <c r="A2062" s="11">
        <v>43206</v>
      </c>
      <c r="B2062" s="10" t="s">
        <v>16</v>
      </c>
      <c r="C2062" s="4">
        <v>777</v>
      </c>
      <c r="D2062" s="4">
        <v>20</v>
      </c>
      <c r="E2062" s="10" t="s">
        <v>48</v>
      </c>
      <c r="F2062" s="10">
        <v>2</v>
      </c>
      <c r="G2062" s="10" t="s">
        <v>22</v>
      </c>
      <c r="H2062" s="10"/>
      <c r="I2062" s="10"/>
      <c r="J2062" s="13">
        <v>870</v>
      </c>
      <c r="K2062" s="13"/>
      <c r="L2062" s="13">
        <v>630</v>
      </c>
      <c r="M2062" s="10">
        <v>4.2</v>
      </c>
      <c r="N2062" s="9">
        <v>4</v>
      </c>
      <c r="O2062" s="9">
        <v>3.79</v>
      </c>
      <c r="P2062" s="9" t="s">
        <v>77</v>
      </c>
      <c r="Q2062" s="9" t="s">
        <v>72</v>
      </c>
      <c r="R2062" s="9"/>
      <c r="S2062">
        <f>N:N*O:O*80.6</f>
        <v>1221.896</v>
      </c>
      <c r="T2062">
        <f t="shared" ref="T2062" si="2568">N2062*80.6</f>
        <v>322.39999999999998</v>
      </c>
      <c r="U2062">
        <f t="shared" ref="U2062" si="2569">N2062*O2062</f>
        <v>15.16</v>
      </c>
      <c r="V2062" s="20">
        <f>N2062*O2062*79.68</f>
        <v>1207.9488000000001</v>
      </c>
      <c r="W2062" s="21">
        <f>N2062*79.68</f>
        <v>318.72000000000003</v>
      </c>
    </row>
    <row r="2063" spans="1:23" x14ac:dyDescent="0.25">
      <c r="A2063" s="11"/>
      <c r="B2063" s="10"/>
      <c r="C2063" s="4"/>
      <c r="D2063" s="4"/>
      <c r="E2063" s="10"/>
      <c r="F2063" s="10"/>
      <c r="G2063" s="10"/>
      <c r="H2063" s="10"/>
      <c r="I2063" s="10"/>
      <c r="J2063" s="13"/>
      <c r="K2063" s="13"/>
      <c r="L2063" s="13"/>
      <c r="M2063" s="10"/>
      <c r="N2063" s="9"/>
      <c r="O2063" s="9"/>
      <c r="P2063" s="9"/>
      <c r="Q2063" s="9"/>
      <c r="R2063" s="9"/>
    </row>
    <row r="2064" spans="1:23" x14ac:dyDescent="0.25">
      <c r="A2064" s="11">
        <v>43206</v>
      </c>
      <c r="B2064" s="4" t="s">
        <v>17</v>
      </c>
      <c r="C2064" s="4">
        <v>75131</v>
      </c>
      <c r="D2064" s="4">
        <v>152</v>
      </c>
      <c r="E2064" s="10" t="s">
        <v>49</v>
      </c>
      <c r="F2064" s="10">
        <v>2</v>
      </c>
      <c r="G2064" s="10" t="s">
        <v>22</v>
      </c>
      <c r="H2064" s="10"/>
      <c r="I2064" s="10"/>
      <c r="J2064" s="13">
        <v>870</v>
      </c>
      <c r="K2064" s="13">
        <v>930</v>
      </c>
      <c r="L2064" s="13">
        <v>1060</v>
      </c>
      <c r="M2064" s="10">
        <v>5.81</v>
      </c>
      <c r="N2064" s="9">
        <v>10</v>
      </c>
      <c r="O2064" s="9">
        <v>3.79</v>
      </c>
      <c r="P2064" s="9" t="s">
        <v>77</v>
      </c>
      <c r="Q2064" s="9" t="s">
        <v>72</v>
      </c>
      <c r="R2064" s="9"/>
      <c r="S2064">
        <f t="shared" ref="S2064" si="2570">N2064*O2064*118</f>
        <v>4472.2</v>
      </c>
      <c r="T2064">
        <f t="shared" ref="T2064" si="2571">N2064*118</f>
        <v>1180</v>
      </c>
      <c r="U2064">
        <f t="shared" ref="U2064" si="2572">N2064*O2064</f>
        <v>37.9</v>
      </c>
      <c r="V2064" s="20">
        <f t="shared" ref="V2064" si="2573">N2064*O2064*116.875</f>
        <v>4429.5625</v>
      </c>
      <c r="W2064" s="21">
        <f t="shared" ref="W2064" si="2574">N2064*116.8</f>
        <v>1168</v>
      </c>
    </row>
    <row r="2065" spans="1:23" x14ac:dyDescent="0.25">
      <c r="A2065" s="11"/>
      <c r="B2065" s="4"/>
      <c r="C2065" s="4"/>
      <c r="D2065" s="4"/>
      <c r="E2065" s="10"/>
      <c r="F2065" s="10"/>
      <c r="G2065" s="10"/>
      <c r="H2065" s="10"/>
      <c r="I2065" s="10"/>
      <c r="J2065" s="13"/>
      <c r="K2065" s="13"/>
      <c r="L2065" s="13"/>
      <c r="M2065" s="10"/>
      <c r="N2065" s="9"/>
      <c r="O2065" s="9"/>
      <c r="P2065" s="9"/>
      <c r="Q2065" s="9"/>
      <c r="R2065" s="9"/>
    </row>
    <row r="2066" spans="1:23" x14ac:dyDescent="0.25">
      <c r="A2066" s="11">
        <v>43206</v>
      </c>
      <c r="B2066" s="4" t="s">
        <v>17</v>
      </c>
      <c r="C2066" s="4">
        <v>75131</v>
      </c>
      <c r="D2066" s="4">
        <v>153</v>
      </c>
      <c r="E2066" s="10"/>
      <c r="F2066" s="10">
        <v>2</v>
      </c>
      <c r="G2066" s="10" t="s">
        <v>22</v>
      </c>
      <c r="H2066" s="10"/>
      <c r="I2066" s="10"/>
      <c r="J2066" s="17"/>
      <c r="K2066" s="17"/>
      <c r="L2066" s="17"/>
      <c r="M2066" s="10">
        <v>5.81</v>
      </c>
      <c r="N2066" s="9"/>
      <c r="O2066" s="9"/>
      <c r="P2066" s="9"/>
      <c r="Q2066" s="9"/>
      <c r="R2066" s="9"/>
      <c r="S2066">
        <f t="shared" ref="S2066" si="2575">N2066*O2066*118</f>
        <v>0</v>
      </c>
      <c r="T2066">
        <f t="shared" ref="T2066" si="2576">N2066*118</f>
        <v>0</v>
      </c>
      <c r="U2066">
        <f t="shared" ref="U2066" si="2577">N2066*O2066</f>
        <v>0</v>
      </c>
      <c r="V2066" s="20">
        <f t="shared" ref="V2066" si="2578">N2066*O2066*116.875</f>
        <v>0</v>
      </c>
      <c r="W2066" s="21">
        <f t="shared" ref="W2066" si="2579">N2066*116.8</f>
        <v>0</v>
      </c>
    </row>
    <row r="2067" spans="1:23" x14ac:dyDescent="0.25">
      <c r="A2067" s="11"/>
      <c r="B2067" s="4"/>
      <c r="C2067" s="4"/>
      <c r="D2067" s="4"/>
      <c r="E2067" s="10"/>
      <c r="F2067" s="10"/>
      <c r="G2067" s="10"/>
      <c r="H2067" s="10"/>
      <c r="I2067" s="10"/>
      <c r="J2067" s="13"/>
      <c r="K2067" s="13"/>
      <c r="L2067" s="13"/>
      <c r="M2067" s="10"/>
      <c r="N2067" s="9"/>
      <c r="O2067" s="9"/>
      <c r="P2067" s="9"/>
      <c r="Q2067" s="9"/>
      <c r="R2067" s="9"/>
    </row>
    <row r="2068" spans="1:23" x14ac:dyDescent="0.25">
      <c r="A2068" s="11">
        <v>43206</v>
      </c>
      <c r="B2068" s="4" t="s">
        <v>17</v>
      </c>
      <c r="C2068" s="4">
        <v>75131</v>
      </c>
      <c r="D2068" s="4">
        <v>155</v>
      </c>
      <c r="E2068" s="10" t="s">
        <v>50</v>
      </c>
      <c r="F2068" s="10">
        <v>2</v>
      </c>
      <c r="G2068" s="10" t="s">
        <v>22</v>
      </c>
      <c r="H2068" s="10"/>
      <c r="I2068" s="10"/>
      <c r="J2068" s="13">
        <v>800</v>
      </c>
      <c r="K2068" s="13">
        <v>1000</v>
      </c>
      <c r="L2068" s="13">
        <v>1030</v>
      </c>
      <c r="M2068" s="10">
        <v>5.81</v>
      </c>
      <c r="N2068" s="9">
        <v>11</v>
      </c>
      <c r="O2068" s="9">
        <v>3.79</v>
      </c>
      <c r="P2068" s="9" t="s">
        <v>77</v>
      </c>
      <c r="Q2068" s="9" t="s">
        <v>72</v>
      </c>
      <c r="R2068" s="9"/>
      <c r="S2068">
        <f t="shared" ref="S2068" si="2580">N2068*O2068*118</f>
        <v>4919.42</v>
      </c>
      <c r="T2068">
        <f t="shared" ref="T2068" si="2581">N2068*118</f>
        <v>1298</v>
      </c>
      <c r="U2068">
        <f t="shared" ref="U2068" si="2582">N2068*O2068</f>
        <v>41.69</v>
      </c>
      <c r="V2068" s="20">
        <f t="shared" ref="V2068" si="2583">N2068*O2068*116.875</f>
        <v>4872.5187500000002</v>
      </c>
      <c r="W2068" s="21">
        <f t="shared" ref="W2068" si="2584">N2068*116.8</f>
        <v>1284.8</v>
      </c>
    </row>
    <row r="2069" spans="1:23" x14ac:dyDescent="0.25">
      <c r="A2069" s="11"/>
      <c r="B2069" s="4"/>
      <c r="C2069" s="4"/>
      <c r="D2069" s="4"/>
      <c r="E2069" s="10"/>
      <c r="F2069" s="10"/>
      <c r="G2069" s="10"/>
      <c r="H2069" s="10"/>
      <c r="I2069" s="10"/>
      <c r="J2069" s="13"/>
      <c r="K2069" s="13"/>
      <c r="L2069" s="13"/>
      <c r="M2069" s="10"/>
      <c r="N2069" s="9"/>
      <c r="O2069" s="9"/>
      <c r="P2069" s="9"/>
      <c r="Q2069" s="9"/>
      <c r="R2069" s="9"/>
    </row>
    <row r="2070" spans="1:23" x14ac:dyDescent="0.25">
      <c r="A2070" s="11">
        <v>43206</v>
      </c>
      <c r="B2070" s="4" t="s">
        <v>17</v>
      </c>
      <c r="C2070" s="4">
        <v>75131</v>
      </c>
      <c r="D2070" s="4">
        <v>156</v>
      </c>
      <c r="E2070" s="10" t="s">
        <v>51</v>
      </c>
      <c r="F2070" s="10">
        <v>2</v>
      </c>
      <c r="G2070" s="10" t="s">
        <v>22</v>
      </c>
      <c r="H2070" s="10"/>
      <c r="I2070" s="10"/>
      <c r="J2070" s="13">
        <v>600</v>
      </c>
      <c r="K2070" s="13">
        <v>1200</v>
      </c>
      <c r="L2070" s="13">
        <v>1290</v>
      </c>
      <c r="M2070" s="10">
        <v>5.81</v>
      </c>
      <c r="N2070" s="9">
        <v>6</v>
      </c>
      <c r="O2070" s="9">
        <v>3.79</v>
      </c>
      <c r="P2070" s="9" t="s">
        <v>77</v>
      </c>
      <c r="Q2070" s="9" t="s">
        <v>72</v>
      </c>
      <c r="R2070" s="9"/>
      <c r="S2070">
        <f t="shared" ref="S2070:S2071" si="2585">N2070*O2070*118</f>
        <v>2683.32</v>
      </c>
      <c r="T2070">
        <f t="shared" ref="T2070:T2071" si="2586">N2070*118</f>
        <v>708</v>
      </c>
      <c r="U2070">
        <f t="shared" ref="U2070:U2071" si="2587">N2070*O2070</f>
        <v>22.740000000000002</v>
      </c>
      <c r="V2070" s="20">
        <f t="shared" ref="V2070:V2071" si="2588">N2070*O2070*116.875</f>
        <v>2657.7375000000002</v>
      </c>
      <c r="W2070" s="21">
        <f t="shared" ref="W2070:W2071" si="2589">N2070*116.8</f>
        <v>700.8</v>
      </c>
    </row>
    <row r="2071" spans="1:23" x14ac:dyDescent="0.25">
      <c r="A2071" s="11">
        <v>43206</v>
      </c>
      <c r="B2071" s="4" t="s">
        <v>17</v>
      </c>
      <c r="C2071" s="4">
        <v>75131</v>
      </c>
      <c r="D2071" s="4">
        <v>156</v>
      </c>
      <c r="E2071" s="10" t="s">
        <v>51</v>
      </c>
      <c r="F2071" s="10">
        <v>2</v>
      </c>
      <c r="G2071" s="10" t="s">
        <v>22</v>
      </c>
      <c r="H2071" s="10"/>
      <c r="I2071" s="10"/>
      <c r="J2071" s="13"/>
      <c r="K2071" s="13"/>
      <c r="L2071" s="13"/>
      <c r="M2071" s="10">
        <v>5.81</v>
      </c>
      <c r="N2071" s="9">
        <v>3</v>
      </c>
      <c r="O2071" s="9">
        <v>0.85</v>
      </c>
      <c r="P2071" s="9" t="s">
        <v>90</v>
      </c>
      <c r="Q2071" s="9" t="s">
        <v>81</v>
      </c>
      <c r="R2071" s="9"/>
      <c r="S2071">
        <f t="shared" si="2585"/>
        <v>300.89999999999998</v>
      </c>
      <c r="T2071">
        <f t="shared" si="2586"/>
        <v>354</v>
      </c>
      <c r="U2071">
        <f t="shared" si="2587"/>
        <v>2.5499999999999998</v>
      </c>
      <c r="V2071" s="20">
        <f t="shared" si="2588"/>
        <v>298.03125</v>
      </c>
      <c r="W2071" s="21">
        <f t="shared" si="2589"/>
        <v>350.4</v>
      </c>
    </row>
    <row r="2072" spans="1:23" x14ac:dyDescent="0.25">
      <c r="A2072" s="11"/>
      <c r="B2072" s="4"/>
      <c r="C2072" s="4"/>
      <c r="D2072" s="4"/>
      <c r="E2072" s="10"/>
      <c r="F2072" s="10"/>
      <c r="G2072" s="10"/>
      <c r="H2072" s="10"/>
      <c r="I2072" s="10"/>
      <c r="J2072" s="13"/>
      <c r="K2072" s="13"/>
      <c r="L2072" s="13"/>
      <c r="M2072" s="10"/>
      <c r="N2072" s="9"/>
      <c r="O2072" s="9"/>
      <c r="P2072" s="9"/>
      <c r="Q2072" s="9"/>
      <c r="R2072" s="9"/>
    </row>
    <row r="2073" spans="1:23" x14ac:dyDescent="0.25">
      <c r="A2073" s="11">
        <v>43206</v>
      </c>
      <c r="B2073" s="4" t="s">
        <v>17</v>
      </c>
      <c r="C2073" s="4">
        <v>75131</v>
      </c>
      <c r="D2073" s="4">
        <v>157</v>
      </c>
      <c r="E2073" s="10" t="s">
        <v>52</v>
      </c>
      <c r="F2073" s="10">
        <v>2</v>
      </c>
      <c r="G2073" s="10" t="s">
        <v>22</v>
      </c>
      <c r="H2073" s="10"/>
      <c r="I2073" s="10"/>
      <c r="J2073" s="13">
        <v>620</v>
      </c>
      <c r="K2073" s="13">
        <v>1180</v>
      </c>
      <c r="L2073" s="13">
        <v>1000</v>
      </c>
      <c r="M2073" s="10">
        <v>5.81</v>
      </c>
      <c r="N2073" s="9">
        <v>11</v>
      </c>
      <c r="O2073" s="9">
        <v>3.79</v>
      </c>
      <c r="P2073" s="9" t="s">
        <v>77</v>
      </c>
      <c r="Q2073" s="9" t="s">
        <v>72</v>
      </c>
      <c r="R2073" s="9"/>
      <c r="S2073">
        <f t="shared" ref="S2073" si="2590">N2073*O2073*118</f>
        <v>4919.42</v>
      </c>
      <c r="T2073">
        <f t="shared" ref="T2073" si="2591">N2073*118</f>
        <v>1298</v>
      </c>
      <c r="U2073">
        <f t="shared" ref="U2073" si="2592">N2073*O2073</f>
        <v>41.69</v>
      </c>
      <c r="V2073" s="20">
        <f t="shared" ref="V2073" si="2593">N2073*O2073*116.875</f>
        <v>4872.5187500000002</v>
      </c>
      <c r="W2073" s="21">
        <f t="shared" ref="W2073" si="2594">N2073*116.8</f>
        <v>1284.8</v>
      </c>
    </row>
    <row r="2074" spans="1:23" x14ac:dyDescent="0.25">
      <c r="A2074" s="11"/>
      <c r="B2074" s="4"/>
      <c r="C2074" s="4"/>
      <c r="D2074" s="4"/>
      <c r="E2074" s="10"/>
      <c r="F2074" s="10"/>
      <c r="G2074" s="10"/>
      <c r="H2074" s="10"/>
      <c r="I2074" s="10"/>
      <c r="J2074" s="13"/>
      <c r="K2074" s="13"/>
      <c r="L2074" s="13"/>
      <c r="M2074" s="10"/>
      <c r="N2074" s="9"/>
      <c r="O2074" s="9"/>
      <c r="P2074" s="9"/>
      <c r="Q2074" s="9"/>
      <c r="R2074" s="9"/>
    </row>
    <row r="2075" spans="1:23" x14ac:dyDescent="0.25">
      <c r="A2075" s="11">
        <v>43206</v>
      </c>
      <c r="B2075" s="10" t="s">
        <v>16</v>
      </c>
      <c r="C2075" s="10">
        <v>785</v>
      </c>
      <c r="D2075" s="10">
        <v>167</v>
      </c>
      <c r="E2075" s="10" t="s">
        <v>53</v>
      </c>
      <c r="F2075" s="10">
        <v>2</v>
      </c>
      <c r="G2075" s="10" t="s">
        <v>22</v>
      </c>
      <c r="H2075" s="10"/>
      <c r="I2075" s="10"/>
      <c r="J2075" s="13">
        <v>850</v>
      </c>
      <c r="K2075" s="13">
        <v>1550</v>
      </c>
      <c r="L2075" s="13">
        <v>1750</v>
      </c>
      <c r="M2075" s="10">
        <v>5.38</v>
      </c>
      <c r="N2075" s="9">
        <v>10</v>
      </c>
      <c r="O2075" s="9">
        <v>3.79</v>
      </c>
      <c r="P2075" s="9" t="s">
        <v>77</v>
      </c>
      <c r="Q2075" s="9" t="s">
        <v>72</v>
      </c>
      <c r="R2075" s="9"/>
      <c r="S2075">
        <f t="shared" ref="S2075:S2078" si="2595">N:N*O:O*125</f>
        <v>4737.5</v>
      </c>
      <c r="T2075">
        <f t="shared" ref="T2075:T2078" si="2596">N2075*125</f>
        <v>1250</v>
      </c>
      <c r="U2075">
        <f t="shared" ref="U2075:U2078" si="2597">N2075*O2075</f>
        <v>37.9</v>
      </c>
      <c r="V2075" s="20">
        <f t="shared" ref="V2075:V2078" si="2598">N2075*O2075*123.78</f>
        <v>4691.2619999999997</v>
      </c>
      <c r="W2075" s="21">
        <f t="shared" ref="W2075:W2078" si="2599">N2075*123.7</f>
        <v>1237</v>
      </c>
    </row>
    <row r="2076" spans="1:23" x14ac:dyDescent="0.25">
      <c r="A2076" s="11">
        <v>43206</v>
      </c>
      <c r="B2076" s="10" t="s">
        <v>16</v>
      </c>
      <c r="C2076" s="10">
        <v>785</v>
      </c>
      <c r="D2076" s="10">
        <v>167</v>
      </c>
      <c r="E2076" s="10" t="s">
        <v>53</v>
      </c>
      <c r="F2076" s="10">
        <v>2</v>
      </c>
      <c r="G2076" s="10" t="s">
        <v>22</v>
      </c>
      <c r="H2076" s="10"/>
      <c r="I2076" s="10"/>
      <c r="J2076" s="13"/>
      <c r="K2076" s="13"/>
      <c r="L2076" s="13"/>
      <c r="M2076" s="10">
        <v>5.38</v>
      </c>
      <c r="N2076" s="9">
        <v>1</v>
      </c>
      <c r="O2076" s="9">
        <v>3.79</v>
      </c>
      <c r="P2076" s="9" t="s">
        <v>77</v>
      </c>
      <c r="Q2076" s="9" t="s">
        <v>72</v>
      </c>
      <c r="R2076" s="9"/>
      <c r="S2076">
        <f t="shared" si="2595"/>
        <v>473.75</v>
      </c>
      <c r="T2076">
        <f t="shared" si="2596"/>
        <v>125</v>
      </c>
      <c r="U2076">
        <f t="shared" si="2597"/>
        <v>3.79</v>
      </c>
      <c r="V2076" s="20">
        <f t="shared" si="2598"/>
        <v>469.12619999999998</v>
      </c>
      <c r="W2076" s="21">
        <f t="shared" si="2599"/>
        <v>123.7</v>
      </c>
    </row>
    <row r="2077" spans="1:23" x14ac:dyDescent="0.25">
      <c r="A2077" s="11">
        <v>43206</v>
      </c>
      <c r="B2077" s="10" t="s">
        <v>16</v>
      </c>
      <c r="C2077" s="10">
        <v>785</v>
      </c>
      <c r="D2077" s="10">
        <v>167</v>
      </c>
      <c r="E2077" s="10" t="s">
        <v>53</v>
      </c>
      <c r="F2077" s="10">
        <v>2</v>
      </c>
      <c r="G2077" s="10" t="s">
        <v>22</v>
      </c>
      <c r="H2077" s="10"/>
      <c r="I2077" s="10"/>
      <c r="J2077" s="13"/>
      <c r="K2077" s="13"/>
      <c r="L2077" s="13"/>
      <c r="M2077" s="10">
        <v>5.38</v>
      </c>
      <c r="N2077" s="9">
        <v>3</v>
      </c>
      <c r="O2077" s="9">
        <v>1.75</v>
      </c>
      <c r="P2077" s="9" t="s">
        <v>82</v>
      </c>
      <c r="Q2077" s="9" t="s">
        <v>80</v>
      </c>
      <c r="R2077" s="9"/>
      <c r="S2077">
        <f t="shared" si="2595"/>
        <v>656.25</v>
      </c>
      <c r="T2077">
        <f t="shared" si="2596"/>
        <v>375</v>
      </c>
      <c r="U2077">
        <f t="shared" si="2597"/>
        <v>5.25</v>
      </c>
      <c r="V2077" s="20">
        <f t="shared" si="2598"/>
        <v>649.84500000000003</v>
      </c>
      <c r="W2077" s="21">
        <f t="shared" si="2599"/>
        <v>371.1</v>
      </c>
    </row>
    <row r="2078" spans="1:23" x14ac:dyDescent="0.25">
      <c r="A2078" s="11">
        <v>43206</v>
      </c>
      <c r="B2078" s="10" t="s">
        <v>16</v>
      </c>
      <c r="C2078" s="10">
        <v>785</v>
      </c>
      <c r="D2078" s="10">
        <v>167</v>
      </c>
      <c r="E2078" s="10" t="s">
        <v>53</v>
      </c>
      <c r="F2078" s="10">
        <v>2</v>
      </c>
      <c r="G2078" s="10" t="s">
        <v>22</v>
      </c>
      <c r="H2078" s="10"/>
      <c r="I2078" s="10"/>
      <c r="J2078" s="13"/>
      <c r="K2078" s="13"/>
      <c r="L2078" s="13"/>
      <c r="M2078" s="10">
        <v>5.38</v>
      </c>
      <c r="N2078" s="9">
        <v>1</v>
      </c>
      <c r="O2078" s="9">
        <v>2.76</v>
      </c>
      <c r="P2078" s="9" t="s">
        <v>82</v>
      </c>
      <c r="Q2078" s="9" t="s">
        <v>88</v>
      </c>
      <c r="R2078" s="9"/>
      <c r="S2078">
        <f t="shared" si="2595"/>
        <v>345</v>
      </c>
      <c r="T2078">
        <f t="shared" si="2596"/>
        <v>125</v>
      </c>
      <c r="U2078">
        <f t="shared" si="2597"/>
        <v>2.76</v>
      </c>
      <c r="V2078" s="20">
        <f t="shared" si="2598"/>
        <v>341.63279999999997</v>
      </c>
      <c r="W2078" s="21">
        <f t="shared" si="2599"/>
        <v>123.7</v>
      </c>
    </row>
    <row r="2079" spans="1:23" x14ac:dyDescent="0.25">
      <c r="A2079" s="11"/>
      <c r="B2079" s="10"/>
      <c r="C2079" s="10"/>
      <c r="D2079" s="10"/>
      <c r="E2079" s="10"/>
      <c r="F2079" s="10"/>
      <c r="G2079" s="10"/>
      <c r="H2079" s="10"/>
      <c r="I2079" s="10"/>
      <c r="J2079" s="13"/>
      <c r="K2079" s="13"/>
      <c r="L2079" s="13"/>
      <c r="M2079" s="10"/>
      <c r="N2079" s="9"/>
      <c r="O2079" s="9"/>
      <c r="P2079" s="9"/>
      <c r="Q2079" s="9"/>
      <c r="R2079" s="9"/>
    </row>
    <row r="2080" spans="1:23" x14ac:dyDescent="0.25">
      <c r="A2080" s="11">
        <v>43206</v>
      </c>
      <c r="B2080" s="10" t="s">
        <v>16</v>
      </c>
      <c r="C2080" s="10">
        <v>785</v>
      </c>
      <c r="D2080" s="10">
        <v>168</v>
      </c>
      <c r="E2080" s="10" t="s">
        <v>54</v>
      </c>
      <c r="F2080" s="10">
        <v>2</v>
      </c>
      <c r="G2080" s="10" t="s">
        <v>22</v>
      </c>
      <c r="H2080" s="10"/>
      <c r="I2080" s="10"/>
      <c r="J2080" s="13">
        <v>500</v>
      </c>
      <c r="K2080" s="13">
        <v>1900</v>
      </c>
      <c r="L2080" s="13">
        <v>1950</v>
      </c>
      <c r="M2080" s="10">
        <v>5.38</v>
      </c>
      <c r="N2080" s="9">
        <v>5</v>
      </c>
      <c r="O2080" s="9">
        <v>3.72</v>
      </c>
      <c r="P2080" s="9" t="s">
        <v>82</v>
      </c>
      <c r="Q2080" s="9" t="s">
        <v>72</v>
      </c>
      <c r="R2080" s="9"/>
      <c r="S2080">
        <f t="shared" ref="S2080:S2084" si="2600">N:N*O:O*125</f>
        <v>2325</v>
      </c>
      <c r="T2080">
        <f t="shared" ref="T2080:T2084" si="2601">N2080*125</f>
        <v>625</v>
      </c>
      <c r="U2080">
        <f t="shared" ref="U2080:U2084" si="2602">N2080*O2080</f>
        <v>18.600000000000001</v>
      </c>
      <c r="V2080" s="20">
        <f t="shared" ref="V2080:V2084" si="2603">N2080*O2080*123.78</f>
        <v>2302.308</v>
      </c>
      <c r="W2080" s="21">
        <f t="shared" ref="W2080:W2084" si="2604">N2080*123.7</f>
        <v>618.5</v>
      </c>
    </row>
    <row r="2081" spans="1:23" x14ac:dyDescent="0.25">
      <c r="A2081" s="11">
        <v>43206</v>
      </c>
      <c r="B2081" s="10" t="s">
        <v>16</v>
      </c>
      <c r="C2081" s="10">
        <v>785</v>
      </c>
      <c r="D2081" s="10">
        <v>168</v>
      </c>
      <c r="E2081" s="10" t="s">
        <v>54</v>
      </c>
      <c r="F2081" s="10">
        <v>2</v>
      </c>
      <c r="G2081" s="10" t="s">
        <v>22</v>
      </c>
      <c r="H2081" s="10"/>
      <c r="I2081" s="10"/>
      <c r="J2081" s="13"/>
      <c r="K2081" s="13"/>
      <c r="L2081" s="13"/>
      <c r="M2081" s="10">
        <v>5.38</v>
      </c>
      <c r="N2081" s="9">
        <v>2</v>
      </c>
      <c r="O2081" s="9">
        <v>3.79</v>
      </c>
      <c r="P2081" s="9" t="s">
        <v>77</v>
      </c>
      <c r="Q2081" s="9" t="s">
        <v>72</v>
      </c>
      <c r="R2081" s="9"/>
      <c r="S2081">
        <f t="shared" si="2600"/>
        <v>947.5</v>
      </c>
      <c r="T2081">
        <f t="shared" si="2601"/>
        <v>250</v>
      </c>
      <c r="U2081">
        <f t="shared" si="2602"/>
        <v>7.58</v>
      </c>
      <c r="V2081" s="20">
        <f t="shared" si="2603"/>
        <v>938.25239999999997</v>
      </c>
      <c r="W2081" s="21">
        <f t="shared" si="2604"/>
        <v>247.4</v>
      </c>
    </row>
    <row r="2082" spans="1:23" x14ac:dyDescent="0.25">
      <c r="A2082" s="11">
        <v>43206</v>
      </c>
      <c r="B2082" s="10" t="s">
        <v>16</v>
      </c>
      <c r="C2082" s="10">
        <v>785</v>
      </c>
      <c r="D2082" s="10">
        <v>168</v>
      </c>
      <c r="E2082" s="10" t="s">
        <v>54</v>
      </c>
      <c r="F2082" s="10">
        <v>2</v>
      </c>
      <c r="G2082" s="10" t="s">
        <v>22</v>
      </c>
      <c r="H2082" s="10"/>
      <c r="I2082" s="10"/>
      <c r="J2082" s="13"/>
      <c r="K2082" s="13"/>
      <c r="L2082" s="13"/>
      <c r="M2082" s="10">
        <v>5.38</v>
      </c>
      <c r="N2082" s="9">
        <v>11</v>
      </c>
      <c r="O2082" s="9">
        <v>0.89</v>
      </c>
      <c r="P2082" s="9" t="s">
        <v>71</v>
      </c>
      <c r="Q2082" s="9" t="s">
        <v>81</v>
      </c>
      <c r="R2082" s="9"/>
      <c r="S2082">
        <f t="shared" si="2600"/>
        <v>1223.7500000000002</v>
      </c>
      <c r="T2082">
        <f t="shared" si="2601"/>
        <v>1375</v>
      </c>
      <c r="U2082">
        <f t="shared" si="2602"/>
        <v>9.7900000000000009</v>
      </c>
      <c r="V2082" s="20">
        <f t="shared" si="2603"/>
        <v>1211.8062000000002</v>
      </c>
      <c r="W2082" s="21">
        <f t="shared" si="2604"/>
        <v>1360.7</v>
      </c>
    </row>
    <row r="2083" spans="1:23" x14ac:dyDescent="0.25">
      <c r="A2083" s="11">
        <v>43206</v>
      </c>
      <c r="B2083" s="10" t="s">
        <v>16</v>
      </c>
      <c r="C2083" s="10">
        <v>785</v>
      </c>
      <c r="D2083" s="10">
        <v>168</v>
      </c>
      <c r="E2083" s="10" t="s">
        <v>54</v>
      </c>
      <c r="F2083" s="10">
        <v>2</v>
      </c>
      <c r="G2083" s="10" t="s">
        <v>22</v>
      </c>
      <c r="H2083" s="10"/>
      <c r="I2083" s="10"/>
      <c r="J2083" s="13"/>
      <c r="K2083" s="13"/>
      <c r="L2083" s="13"/>
      <c r="M2083" s="10">
        <v>5.38</v>
      </c>
      <c r="N2083" s="9">
        <v>2</v>
      </c>
      <c r="O2083" s="9">
        <v>1.66</v>
      </c>
      <c r="P2083" s="9" t="s">
        <v>71</v>
      </c>
      <c r="Q2083" s="9" t="s">
        <v>75</v>
      </c>
      <c r="R2083" s="9"/>
      <c r="S2083">
        <f t="shared" si="2600"/>
        <v>415</v>
      </c>
      <c r="T2083">
        <f t="shared" si="2601"/>
        <v>250</v>
      </c>
      <c r="U2083">
        <f t="shared" si="2602"/>
        <v>3.32</v>
      </c>
      <c r="V2083" s="20">
        <f t="shared" si="2603"/>
        <v>410.94959999999998</v>
      </c>
      <c r="W2083" s="21">
        <f t="shared" si="2604"/>
        <v>247.4</v>
      </c>
    </row>
    <row r="2084" spans="1:23" x14ac:dyDescent="0.25">
      <c r="A2084" s="24">
        <v>43206</v>
      </c>
      <c r="B2084" s="25" t="s">
        <v>16</v>
      </c>
      <c r="C2084" s="25">
        <v>785</v>
      </c>
      <c r="D2084" s="25">
        <v>168</v>
      </c>
      <c r="E2084" s="25" t="s">
        <v>54</v>
      </c>
      <c r="F2084" s="25">
        <v>2</v>
      </c>
      <c r="G2084" s="25" t="s">
        <v>22</v>
      </c>
      <c r="H2084" s="25"/>
      <c r="I2084" s="25"/>
      <c r="J2084" s="23"/>
      <c r="K2084" s="23"/>
      <c r="L2084" s="23"/>
      <c r="M2084" s="25">
        <v>5.38</v>
      </c>
      <c r="N2084" s="25">
        <v>4</v>
      </c>
      <c r="O2084" s="25">
        <v>3.3</v>
      </c>
      <c r="P2084" s="25" t="s">
        <v>94</v>
      </c>
      <c r="Q2084" s="25" t="s">
        <v>100</v>
      </c>
      <c r="R2084" s="9"/>
      <c r="S2084">
        <f t="shared" si="2600"/>
        <v>1650</v>
      </c>
      <c r="T2084">
        <f t="shared" si="2601"/>
        <v>500</v>
      </c>
      <c r="U2084">
        <f t="shared" si="2602"/>
        <v>13.2</v>
      </c>
      <c r="V2084" s="20">
        <f t="shared" si="2603"/>
        <v>1633.896</v>
      </c>
      <c r="W2084" s="21">
        <f t="shared" si="2604"/>
        <v>494.8</v>
      </c>
    </row>
    <row r="2085" spans="1:23" x14ac:dyDescent="0.25">
      <c r="A2085" s="11"/>
      <c r="B2085" s="4"/>
      <c r="C2085" s="4"/>
      <c r="D2085" s="4"/>
      <c r="E2085" s="10"/>
      <c r="F2085" s="10"/>
      <c r="G2085" s="10"/>
      <c r="H2085" s="10"/>
      <c r="I2085" s="10"/>
      <c r="J2085" s="13"/>
      <c r="K2085" s="13"/>
      <c r="L2085" s="13"/>
      <c r="M2085" s="10"/>
      <c r="N2085" s="9"/>
      <c r="O2085" s="9"/>
      <c r="P2085" s="9"/>
      <c r="Q2085" s="9"/>
      <c r="R2085" s="9"/>
    </row>
    <row r="2086" spans="1:23" x14ac:dyDescent="0.25">
      <c r="A2086" s="11">
        <v>43206</v>
      </c>
      <c r="B2086" s="10" t="s">
        <v>16</v>
      </c>
      <c r="C2086" s="10">
        <v>785</v>
      </c>
      <c r="D2086" s="10">
        <v>169</v>
      </c>
      <c r="E2086" s="10" t="s">
        <v>84</v>
      </c>
      <c r="F2086" s="10">
        <v>2</v>
      </c>
      <c r="G2086" s="10" t="s">
        <v>22</v>
      </c>
      <c r="H2086" s="10"/>
      <c r="I2086" s="10"/>
      <c r="J2086" s="13">
        <v>1000</v>
      </c>
      <c r="K2086" s="13">
        <v>1400</v>
      </c>
      <c r="L2086" s="13">
        <v>1700</v>
      </c>
      <c r="M2086" s="10">
        <v>5.38</v>
      </c>
      <c r="N2086" s="9">
        <v>10</v>
      </c>
      <c r="O2086" s="9">
        <v>3.72</v>
      </c>
      <c r="P2086" s="9" t="s">
        <v>82</v>
      </c>
      <c r="Q2086" s="9" t="s">
        <v>72</v>
      </c>
      <c r="R2086" s="9"/>
      <c r="S2086">
        <f t="shared" ref="S2086:S2088" si="2605">N:N*O:O*125</f>
        <v>4650</v>
      </c>
      <c r="T2086">
        <f t="shared" ref="T2086:T2088" si="2606">N2086*125</f>
        <v>1250</v>
      </c>
      <c r="U2086">
        <f t="shared" ref="U2086:U2088" si="2607">N2086*O2086</f>
        <v>37.200000000000003</v>
      </c>
      <c r="V2086" s="20">
        <f t="shared" ref="V2086:V2088" si="2608">N2086*O2086*123.78</f>
        <v>4604.616</v>
      </c>
      <c r="W2086" s="21">
        <f t="shared" ref="W2086:W2088" si="2609">N2086*123.7</f>
        <v>1237</v>
      </c>
    </row>
    <row r="2087" spans="1:23" x14ac:dyDescent="0.25">
      <c r="A2087" s="11">
        <v>43206</v>
      </c>
      <c r="B2087" s="10" t="s">
        <v>16</v>
      </c>
      <c r="C2087" s="10">
        <v>785</v>
      </c>
      <c r="D2087" s="10">
        <v>169</v>
      </c>
      <c r="E2087" s="10" t="s">
        <v>84</v>
      </c>
      <c r="F2087" s="10">
        <v>2</v>
      </c>
      <c r="G2087" s="10" t="s">
        <v>22</v>
      </c>
      <c r="H2087" s="10"/>
      <c r="I2087" s="10"/>
      <c r="J2087" s="13"/>
      <c r="K2087" s="13"/>
      <c r="L2087" s="13"/>
      <c r="M2087" s="10">
        <v>5.38</v>
      </c>
      <c r="N2087" s="9">
        <v>4</v>
      </c>
      <c r="O2087" s="9">
        <v>3.1</v>
      </c>
      <c r="P2087" s="9" t="s">
        <v>78</v>
      </c>
      <c r="Q2087" s="9" t="s">
        <v>72</v>
      </c>
      <c r="R2087" s="9"/>
      <c r="S2087">
        <f t="shared" si="2605"/>
        <v>1550</v>
      </c>
      <c r="T2087">
        <f t="shared" si="2606"/>
        <v>500</v>
      </c>
      <c r="U2087">
        <f t="shared" si="2607"/>
        <v>12.4</v>
      </c>
      <c r="V2087" s="20">
        <f t="shared" si="2608"/>
        <v>1534.8720000000001</v>
      </c>
      <c r="W2087" s="21">
        <f t="shared" si="2609"/>
        <v>494.8</v>
      </c>
    </row>
    <row r="2088" spans="1:23" x14ac:dyDescent="0.25">
      <c r="A2088" s="24">
        <v>43206</v>
      </c>
      <c r="B2088" s="25" t="s">
        <v>16</v>
      </c>
      <c r="C2088" s="25">
        <v>785</v>
      </c>
      <c r="D2088" s="25">
        <v>169</v>
      </c>
      <c r="E2088" s="25" t="s">
        <v>84</v>
      </c>
      <c r="F2088" s="25">
        <v>2</v>
      </c>
      <c r="G2088" s="25" t="s">
        <v>22</v>
      </c>
      <c r="H2088" s="25"/>
      <c r="I2088" s="25"/>
      <c r="J2088" s="23"/>
      <c r="K2088" s="23"/>
      <c r="L2088" s="23"/>
      <c r="M2088" s="25">
        <v>5.38</v>
      </c>
      <c r="N2088" s="25">
        <v>2</v>
      </c>
      <c r="O2088" s="25">
        <v>3.3</v>
      </c>
      <c r="P2088" s="25" t="s">
        <v>94</v>
      </c>
      <c r="Q2088" s="25" t="s">
        <v>100</v>
      </c>
      <c r="R2088" s="9"/>
      <c r="S2088">
        <f t="shared" si="2605"/>
        <v>825</v>
      </c>
      <c r="T2088">
        <f t="shared" si="2606"/>
        <v>250</v>
      </c>
      <c r="U2088">
        <f t="shared" si="2607"/>
        <v>6.6</v>
      </c>
      <c r="V2088" s="20">
        <f t="shared" si="2608"/>
        <v>816.94799999999998</v>
      </c>
      <c r="W2088" s="21">
        <f t="shared" si="2609"/>
        <v>247.4</v>
      </c>
    </row>
    <row r="2089" spans="1:23" x14ac:dyDescent="0.25">
      <c r="A2089" s="9"/>
      <c r="B2089" s="9"/>
      <c r="C2089" s="9"/>
      <c r="D2089" s="9"/>
      <c r="E2089" s="9"/>
      <c r="F2089" s="9"/>
      <c r="G2089" s="9"/>
      <c r="H2089" s="9"/>
      <c r="I2089" s="9"/>
      <c r="J2089" s="16"/>
      <c r="K2089" s="16"/>
      <c r="L2089" s="16"/>
      <c r="M2089" s="9"/>
      <c r="N2089" s="9"/>
      <c r="O2089" s="9"/>
      <c r="P2089" s="9"/>
      <c r="Q2089" s="9"/>
      <c r="R2089" s="9"/>
    </row>
    <row r="2090" spans="1:23" x14ac:dyDescent="0.25">
      <c r="A2090" s="11">
        <v>43206</v>
      </c>
      <c r="B2090" s="10" t="s">
        <v>16</v>
      </c>
      <c r="C2090" s="4">
        <v>777</v>
      </c>
      <c r="D2090" s="4">
        <v>17</v>
      </c>
      <c r="E2090" s="10"/>
      <c r="F2090" s="10">
        <v>3</v>
      </c>
      <c r="G2090" s="10" t="s">
        <v>70</v>
      </c>
      <c r="H2090" s="10"/>
      <c r="I2090" s="10"/>
      <c r="J2090" s="17"/>
      <c r="K2090" s="17"/>
      <c r="L2090" s="17"/>
      <c r="M2090" s="10">
        <v>4.2</v>
      </c>
      <c r="N2090" s="9"/>
      <c r="O2090" s="9"/>
      <c r="P2090" s="9"/>
      <c r="Q2090" s="9"/>
      <c r="R2090" s="9"/>
      <c r="S2090">
        <f>N:N*O:O*80.6</f>
        <v>0</v>
      </c>
      <c r="T2090">
        <f t="shared" ref="T2090" si="2610">N2090*80.6</f>
        <v>0</v>
      </c>
      <c r="U2090">
        <f t="shared" ref="U2090" si="2611">N2090*O2090</f>
        <v>0</v>
      </c>
      <c r="V2090" s="20">
        <f>N2090*O2090*79.68</f>
        <v>0</v>
      </c>
      <c r="W2090" s="21">
        <f>N2090*79.68</f>
        <v>0</v>
      </c>
    </row>
    <row r="2091" spans="1:23" x14ac:dyDescent="0.25">
      <c r="A2091" s="11"/>
      <c r="B2091" s="10"/>
      <c r="C2091" s="4"/>
      <c r="D2091" s="4"/>
      <c r="E2091" s="10"/>
      <c r="F2091" s="10"/>
      <c r="G2091" s="10"/>
      <c r="H2091" s="10"/>
      <c r="I2091" s="10"/>
      <c r="J2091" s="13"/>
      <c r="K2091" s="13"/>
      <c r="L2091" s="13"/>
      <c r="M2091" s="10"/>
      <c r="N2091" s="9"/>
      <c r="O2091" s="9"/>
      <c r="P2091" s="9"/>
      <c r="Q2091" s="9"/>
      <c r="R2091" s="9"/>
    </row>
    <row r="2092" spans="1:23" x14ac:dyDescent="0.25">
      <c r="A2092" s="11">
        <v>43206</v>
      </c>
      <c r="B2092" s="10" t="s">
        <v>16</v>
      </c>
      <c r="C2092" s="4">
        <v>777</v>
      </c>
      <c r="D2092" s="4">
        <v>18</v>
      </c>
      <c r="E2092" s="10" t="s">
        <v>59</v>
      </c>
      <c r="F2092" s="10">
        <v>3</v>
      </c>
      <c r="G2092" s="10" t="s">
        <v>70</v>
      </c>
      <c r="H2092" s="10"/>
      <c r="I2092" s="10"/>
      <c r="J2092" s="13">
        <v>680</v>
      </c>
      <c r="K2092" s="13">
        <v>600</v>
      </c>
      <c r="L2092" s="13">
        <v>960</v>
      </c>
      <c r="M2092" s="10">
        <v>4.2</v>
      </c>
      <c r="N2092" s="9">
        <v>20</v>
      </c>
      <c r="O2092" s="9">
        <v>2.27</v>
      </c>
      <c r="P2092" s="9" t="s">
        <v>78</v>
      </c>
      <c r="Q2092" s="9" t="s">
        <v>76</v>
      </c>
      <c r="R2092" s="9"/>
      <c r="S2092">
        <f>N:N*O:O*80.6</f>
        <v>3659.24</v>
      </c>
      <c r="T2092">
        <f t="shared" ref="T2092" si="2612">N2092*80.6</f>
        <v>1612</v>
      </c>
      <c r="U2092">
        <f t="shared" ref="U2092" si="2613">N2092*O2092</f>
        <v>45.4</v>
      </c>
      <c r="V2092" s="20">
        <f>N2092*O2092*79.68</f>
        <v>3617.4720000000002</v>
      </c>
      <c r="W2092" s="21">
        <f>N2092*79.68</f>
        <v>1593.6000000000001</v>
      </c>
    </row>
    <row r="2093" spans="1:23" x14ac:dyDescent="0.25">
      <c r="A2093" s="11"/>
      <c r="B2093" s="4"/>
      <c r="C2093" s="4"/>
      <c r="D2093" s="4"/>
      <c r="E2093" s="10"/>
      <c r="F2093" s="10"/>
      <c r="G2093" s="10"/>
      <c r="H2093" s="10"/>
      <c r="I2093" s="10"/>
      <c r="J2093" s="13"/>
      <c r="K2093" s="13"/>
      <c r="L2093" s="13"/>
      <c r="M2093" s="10"/>
      <c r="N2093" s="9"/>
      <c r="O2093" s="9"/>
      <c r="P2093" s="9"/>
      <c r="Q2093" s="9"/>
      <c r="R2093" s="9"/>
    </row>
    <row r="2094" spans="1:23" x14ac:dyDescent="0.25">
      <c r="A2094" s="11">
        <v>43206</v>
      </c>
      <c r="B2094" s="10" t="s">
        <v>16</v>
      </c>
      <c r="C2094" s="4">
        <v>777</v>
      </c>
      <c r="D2094" s="4">
        <v>19</v>
      </c>
      <c r="E2094" s="10" t="s">
        <v>60</v>
      </c>
      <c r="F2094" s="10">
        <v>3</v>
      </c>
      <c r="G2094" s="10" t="s">
        <v>70</v>
      </c>
      <c r="H2094" s="10"/>
      <c r="I2094" s="10"/>
      <c r="J2094" s="13">
        <v>830</v>
      </c>
      <c r="K2094" s="13">
        <v>670</v>
      </c>
      <c r="L2094" s="13">
        <v>960</v>
      </c>
      <c r="M2094" s="10">
        <v>4.2</v>
      </c>
      <c r="N2094" s="9">
        <v>16</v>
      </c>
      <c r="O2094" s="9">
        <v>3.1</v>
      </c>
      <c r="P2094" s="9" t="s">
        <v>78</v>
      </c>
      <c r="Q2094" s="9" t="s">
        <v>72</v>
      </c>
      <c r="R2094" s="9"/>
      <c r="S2094">
        <f>N:N*O:O*80.6</f>
        <v>3997.7599999999998</v>
      </c>
      <c r="T2094">
        <f t="shared" ref="T2094" si="2614">N2094*80.6</f>
        <v>1289.5999999999999</v>
      </c>
      <c r="U2094">
        <f t="shared" ref="U2094" si="2615">N2094*O2094</f>
        <v>49.6</v>
      </c>
      <c r="V2094" s="20">
        <f>N2094*O2094*79.68</f>
        <v>3952.1280000000006</v>
      </c>
      <c r="W2094" s="21">
        <f>N2094*79.68</f>
        <v>1274.8800000000001</v>
      </c>
    </row>
    <row r="2095" spans="1:23" x14ac:dyDescent="0.25">
      <c r="A2095" s="11"/>
      <c r="B2095" s="10"/>
      <c r="C2095" s="4"/>
      <c r="D2095" s="4"/>
      <c r="E2095" s="10"/>
      <c r="F2095" s="10"/>
      <c r="G2095" s="10"/>
      <c r="H2095" s="10"/>
      <c r="I2095" s="10"/>
      <c r="J2095" s="13"/>
      <c r="K2095" s="13"/>
      <c r="L2095" s="13"/>
      <c r="M2095" s="10"/>
      <c r="N2095" s="9"/>
      <c r="O2095" s="9"/>
      <c r="P2095" s="9"/>
      <c r="Q2095" s="9"/>
      <c r="R2095" s="9"/>
    </row>
    <row r="2096" spans="1:23" x14ac:dyDescent="0.25">
      <c r="A2096" s="11">
        <v>43206</v>
      </c>
      <c r="B2096" s="10" t="s">
        <v>16</v>
      </c>
      <c r="C2096" s="4">
        <v>777</v>
      </c>
      <c r="D2096" s="4">
        <v>20</v>
      </c>
      <c r="E2096" s="10" t="s">
        <v>61</v>
      </c>
      <c r="F2096" s="10">
        <v>3</v>
      </c>
      <c r="G2096" s="10" t="s">
        <v>70</v>
      </c>
      <c r="H2096" s="10"/>
      <c r="I2096" s="10"/>
      <c r="J2096" s="13">
        <v>630</v>
      </c>
      <c r="K2096" s="13">
        <v>780</v>
      </c>
      <c r="L2096" s="13">
        <v>970</v>
      </c>
      <c r="M2096" s="10">
        <v>4.2</v>
      </c>
      <c r="N2096" s="9">
        <v>3</v>
      </c>
      <c r="O2096" s="9">
        <v>5.07</v>
      </c>
      <c r="P2096" s="9" t="s">
        <v>94</v>
      </c>
      <c r="Q2096" s="9" t="s">
        <v>72</v>
      </c>
      <c r="R2096" s="9"/>
      <c r="S2096">
        <f t="shared" ref="S2096:S2099" si="2616">N:N*O:O*80.6</f>
        <v>1225.9259999999999</v>
      </c>
      <c r="T2096">
        <f t="shared" ref="T2096:T2099" si="2617">N2096*80.6</f>
        <v>241.79999999999998</v>
      </c>
      <c r="U2096">
        <f t="shared" ref="U2096:U2099" si="2618">N2096*O2096</f>
        <v>15.21</v>
      </c>
      <c r="V2096" s="20">
        <f t="shared" ref="V2096:V2099" si="2619">N2096*O2096*79.68</f>
        <v>1211.9328000000003</v>
      </c>
      <c r="W2096" s="21">
        <f t="shared" ref="W2096:W2099" si="2620">N2096*79.68</f>
        <v>239.04000000000002</v>
      </c>
    </row>
    <row r="2097" spans="1:23" x14ac:dyDescent="0.25">
      <c r="A2097" s="11">
        <v>43206</v>
      </c>
      <c r="B2097" s="10" t="s">
        <v>16</v>
      </c>
      <c r="C2097" s="4">
        <v>777</v>
      </c>
      <c r="D2097" s="4">
        <v>20</v>
      </c>
      <c r="E2097" s="10" t="s">
        <v>61</v>
      </c>
      <c r="F2097" s="10">
        <v>3</v>
      </c>
      <c r="G2097" s="10" t="s">
        <v>70</v>
      </c>
      <c r="H2097" s="10"/>
      <c r="I2097" s="10"/>
      <c r="J2097" s="13"/>
      <c r="K2097" s="13"/>
      <c r="L2097" s="13"/>
      <c r="M2097" s="10">
        <v>4.2</v>
      </c>
      <c r="N2097" s="9">
        <v>1</v>
      </c>
      <c r="O2097" s="9">
        <v>0.91</v>
      </c>
      <c r="P2097" s="9" t="s">
        <v>71</v>
      </c>
      <c r="Q2097" s="9" t="s">
        <v>81</v>
      </c>
      <c r="R2097" s="9"/>
      <c r="S2097">
        <f t="shared" si="2616"/>
        <v>73.346000000000004</v>
      </c>
      <c r="T2097">
        <f t="shared" si="2617"/>
        <v>80.599999999999994</v>
      </c>
      <c r="U2097">
        <f t="shared" si="2618"/>
        <v>0.91</v>
      </c>
      <c r="V2097" s="20">
        <f t="shared" si="2619"/>
        <v>72.508800000000008</v>
      </c>
      <c r="W2097" s="21">
        <f t="shared" si="2620"/>
        <v>79.680000000000007</v>
      </c>
    </row>
    <row r="2098" spans="1:23" x14ac:dyDescent="0.25">
      <c r="A2098" s="11">
        <v>43206</v>
      </c>
      <c r="B2098" s="10" t="s">
        <v>16</v>
      </c>
      <c r="C2098" s="4">
        <v>777</v>
      </c>
      <c r="D2098" s="4">
        <v>20</v>
      </c>
      <c r="E2098" s="10" t="s">
        <v>61</v>
      </c>
      <c r="F2098" s="10">
        <v>3</v>
      </c>
      <c r="G2098" s="10" t="s">
        <v>70</v>
      </c>
      <c r="H2098" s="10"/>
      <c r="I2098" s="10"/>
      <c r="J2098" s="13"/>
      <c r="K2098" s="13"/>
      <c r="L2098" s="13"/>
      <c r="M2098" s="10">
        <v>4.2</v>
      </c>
      <c r="N2098" s="9">
        <v>8</v>
      </c>
      <c r="O2098" s="9">
        <v>1.68</v>
      </c>
      <c r="P2098" s="9" t="s">
        <v>71</v>
      </c>
      <c r="Q2098" s="9" t="s">
        <v>75</v>
      </c>
      <c r="R2098" s="9"/>
      <c r="S2098">
        <f t="shared" si="2616"/>
        <v>1083.2639999999999</v>
      </c>
      <c r="T2098">
        <f t="shared" si="2617"/>
        <v>644.79999999999995</v>
      </c>
      <c r="U2098">
        <f t="shared" si="2618"/>
        <v>13.44</v>
      </c>
      <c r="V2098" s="20">
        <f t="shared" si="2619"/>
        <v>1070.8992000000001</v>
      </c>
      <c r="W2098" s="21">
        <f t="shared" si="2620"/>
        <v>637.44000000000005</v>
      </c>
    </row>
    <row r="2099" spans="1:23" x14ac:dyDescent="0.25">
      <c r="A2099" s="11">
        <v>43206</v>
      </c>
      <c r="B2099" s="10" t="s">
        <v>16</v>
      </c>
      <c r="C2099" s="4">
        <v>777</v>
      </c>
      <c r="D2099" s="4">
        <v>20</v>
      </c>
      <c r="E2099" s="10" t="s">
        <v>61</v>
      </c>
      <c r="F2099" s="10">
        <v>3</v>
      </c>
      <c r="G2099" s="10" t="s">
        <v>70</v>
      </c>
      <c r="H2099" s="10"/>
      <c r="I2099" s="10"/>
      <c r="J2099" s="13"/>
      <c r="K2099" s="13"/>
      <c r="L2099" s="13"/>
      <c r="M2099" s="10">
        <v>4.2</v>
      </c>
      <c r="N2099" s="9">
        <v>10</v>
      </c>
      <c r="O2099" s="9">
        <v>1.81</v>
      </c>
      <c r="P2099" s="9" t="s">
        <v>71</v>
      </c>
      <c r="Q2099" s="9" t="s">
        <v>76</v>
      </c>
      <c r="R2099" s="9"/>
      <c r="S2099">
        <f t="shared" si="2616"/>
        <v>1458.86</v>
      </c>
      <c r="T2099">
        <f t="shared" si="2617"/>
        <v>806</v>
      </c>
      <c r="U2099">
        <f t="shared" si="2618"/>
        <v>18.100000000000001</v>
      </c>
      <c r="V2099" s="20">
        <f t="shared" si="2619"/>
        <v>1442.2080000000003</v>
      </c>
      <c r="W2099" s="21">
        <f t="shared" si="2620"/>
        <v>796.80000000000007</v>
      </c>
    </row>
    <row r="2100" spans="1:23" x14ac:dyDescent="0.25">
      <c r="A2100" s="11"/>
      <c r="B2100" s="10"/>
      <c r="C2100" s="4"/>
      <c r="D2100" s="4"/>
      <c r="E2100" s="10"/>
      <c r="F2100" s="10"/>
      <c r="G2100" s="10"/>
      <c r="H2100" s="10"/>
      <c r="I2100" s="10"/>
      <c r="J2100" s="13"/>
      <c r="K2100" s="13"/>
      <c r="L2100" s="13"/>
      <c r="M2100" s="10"/>
      <c r="N2100" s="9"/>
      <c r="O2100" s="9"/>
      <c r="P2100" s="9"/>
      <c r="Q2100" s="9"/>
      <c r="R2100" s="9"/>
    </row>
    <row r="2101" spans="1:23" x14ac:dyDescent="0.25">
      <c r="A2101" s="11">
        <v>43206</v>
      </c>
      <c r="B2101" s="4" t="s">
        <v>17</v>
      </c>
      <c r="C2101" s="4">
        <v>75131</v>
      </c>
      <c r="D2101" s="4">
        <v>152</v>
      </c>
      <c r="E2101" s="10" t="s">
        <v>62</v>
      </c>
      <c r="F2101" s="10">
        <v>3</v>
      </c>
      <c r="G2101" s="10" t="s">
        <v>70</v>
      </c>
      <c r="H2101" s="10"/>
      <c r="I2101" s="10"/>
      <c r="J2101" s="13">
        <v>1060</v>
      </c>
      <c r="K2101" s="13">
        <v>740</v>
      </c>
      <c r="L2101" s="13">
        <v>1200</v>
      </c>
      <c r="M2101" s="10">
        <v>5.81</v>
      </c>
      <c r="N2101" s="9">
        <v>3</v>
      </c>
      <c r="O2101" s="9">
        <v>3.79</v>
      </c>
      <c r="P2101" s="9" t="s">
        <v>77</v>
      </c>
      <c r="Q2101" s="9" t="s">
        <v>72</v>
      </c>
      <c r="R2101" s="9"/>
      <c r="S2101">
        <f t="shared" ref="S2101" si="2621">N2101*O2101*118</f>
        <v>1341.66</v>
      </c>
      <c r="T2101">
        <f t="shared" ref="T2101" si="2622">N2101*118</f>
        <v>354</v>
      </c>
      <c r="U2101">
        <f t="shared" ref="U2101" si="2623">N2101*O2101</f>
        <v>11.370000000000001</v>
      </c>
      <c r="V2101" s="20">
        <f t="shared" ref="V2101" si="2624">N2101*O2101*116.875</f>
        <v>1328.8687500000001</v>
      </c>
      <c r="W2101" s="21">
        <f t="shared" ref="W2101" si="2625">N2101*116.8</f>
        <v>350.4</v>
      </c>
    </row>
    <row r="2102" spans="1:23" x14ac:dyDescent="0.25">
      <c r="A2102" s="11"/>
      <c r="B2102" s="4"/>
      <c r="C2102" s="4"/>
      <c r="D2102" s="4"/>
      <c r="E2102" s="10"/>
      <c r="F2102" s="10"/>
      <c r="G2102" s="10"/>
      <c r="H2102" s="10"/>
      <c r="I2102" s="10"/>
      <c r="J2102" s="13"/>
      <c r="K2102" s="13"/>
      <c r="L2102" s="13"/>
      <c r="M2102" s="10"/>
      <c r="N2102" s="9"/>
      <c r="O2102" s="9"/>
      <c r="P2102" s="9"/>
      <c r="Q2102" s="9"/>
      <c r="R2102" s="9"/>
    </row>
    <row r="2103" spans="1:23" x14ac:dyDescent="0.25">
      <c r="A2103" s="11">
        <v>43206</v>
      </c>
      <c r="B2103" s="4" t="s">
        <v>17</v>
      </c>
      <c r="C2103" s="4">
        <v>75131</v>
      </c>
      <c r="D2103" s="4">
        <v>153</v>
      </c>
      <c r="E2103" s="10"/>
      <c r="F2103" s="10">
        <v>3</v>
      </c>
      <c r="G2103" s="10" t="s">
        <v>70</v>
      </c>
      <c r="H2103" s="10"/>
      <c r="I2103" s="10"/>
      <c r="J2103" s="17"/>
      <c r="K2103" s="17"/>
      <c r="L2103" s="17"/>
      <c r="M2103" s="10">
        <v>5.81</v>
      </c>
      <c r="N2103" s="9"/>
      <c r="O2103" s="9"/>
      <c r="P2103" s="9"/>
      <c r="Q2103" s="9"/>
      <c r="R2103" s="9"/>
      <c r="S2103">
        <f t="shared" ref="S2103" si="2626">N2103*O2103*118</f>
        <v>0</v>
      </c>
      <c r="T2103">
        <f t="shared" ref="T2103" si="2627">N2103*118</f>
        <v>0</v>
      </c>
      <c r="U2103">
        <f t="shared" ref="U2103" si="2628">N2103*O2103</f>
        <v>0</v>
      </c>
      <c r="V2103" s="20">
        <f t="shared" ref="V2103" si="2629">N2103*O2103*116.875</f>
        <v>0</v>
      </c>
      <c r="W2103" s="21">
        <f t="shared" ref="W2103" si="2630">N2103*116.8</f>
        <v>0</v>
      </c>
    </row>
    <row r="2104" spans="1:23" x14ac:dyDescent="0.25">
      <c r="A2104" s="11"/>
      <c r="B2104" s="4"/>
      <c r="C2104" s="4"/>
      <c r="D2104" s="4"/>
      <c r="E2104" s="10"/>
      <c r="F2104" s="10"/>
      <c r="G2104" s="10"/>
      <c r="H2104" s="10"/>
      <c r="I2104" s="10"/>
      <c r="J2104" s="13"/>
      <c r="K2104" s="13"/>
      <c r="L2104" s="13"/>
      <c r="M2104" s="10"/>
      <c r="N2104" s="9"/>
      <c r="O2104" s="9"/>
      <c r="P2104" s="9"/>
      <c r="Q2104" s="9"/>
      <c r="R2104" s="9"/>
    </row>
    <row r="2105" spans="1:23" x14ac:dyDescent="0.25">
      <c r="A2105" s="11">
        <v>43206</v>
      </c>
      <c r="B2105" s="4" t="s">
        <v>17</v>
      </c>
      <c r="C2105" s="4">
        <v>75131</v>
      </c>
      <c r="D2105" s="4">
        <v>155</v>
      </c>
      <c r="E2105" s="10" t="s">
        <v>63</v>
      </c>
      <c r="F2105" s="10">
        <v>3</v>
      </c>
      <c r="G2105" s="10" t="s">
        <v>70</v>
      </c>
      <c r="H2105" s="10"/>
      <c r="I2105" s="10"/>
      <c r="J2105" s="13">
        <v>1030</v>
      </c>
      <c r="K2105" s="13">
        <v>1270</v>
      </c>
      <c r="L2105" s="13">
        <v>1550</v>
      </c>
      <c r="M2105" s="10">
        <v>5.81</v>
      </c>
      <c r="N2105" s="9">
        <v>12</v>
      </c>
      <c r="O2105" s="9">
        <v>3.79</v>
      </c>
      <c r="P2105" s="9" t="s">
        <v>77</v>
      </c>
      <c r="Q2105" s="9" t="s">
        <v>72</v>
      </c>
      <c r="R2105" s="9"/>
      <c r="S2105">
        <f t="shared" ref="S2105" si="2631">N2105*O2105*118</f>
        <v>5366.64</v>
      </c>
      <c r="T2105">
        <f t="shared" ref="T2105" si="2632">N2105*118</f>
        <v>1416</v>
      </c>
      <c r="U2105">
        <f t="shared" ref="U2105" si="2633">N2105*O2105</f>
        <v>45.480000000000004</v>
      </c>
      <c r="V2105" s="20">
        <f t="shared" ref="V2105" si="2634">N2105*O2105*116.875</f>
        <v>5315.4750000000004</v>
      </c>
      <c r="W2105" s="21">
        <f t="shared" ref="W2105" si="2635">N2105*116.8</f>
        <v>1401.6</v>
      </c>
    </row>
    <row r="2106" spans="1:23" x14ac:dyDescent="0.25">
      <c r="A2106" s="11"/>
      <c r="B2106" s="4"/>
      <c r="C2106" s="4"/>
      <c r="D2106" s="4"/>
      <c r="E2106" s="10"/>
      <c r="F2106" s="10"/>
      <c r="G2106" s="10"/>
      <c r="H2106" s="10"/>
      <c r="I2106" s="10"/>
      <c r="J2106" s="13"/>
      <c r="K2106" s="13"/>
      <c r="L2106" s="13"/>
      <c r="M2106" s="10"/>
      <c r="N2106" s="9"/>
      <c r="O2106" s="9"/>
      <c r="P2106" s="9"/>
      <c r="Q2106" s="9"/>
      <c r="R2106" s="9"/>
    </row>
    <row r="2107" spans="1:23" x14ac:dyDescent="0.25">
      <c r="A2107" s="11">
        <v>43206</v>
      </c>
      <c r="B2107" s="4" t="s">
        <v>17</v>
      </c>
      <c r="C2107" s="4">
        <v>75131</v>
      </c>
      <c r="D2107" s="4">
        <v>156</v>
      </c>
      <c r="E2107" s="10" t="s">
        <v>68</v>
      </c>
      <c r="F2107" s="10">
        <v>3</v>
      </c>
      <c r="G2107" s="10" t="s">
        <v>70</v>
      </c>
      <c r="H2107" s="10"/>
      <c r="I2107" s="10"/>
      <c r="J2107" s="13">
        <v>1290</v>
      </c>
      <c r="K2107" s="13">
        <v>1210</v>
      </c>
      <c r="L2107" s="13">
        <v>1600</v>
      </c>
      <c r="M2107" s="10">
        <v>5.81</v>
      </c>
      <c r="N2107" s="9">
        <v>2</v>
      </c>
      <c r="O2107" s="9">
        <v>3.79</v>
      </c>
      <c r="P2107" s="9" t="s">
        <v>77</v>
      </c>
      <c r="Q2107" s="9" t="s">
        <v>72</v>
      </c>
      <c r="R2107" s="9"/>
      <c r="S2107">
        <f t="shared" ref="S2107:S2108" si="2636">N2107*O2107*118</f>
        <v>894.44</v>
      </c>
      <c r="T2107">
        <f t="shared" ref="T2107:T2108" si="2637">N2107*118</f>
        <v>236</v>
      </c>
      <c r="U2107">
        <f t="shared" ref="U2107:U2108" si="2638">N2107*O2107</f>
        <v>7.58</v>
      </c>
      <c r="V2107" s="20">
        <f t="shared" ref="V2107:V2108" si="2639">N2107*O2107*116.875</f>
        <v>885.91250000000002</v>
      </c>
      <c r="W2107" s="21">
        <f t="shared" ref="W2107:W2108" si="2640">N2107*116.8</f>
        <v>233.6</v>
      </c>
    </row>
    <row r="2108" spans="1:23" x14ac:dyDescent="0.25">
      <c r="A2108" s="11">
        <v>43206</v>
      </c>
      <c r="B2108" s="4" t="s">
        <v>17</v>
      </c>
      <c r="C2108" s="4">
        <v>75131</v>
      </c>
      <c r="D2108" s="4">
        <v>156</v>
      </c>
      <c r="E2108" s="10" t="s">
        <v>68</v>
      </c>
      <c r="F2108" s="10">
        <v>3</v>
      </c>
      <c r="G2108" s="10" t="s">
        <v>70</v>
      </c>
      <c r="H2108" s="10"/>
      <c r="I2108" s="10"/>
      <c r="J2108" s="13"/>
      <c r="K2108" s="13"/>
      <c r="L2108" s="13"/>
      <c r="M2108" s="10">
        <v>5.81</v>
      </c>
      <c r="N2108" s="9">
        <v>10</v>
      </c>
      <c r="O2108" s="9">
        <v>3.79</v>
      </c>
      <c r="P2108" s="9" t="s">
        <v>77</v>
      </c>
      <c r="Q2108" s="9" t="s">
        <v>72</v>
      </c>
      <c r="R2108" s="9"/>
      <c r="S2108">
        <f t="shared" si="2636"/>
        <v>4472.2</v>
      </c>
      <c r="T2108">
        <f t="shared" si="2637"/>
        <v>1180</v>
      </c>
      <c r="U2108">
        <f t="shared" si="2638"/>
        <v>37.9</v>
      </c>
      <c r="V2108" s="20">
        <f t="shared" si="2639"/>
        <v>4429.5625</v>
      </c>
      <c r="W2108" s="21">
        <f t="shared" si="2640"/>
        <v>1168</v>
      </c>
    </row>
    <row r="2109" spans="1:23" x14ac:dyDescent="0.25">
      <c r="A2109" s="11"/>
      <c r="B2109" s="4"/>
      <c r="C2109" s="4"/>
      <c r="D2109" s="4"/>
      <c r="E2109" s="10"/>
      <c r="F2109" s="10"/>
      <c r="G2109" s="10"/>
      <c r="H2109" s="10"/>
      <c r="I2109" s="10"/>
      <c r="J2109" s="13"/>
      <c r="K2109" s="13"/>
      <c r="L2109" s="13"/>
      <c r="M2109" s="10"/>
      <c r="N2109" s="9"/>
      <c r="O2109" s="9"/>
      <c r="P2109" s="9"/>
      <c r="Q2109" s="9"/>
      <c r="R2109" s="9"/>
    </row>
    <row r="2110" spans="1:23" x14ac:dyDescent="0.25">
      <c r="A2110" s="11">
        <v>43206</v>
      </c>
      <c r="B2110" s="4" t="s">
        <v>17</v>
      </c>
      <c r="C2110" s="4">
        <v>75131</v>
      </c>
      <c r="D2110" s="4">
        <v>157</v>
      </c>
      <c r="E2110" s="10" t="s">
        <v>83</v>
      </c>
      <c r="F2110" s="10">
        <v>3</v>
      </c>
      <c r="G2110" s="10" t="s">
        <v>70</v>
      </c>
      <c r="H2110" s="10"/>
      <c r="I2110" s="10"/>
      <c r="J2110" s="13">
        <v>1000</v>
      </c>
      <c r="K2110" s="13">
        <v>1500</v>
      </c>
      <c r="L2110" s="13">
        <v>1570</v>
      </c>
      <c r="M2110" s="10">
        <v>5.81</v>
      </c>
      <c r="N2110" s="9">
        <v>9</v>
      </c>
      <c r="O2110" s="9">
        <v>3.79</v>
      </c>
      <c r="P2110" s="9" t="s">
        <v>77</v>
      </c>
      <c r="Q2110" s="9" t="s">
        <v>72</v>
      </c>
      <c r="R2110" s="9"/>
      <c r="S2110">
        <f t="shared" ref="S2110:S2111" si="2641">N2110*O2110*118</f>
        <v>4024.98</v>
      </c>
      <c r="T2110">
        <f t="shared" ref="T2110:T2111" si="2642">N2110*118</f>
        <v>1062</v>
      </c>
      <c r="U2110">
        <f t="shared" ref="U2110:U2111" si="2643">N2110*O2110</f>
        <v>34.11</v>
      </c>
      <c r="V2110" s="20">
        <f t="shared" ref="V2110:V2111" si="2644">N2110*O2110*116.875</f>
        <v>3986.6062499999998</v>
      </c>
      <c r="W2110" s="21">
        <f t="shared" ref="W2110:W2111" si="2645">N2110*116.8</f>
        <v>1051.2</v>
      </c>
    </row>
    <row r="2111" spans="1:23" x14ac:dyDescent="0.25">
      <c r="A2111" s="11">
        <v>43206</v>
      </c>
      <c r="B2111" s="4" t="s">
        <v>17</v>
      </c>
      <c r="C2111" s="4">
        <v>75131</v>
      </c>
      <c r="D2111" s="4">
        <v>157</v>
      </c>
      <c r="E2111" s="10" t="s">
        <v>83</v>
      </c>
      <c r="F2111" s="10">
        <v>3</v>
      </c>
      <c r="G2111" s="10" t="s">
        <v>70</v>
      </c>
      <c r="H2111" s="10"/>
      <c r="I2111" s="10"/>
      <c r="J2111" s="13"/>
      <c r="K2111" s="13"/>
      <c r="L2111" s="13"/>
      <c r="M2111" s="10">
        <v>5.81</v>
      </c>
      <c r="N2111" s="9">
        <v>4</v>
      </c>
      <c r="O2111" s="9">
        <v>3.79</v>
      </c>
      <c r="P2111" s="9" t="s">
        <v>77</v>
      </c>
      <c r="Q2111" s="9" t="s">
        <v>72</v>
      </c>
      <c r="R2111" s="9"/>
      <c r="S2111">
        <f t="shared" si="2641"/>
        <v>1788.88</v>
      </c>
      <c r="T2111">
        <f t="shared" si="2642"/>
        <v>472</v>
      </c>
      <c r="U2111">
        <f t="shared" si="2643"/>
        <v>15.16</v>
      </c>
      <c r="V2111" s="20">
        <f t="shared" si="2644"/>
        <v>1771.825</v>
      </c>
      <c r="W2111" s="21">
        <f t="shared" si="2645"/>
        <v>467.2</v>
      </c>
    </row>
    <row r="2112" spans="1:23" x14ac:dyDescent="0.25">
      <c r="A2112" s="11"/>
      <c r="B2112" s="4"/>
      <c r="C2112" s="4"/>
      <c r="D2112" s="4"/>
      <c r="E2112" s="10"/>
      <c r="F2112" s="10"/>
      <c r="G2112" s="9"/>
      <c r="H2112" s="10"/>
      <c r="I2112" s="10"/>
      <c r="J2112" s="13"/>
      <c r="K2112" s="13"/>
      <c r="L2112" s="13"/>
      <c r="M2112" s="10"/>
      <c r="N2112" s="9"/>
      <c r="O2112" s="9"/>
      <c r="P2112" s="9"/>
      <c r="Q2112" s="9"/>
      <c r="R2112" s="9"/>
    </row>
    <row r="2113" spans="1:23" x14ac:dyDescent="0.25">
      <c r="A2113" s="11">
        <v>43206</v>
      </c>
      <c r="B2113" s="10" t="s">
        <v>16</v>
      </c>
      <c r="C2113" s="10">
        <v>785</v>
      </c>
      <c r="D2113" s="10">
        <v>167</v>
      </c>
      <c r="E2113" s="10" t="s">
        <v>66</v>
      </c>
      <c r="F2113" s="10">
        <v>3</v>
      </c>
      <c r="G2113" s="10" t="s">
        <v>70</v>
      </c>
      <c r="H2113" s="10"/>
      <c r="I2113" s="10"/>
      <c r="J2113" s="13">
        <v>1750</v>
      </c>
      <c r="K2113" s="13">
        <v>650</v>
      </c>
      <c r="L2113" s="13">
        <v>1600</v>
      </c>
      <c r="M2113" s="10">
        <v>5.38</v>
      </c>
      <c r="N2113" s="9">
        <v>2</v>
      </c>
      <c r="O2113" s="9">
        <v>3.79</v>
      </c>
      <c r="P2113" s="9" t="s">
        <v>77</v>
      </c>
      <c r="Q2113" s="9" t="s">
        <v>72</v>
      </c>
      <c r="R2113" s="9"/>
      <c r="S2113">
        <f t="shared" ref="S2113:S2114" si="2646">N:N*O:O*125</f>
        <v>947.5</v>
      </c>
      <c r="T2113">
        <f t="shared" ref="T2113:T2114" si="2647">N2113*125</f>
        <v>250</v>
      </c>
      <c r="U2113">
        <f t="shared" ref="U2113:U2114" si="2648">N2113*O2113</f>
        <v>7.58</v>
      </c>
      <c r="V2113" s="20">
        <f t="shared" ref="V2113:V2114" si="2649">N2113*O2113*123.78</f>
        <v>938.25239999999997</v>
      </c>
      <c r="W2113" s="21">
        <f t="shared" ref="W2113:W2114" si="2650">N2113*123.7</f>
        <v>247.4</v>
      </c>
    </row>
    <row r="2114" spans="1:23" x14ac:dyDescent="0.25">
      <c r="A2114" s="11">
        <v>43206</v>
      </c>
      <c r="B2114" s="10" t="s">
        <v>16</v>
      </c>
      <c r="C2114" s="10">
        <v>785</v>
      </c>
      <c r="D2114" s="10">
        <v>167</v>
      </c>
      <c r="E2114" s="10" t="s">
        <v>66</v>
      </c>
      <c r="F2114" s="10">
        <v>3</v>
      </c>
      <c r="G2114" s="10" t="s">
        <v>70</v>
      </c>
      <c r="H2114" s="10"/>
      <c r="I2114" s="10"/>
      <c r="J2114" s="13"/>
      <c r="K2114" s="13"/>
      <c r="L2114" s="13"/>
      <c r="M2114" s="10">
        <v>5.38</v>
      </c>
      <c r="N2114" s="9">
        <v>12</v>
      </c>
      <c r="O2114" s="9">
        <v>3.79</v>
      </c>
      <c r="P2114" s="9" t="s">
        <v>77</v>
      </c>
      <c r="Q2114" s="9" t="s">
        <v>72</v>
      </c>
      <c r="R2114" s="9"/>
      <c r="S2114">
        <f t="shared" si="2646"/>
        <v>5685.0000000000009</v>
      </c>
      <c r="T2114">
        <f t="shared" si="2647"/>
        <v>1500</v>
      </c>
      <c r="U2114">
        <f t="shared" si="2648"/>
        <v>45.480000000000004</v>
      </c>
      <c r="V2114" s="20">
        <f t="shared" si="2649"/>
        <v>5629.5144000000009</v>
      </c>
      <c r="W2114" s="21">
        <f t="shared" si="2650"/>
        <v>1484.4</v>
      </c>
    </row>
    <row r="2115" spans="1:23" x14ac:dyDescent="0.25">
      <c r="A2115" s="11"/>
      <c r="B2115" s="10"/>
      <c r="C2115" s="10"/>
      <c r="D2115" s="10"/>
      <c r="E2115" s="10"/>
      <c r="F2115" s="10"/>
      <c r="G2115" s="10"/>
      <c r="H2115" s="10"/>
      <c r="I2115" s="10"/>
      <c r="J2115" s="13"/>
      <c r="K2115" s="13"/>
      <c r="L2115" s="13"/>
      <c r="M2115" s="10"/>
      <c r="N2115" s="9"/>
      <c r="O2115" s="9"/>
      <c r="P2115" s="9"/>
      <c r="Q2115" s="9"/>
      <c r="R2115" s="9"/>
    </row>
    <row r="2116" spans="1:23" x14ac:dyDescent="0.25">
      <c r="A2116" s="11">
        <v>43206</v>
      </c>
      <c r="B2116" s="10" t="s">
        <v>16</v>
      </c>
      <c r="C2116" s="10">
        <v>785</v>
      </c>
      <c r="D2116" s="10">
        <v>168</v>
      </c>
      <c r="E2116" s="10" t="s">
        <v>67</v>
      </c>
      <c r="F2116" s="10">
        <v>3</v>
      </c>
      <c r="G2116" s="10" t="s">
        <v>70</v>
      </c>
      <c r="H2116" s="10"/>
      <c r="I2116" s="10"/>
      <c r="J2116" s="13">
        <v>1950</v>
      </c>
      <c r="K2116" s="13">
        <v>450</v>
      </c>
      <c r="L2116" s="13">
        <v>1400</v>
      </c>
      <c r="M2116" s="10">
        <v>5.38</v>
      </c>
      <c r="N2116" s="9">
        <v>12</v>
      </c>
      <c r="O2116" s="9">
        <v>3.79</v>
      </c>
      <c r="P2116" s="9" t="s">
        <v>77</v>
      </c>
      <c r="Q2116" s="9" t="s">
        <v>72</v>
      </c>
      <c r="R2116" s="9"/>
      <c r="S2116">
        <f t="shared" ref="S2116:S2117" si="2651">N:N*O:O*125</f>
        <v>5685.0000000000009</v>
      </c>
      <c r="T2116">
        <f t="shared" ref="T2116:T2117" si="2652">N2116*125</f>
        <v>1500</v>
      </c>
      <c r="U2116">
        <f t="shared" ref="U2116:U2117" si="2653">N2116*O2116</f>
        <v>45.480000000000004</v>
      </c>
      <c r="V2116" s="20">
        <f t="shared" ref="V2116:V2117" si="2654">N2116*O2116*123.78</f>
        <v>5629.5144000000009</v>
      </c>
      <c r="W2116" s="21">
        <f t="shared" ref="W2116:W2117" si="2655">N2116*123.7</f>
        <v>1484.4</v>
      </c>
    </row>
    <row r="2117" spans="1:23" x14ac:dyDescent="0.25">
      <c r="A2117" s="11">
        <v>43206</v>
      </c>
      <c r="B2117" s="10" t="s">
        <v>16</v>
      </c>
      <c r="C2117" s="10">
        <v>785</v>
      </c>
      <c r="D2117" s="10">
        <v>168</v>
      </c>
      <c r="E2117" s="10" t="s">
        <v>67</v>
      </c>
      <c r="F2117" s="10">
        <v>3</v>
      </c>
      <c r="G2117" s="10" t="s">
        <v>70</v>
      </c>
      <c r="H2117" s="10"/>
      <c r="I2117" s="10"/>
      <c r="J2117" s="13"/>
      <c r="K2117" s="13"/>
      <c r="L2117" s="13"/>
      <c r="M2117" s="10">
        <v>5.38</v>
      </c>
      <c r="N2117" s="9">
        <v>2</v>
      </c>
      <c r="O2117" s="9">
        <v>3.79</v>
      </c>
      <c r="P2117" s="9" t="s">
        <v>77</v>
      </c>
      <c r="Q2117" s="9" t="s">
        <v>72</v>
      </c>
      <c r="R2117" s="9"/>
      <c r="S2117">
        <f t="shared" si="2651"/>
        <v>947.5</v>
      </c>
      <c r="T2117">
        <f t="shared" si="2652"/>
        <v>250</v>
      </c>
      <c r="U2117">
        <f t="shared" si="2653"/>
        <v>7.58</v>
      </c>
      <c r="V2117" s="20">
        <f t="shared" si="2654"/>
        <v>938.25239999999997</v>
      </c>
      <c r="W2117" s="21">
        <f t="shared" si="2655"/>
        <v>247.4</v>
      </c>
    </row>
    <row r="2118" spans="1:23" x14ac:dyDescent="0.25">
      <c r="A2118" s="11"/>
      <c r="B2118" s="4"/>
      <c r="C2118" s="4"/>
      <c r="D2118" s="4"/>
      <c r="E2118" s="10"/>
      <c r="F2118" s="10"/>
      <c r="G2118" s="10"/>
      <c r="H2118" s="10"/>
      <c r="I2118" s="10"/>
      <c r="J2118" s="13"/>
      <c r="K2118" s="13"/>
      <c r="L2118" s="13"/>
      <c r="M2118" s="10"/>
      <c r="N2118" s="9"/>
      <c r="O2118" s="9"/>
      <c r="P2118" s="9"/>
      <c r="Q2118" s="9"/>
      <c r="R2118" s="9"/>
    </row>
    <row r="2119" spans="1:23" x14ac:dyDescent="0.25">
      <c r="A2119" s="11">
        <v>43206</v>
      </c>
      <c r="B2119" s="10" t="s">
        <v>16</v>
      </c>
      <c r="C2119" s="10">
        <v>785</v>
      </c>
      <c r="D2119" s="10">
        <v>169</v>
      </c>
      <c r="E2119" s="10" t="s">
        <v>58</v>
      </c>
      <c r="F2119" s="10">
        <v>3</v>
      </c>
      <c r="G2119" s="10" t="s">
        <v>70</v>
      </c>
      <c r="H2119" s="10"/>
      <c r="I2119" s="10"/>
      <c r="J2119" s="13">
        <v>1700</v>
      </c>
      <c r="K2119" s="13">
        <v>700</v>
      </c>
      <c r="L2119" s="13">
        <v>1700</v>
      </c>
      <c r="M2119" s="10">
        <v>5.38</v>
      </c>
      <c r="N2119" s="9">
        <v>12</v>
      </c>
      <c r="O2119" s="9">
        <v>3.79</v>
      </c>
      <c r="P2119" s="9" t="s">
        <v>77</v>
      </c>
      <c r="Q2119" s="9" t="s">
        <v>72</v>
      </c>
      <c r="R2119" s="9"/>
      <c r="S2119">
        <f>N:N*O:O*125</f>
        <v>5685.0000000000009</v>
      </c>
      <c r="T2119">
        <f t="shared" ref="T2119" si="2656">N2119*125</f>
        <v>1500</v>
      </c>
      <c r="U2119">
        <f t="shared" ref="U2119" si="2657">N2119*O2119</f>
        <v>45.480000000000004</v>
      </c>
      <c r="V2119" s="20">
        <f>N2119*O2119*123.78</f>
        <v>5629.5144000000009</v>
      </c>
      <c r="W2119" s="21">
        <f>N2119*123.7</f>
        <v>1484.4</v>
      </c>
    </row>
    <row r="2120" spans="1:23" x14ac:dyDescent="0.25">
      <c r="A2120" s="11"/>
      <c r="B2120" s="10"/>
      <c r="C2120" s="10"/>
      <c r="D2120" s="10"/>
      <c r="E2120" s="10"/>
      <c r="F2120" s="10"/>
      <c r="G2120" s="10"/>
      <c r="H2120" s="10"/>
      <c r="I2120" s="10"/>
      <c r="J2120" s="13"/>
      <c r="K2120" s="13"/>
      <c r="L2120" s="13"/>
      <c r="M2120" s="10"/>
      <c r="N2120" s="9"/>
      <c r="O2120" s="9"/>
      <c r="P2120" s="9"/>
      <c r="Q2120" s="9"/>
      <c r="R2120" s="9"/>
    </row>
    <row r="2121" spans="1:23" x14ac:dyDescent="0.25">
      <c r="A2121" s="11">
        <v>43207</v>
      </c>
      <c r="B2121" s="10" t="s">
        <v>16</v>
      </c>
      <c r="C2121" s="4">
        <v>777</v>
      </c>
      <c r="D2121" s="4">
        <v>17</v>
      </c>
      <c r="E2121" s="10"/>
      <c r="F2121" s="10">
        <v>1</v>
      </c>
      <c r="G2121" s="10" t="s">
        <v>21</v>
      </c>
      <c r="H2121" s="10"/>
      <c r="I2121" s="10"/>
      <c r="J2121" s="17"/>
      <c r="K2121" s="17"/>
      <c r="L2121" s="17"/>
      <c r="M2121" s="10">
        <v>4.2</v>
      </c>
      <c r="N2121" s="9"/>
      <c r="O2121" s="9"/>
      <c r="P2121" s="9"/>
      <c r="Q2121" s="9"/>
      <c r="R2121" s="9"/>
      <c r="S2121">
        <f>N:N*O:O*80.6</f>
        <v>0</v>
      </c>
      <c r="T2121">
        <f t="shared" ref="T2121" si="2658">N2121*80.6</f>
        <v>0</v>
      </c>
      <c r="U2121">
        <f t="shared" ref="U2121" si="2659">N2121*O2121</f>
        <v>0</v>
      </c>
      <c r="V2121" s="20">
        <f>N2121*O2121*79.68</f>
        <v>0</v>
      </c>
      <c r="W2121" s="21">
        <f>N2121*79.68</f>
        <v>0</v>
      </c>
    </row>
    <row r="2122" spans="1:23" x14ac:dyDescent="0.25">
      <c r="A2122" s="11"/>
      <c r="B2122" s="10"/>
      <c r="C2122" s="4"/>
      <c r="D2122" s="4"/>
      <c r="E2122" s="10"/>
      <c r="F2122" s="10"/>
      <c r="G2122" s="10"/>
      <c r="H2122" s="10"/>
      <c r="I2122" s="10"/>
      <c r="J2122" s="13"/>
      <c r="K2122" s="13"/>
      <c r="L2122" s="13"/>
      <c r="M2122" s="10"/>
      <c r="N2122" s="9"/>
      <c r="O2122" s="9"/>
      <c r="P2122" s="9"/>
      <c r="Q2122" s="9"/>
      <c r="R2122" s="9"/>
    </row>
    <row r="2123" spans="1:23" x14ac:dyDescent="0.25">
      <c r="A2123" s="11">
        <v>43207</v>
      </c>
      <c r="B2123" s="10" t="s">
        <v>16</v>
      </c>
      <c r="C2123" s="4">
        <v>777</v>
      </c>
      <c r="D2123" s="4">
        <v>18</v>
      </c>
      <c r="E2123" s="10" t="s">
        <v>35</v>
      </c>
      <c r="F2123" s="10">
        <v>1</v>
      </c>
      <c r="G2123" s="10" t="s">
        <v>21</v>
      </c>
      <c r="H2123" s="10"/>
      <c r="I2123" s="10"/>
      <c r="J2123" s="13">
        <v>960</v>
      </c>
      <c r="K2123" s="13"/>
      <c r="L2123" s="13">
        <v>390</v>
      </c>
      <c r="M2123" s="10">
        <v>4.2</v>
      </c>
      <c r="N2123" s="9">
        <v>14</v>
      </c>
      <c r="O2123" s="9">
        <v>3.79</v>
      </c>
      <c r="P2123" s="9" t="s">
        <v>77</v>
      </c>
      <c r="Q2123" s="9" t="s">
        <v>72</v>
      </c>
      <c r="R2123" s="9"/>
      <c r="S2123">
        <f>N:N*O:O*80.6</f>
        <v>4276.6359999999995</v>
      </c>
      <c r="T2123">
        <f t="shared" ref="T2123" si="2660">N2123*80.6</f>
        <v>1128.3999999999999</v>
      </c>
      <c r="U2123">
        <f t="shared" ref="U2123" si="2661">N2123*O2123</f>
        <v>53.06</v>
      </c>
      <c r="V2123" s="20">
        <f>N2123*O2123*79.68</f>
        <v>4227.8208000000004</v>
      </c>
      <c r="W2123" s="21">
        <f>N2123*79.68</f>
        <v>1115.52</v>
      </c>
    </row>
    <row r="2124" spans="1:23" x14ac:dyDescent="0.25">
      <c r="A2124" s="11"/>
      <c r="B2124" s="4"/>
      <c r="C2124" s="4"/>
      <c r="D2124" s="4"/>
      <c r="E2124" s="10"/>
      <c r="F2124" s="10"/>
      <c r="G2124" s="10"/>
      <c r="H2124" s="10"/>
      <c r="I2124" s="10"/>
      <c r="J2124" s="13"/>
      <c r="K2124" s="13"/>
      <c r="L2124" s="13"/>
      <c r="M2124" s="10"/>
      <c r="N2124" s="9"/>
      <c r="O2124" s="9"/>
      <c r="P2124" s="9"/>
      <c r="Q2124" s="9"/>
      <c r="R2124" s="9"/>
    </row>
    <row r="2125" spans="1:23" x14ac:dyDescent="0.25">
      <c r="A2125" s="11">
        <v>43207</v>
      </c>
      <c r="B2125" s="10" t="s">
        <v>16</v>
      </c>
      <c r="C2125" s="4">
        <v>777</v>
      </c>
      <c r="D2125" s="4">
        <v>19</v>
      </c>
      <c r="E2125" s="10" t="s">
        <v>46</v>
      </c>
      <c r="F2125" s="10">
        <v>1</v>
      </c>
      <c r="G2125" s="10" t="s">
        <v>21</v>
      </c>
      <c r="H2125" s="10"/>
      <c r="I2125" s="10"/>
      <c r="J2125" s="13">
        <v>960</v>
      </c>
      <c r="K2125" s="13"/>
      <c r="L2125" s="13">
        <v>390</v>
      </c>
      <c r="M2125" s="10">
        <v>4.2</v>
      </c>
      <c r="N2125" s="9">
        <v>14</v>
      </c>
      <c r="O2125" s="9">
        <v>3.79</v>
      </c>
      <c r="P2125" s="9" t="s">
        <v>77</v>
      </c>
      <c r="Q2125" s="9" t="s">
        <v>72</v>
      </c>
      <c r="R2125" s="9"/>
      <c r="S2125">
        <f>N:N*O:O*80.6</f>
        <v>4276.6359999999995</v>
      </c>
      <c r="T2125">
        <f t="shared" ref="T2125" si="2662">N2125*80.6</f>
        <v>1128.3999999999999</v>
      </c>
      <c r="U2125">
        <f t="shared" ref="U2125" si="2663">N2125*O2125</f>
        <v>53.06</v>
      </c>
      <c r="V2125" s="20">
        <f>N2125*O2125*79.68</f>
        <v>4227.8208000000004</v>
      </c>
      <c r="W2125" s="21">
        <f>N2125*79.68</f>
        <v>1115.52</v>
      </c>
    </row>
    <row r="2126" spans="1:23" x14ac:dyDescent="0.25">
      <c r="A2126" s="11"/>
      <c r="B2126" s="10"/>
      <c r="C2126" s="4"/>
      <c r="D2126" s="4"/>
      <c r="E2126" s="10"/>
      <c r="F2126" s="10"/>
      <c r="G2126" s="10"/>
      <c r="H2126" s="10"/>
      <c r="I2126" s="10"/>
      <c r="J2126" s="13"/>
      <c r="K2126" s="13"/>
      <c r="L2126" s="13"/>
      <c r="M2126" s="10"/>
      <c r="N2126" s="9"/>
      <c r="O2126" s="9"/>
      <c r="P2126" s="9"/>
      <c r="Q2126" s="9"/>
      <c r="R2126" s="9"/>
    </row>
    <row r="2127" spans="1:23" x14ac:dyDescent="0.25">
      <c r="A2127" s="11">
        <v>43207</v>
      </c>
      <c r="B2127" s="10" t="s">
        <v>16</v>
      </c>
      <c r="C2127" s="4">
        <v>777</v>
      </c>
      <c r="D2127" s="4">
        <v>20</v>
      </c>
      <c r="E2127" s="10" t="s">
        <v>37</v>
      </c>
      <c r="F2127" s="10">
        <v>1</v>
      </c>
      <c r="G2127" s="10" t="s">
        <v>21</v>
      </c>
      <c r="H2127" s="10"/>
      <c r="I2127" s="10"/>
      <c r="J2127" s="13">
        <v>970</v>
      </c>
      <c r="K2127" s="13"/>
      <c r="L2127" s="13">
        <v>390</v>
      </c>
      <c r="M2127" s="10">
        <v>4.2</v>
      </c>
      <c r="N2127" s="9">
        <v>14</v>
      </c>
      <c r="O2127" s="9">
        <v>3.79</v>
      </c>
      <c r="P2127" s="9" t="s">
        <v>77</v>
      </c>
      <c r="Q2127" s="9" t="s">
        <v>72</v>
      </c>
      <c r="R2127" s="9"/>
      <c r="S2127">
        <f>N:N*O:O*80.6</f>
        <v>4276.6359999999995</v>
      </c>
      <c r="T2127">
        <f t="shared" ref="T2127" si="2664">N2127*80.6</f>
        <v>1128.3999999999999</v>
      </c>
      <c r="U2127">
        <f t="shared" ref="U2127" si="2665">N2127*O2127</f>
        <v>53.06</v>
      </c>
      <c r="V2127" s="20">
        <f>N2127*O2127*79.68</f>
        <v>4227.8208000000004</v>
      </c>
      <c r="W2127" s="21">
        <f>N2127*79.68</f>
        <v>1115.52</v>
      </c>
    </row>
    <row r="2128" spans="1:23" x14ac:dyDescent="0.25">
      <c r="A2128" s="11"/>
      <c r="B2128" s="10"/>
      <c r="C2128" s="4"/>
      <c r="D2128" s="4"/>
      <c r="E2128" s="10"/>
      <c r="F2128" s="10"/>
      <c r="G2128" s="10"/>
      <c r="H2128" s="10"/>
      <c r="I2128" s="10"/>
      <c r="J2128" s="13"/>
      <c r="K2128" s="13"/>
      <c r="L2128" s="13"/>
      <c r="M2128" s="10"/>
      <c r="N2128" s="9"/>
      <c r="O2128" s="9"/>
      <c r="P2128" s="9"/>
      <c r="Q2128" s="9"/>
      <c r="R2128" s="9"/>
    </row>
    <row r="2129" spans="1:23" x14ac:dyDescent="0.25">
      <c r="A2129" s="11">
        <v>43207</v>
      </c>
      <c r="B2129" s="4" t="s">
        <v>17</v>
      </c>
      <c r="C2129" s="4">
        <v>75131</v>
      </c>
      <c r="D2129" s="4">
        <v>152</v>
      </c>
      <c r="E2129" s="10"/>
      <c r="F2129" s="10">
        <v>1</v>
      </c>
      <c r="G2129" s="10" t="s">
        <v>21</v>
      </c>
      <c r="H2129" s="10"/>
      <c r="I2129" s="10"/>
      <c r="J2129" s="17"/>
      <c r="K2129" s="17"/>
      <c r="L2129" s="17"/>
      <c r="M2129" s="10">
        <v>5.81</v>
      </c>
      <c r="N2129" s="9"/>
      <c r="O2129" s="9"/>
      <c r="P2129" s="9"/>
      <c r="Q2129" s="9"/>
      <c r="R2129" s="9"/>
      <c r="S2129">
        <f t="shared" ref="S2129" si="2666">N2129*O2129*118</f>
        <v>0</v>
      </c>
      <c r="T2129">
        <f t="shared" ref="T2129" si="2667">N2129*118</f>
        <v>0</v>
      </c>
      <c r="U2129">
        <f t="shared" ref="U2129" si="2668">N2129*O2129</f>
        <v>0</v>
      </c>
      <c r="V2129" s="20">
        <f t="shared" ref="V2129" si="2669">N2129*O2129*116.875</f>
        <v>0</v>
      </c>
      <c r="W2129" s="21">
        <f t="shared" ref="W2129" si="2670">N2129*116.8</f>
        <v>0</v>
      </c>
    </row>
    <row r="2130" spans="1:23" x14ac:dyDescent="0.25">
      <c r="A2130" s="11"/>
      <c r="B2130" s="4"/>
      <c r="C2130" s="4"/>
      <c r="D2130" s="4"/>
      <c r="E2130" s="10"/>
      <c r="F2130" s="10"/>
      <c r="G2130" s="10"/>
      <c r="H2130" s="10"/>
      <c r="I2130" s="10"/>
      <c r="J2130" s="13"/>
      <c r="K2130" s="13"/>
      <c r="L2130" s="13"/>
      <c r="M2130" s="10"/>
      <c r="N2130" s="9"/>
      <c r="O2130" s="9"/>
      <c r="P2130" s="9"/>
      <c r="Q2130" s="9"/>
      <c r="R2130" s="9"/>
    </row>
    <row r="2131" spans="1:23" x14ac:dyDescent="0.25">
      <c r="A2131" s="11">
        <v>43207</v>
      </c>
      <c r="B2131" s="4" t="s">
        <v>17</v>
      </c>
      <c r="C2131" s="4">
        <v>75131</v>
      </c>
      <c r="D2131" s="4">
        <v>153</v>
      </c>
      <c r="E2131" s="10"/>
      <c r="F2131" s="10">
        <v>1</v>
      </c>
      <c r="G2131" s="10" t="s">
        <v>21</v>
      </c>
      <c r="H2131" s="10"/>
      <c r="I2131" s="10"/>
      <c r="J2131" s="17"/>
      <c r="K2131" s="17"/>
      <c r="L2131" s="17"/>
      <c r="M2131" s="10">
        <v>5.81</v>
      </c>
      <c r="N2131" s="9"/>
      <c r="O2131" s="9"/>
      <c r="P2131" s="9"/>
      <c r="Q2131" s="9"/>
      <c r="R2131" s="9"/>
      <c r="S2131">
        <f t="shared" ref="S2131" si="2671">N2131*O2131*118</f>
        <v>0</v>
      </c>
      <c r="T2131">
        <f t="shared" ref="T2131" si="2672">N2131*118</f>
        <v>0</v>
      </c>
      <c r="U2131">
        <f t="shared" ref="U2131" si="2673">N2131*O2131</f>
        <v>0</v>
      </c>
      <c r="V2131" s="20">
        <f t="shared" ref="V2131" si="2674">N2131*O2131*116.875</f>
        <v>0</v>
      </c>
      <c r="W2131" s="21">
        <f t="shared" ref="W2131" si="2675">N2131*116.8</f>
        <v>0</v>
      </c>
    </row>
    <row r="2132" spans="1:23" x14ac:dyDescent="0.25">
      <c r="A2132" s="11"/>
      <c r="B2132" s="4"/>
      <c r="C2132" s="4"/>
      <c r="D2132" s="4"/>
      <c r="E2132" s="10"/>
      <c r="F2132" s="10"/>
      <c r="G2132" s="10"/>
      <c r="H2132" s="10"/>
      <c r="I2132" s="10"/>
      <c r="J2132" s="13"/>
      <c r="K2132" s="13"/>
      <c r="L2132" s="13"/>
      <c r="M2132" s="10"/>
      <c r="N2132" s="9"/>
      <c r="O2132" s="9"/>
      <c r="P2132" s="9"/>
      <c r="Q2132" s="9"/>
      <c r="R2132" s="9"/>
    </row>
    <row r="2133" spans="1:23" x14ac:dyDescent="0.25">
      <c r="A2133" s="11">
        <v>43207</v>
      </c>
      <c r="B2133" s="4" t="s">
        <v>17</v>
      </c>
      <c r="C2133" s="4">
        <v>75131</v>
      </c>
      <c r="D2133" s="4">
        <v>155</v>
      </c>
      <c r="E2133" s="10" t="s">
        <v>39</v>
      </c>
      <c r="F2133" s="10">
        <v>1</v>
      </c>
      <c r="G2133" s="10" t="s">
        <v>21</v>
      </c>
      <c r="H2133" s="10"/>
      <c r="I2133" s="10"/>
      <c r="J2133" s="13">
        <v>1550</v>
      </c>
      <c r="K2133" s="13"/>
      <c r="L2133" s="13">
        <v>580</v>
      </c>
      <c r="M2133" s="10">
        <v>5.81</v>
      </c>
      <c r="N2133" s="9">
        <v>14</v>
      </c>
      <c r="O2133" s="9">
        <v>3.79</v>
      </c>
      <c r="P2133" s="9" t="s">
        <v>77</v>
      </c>
      <c r="Q2133" s="9" t="s">
        <v>72</v>
      </c>
      <c r="R2133" s="9"/>
      <c r="S2133">
        <f t="shared" ref="S2133" si="2676">N2133*O2133*118</f>
        <v>6261.08</v>
      </c>
      <c r="T2133">
        <f t="shared" ref="T2133" si="2677">N2133*118</f>
        <v>1652</v>
      </c>
      <c r="U2133">
        <f t="shared" ref="U2133" si="2678">N2133*O2133</f>
        <v>53.06</v>
      </c>
      <c r="V2133" s="20">
        <f t="shared" ref="V2133" si="2679">N2133*O2133*116.875</f>
        <v>6201.3874999999998</v>
      </c>
      <c r="W2133" s="21">
        <f t="shared" ref="W2133" si="2680">N2133*116.8</f>
        <v>1635.2</v>
      </c>
    </row>
    <row r="2134" spans="1:23" x14ac:dyDescent="0.25">
      <c r="A2134" s="11"/>
      <c r="B2134" s="4"/>
      <c r="C2134" s="4"/>
      <c r="D2134" s="4"/>
      <c r="E2134" s="10"/>
      <c r="F2134" s="10"/>
      <c r="G2134" s="10"/>
      <c r="H2134" s="10"/>
      <c r="I2134" s="10"/>
      <c r="J2134" s="13"/>
      <c r="K2134" s="13"/>
      <c r="L2134" s="13"/>
      <c r="M2134" s="10"/>
      <c r="N2134" s="9"/>
      <c r="O2134" s="9"/>
      <c r="P2134" s="9"/>
      <c r="Q2134" s="9"/>
      <c r="R2134" s="9"/>
    </row>
    <row r="2135" spans="1:23" x14ac:dyDescent="0.25">
      <c r="A2135" s="11">
        <v>43207</v>
      </c>
      <c r="B2135" s="4" t="s">
        <v>17</v>
      </c>
      <c r="C2135" s="4">
        <v>75131</v>
      </c>
      <c r="D2135" s="4">
        <v>156</v>
      </c>
      <c r="E2135" s="10" t="s">
        <v>40</v>
      </c>
      <c r="F2135" s="10">
        <v>1</v>
      </c>
      <c r="G2135" s="10" t="s">
        <v>21</v>
      </c>
      <c r="H2135" s="10"/>
      <c r="I2135" s="10"/>
      <c r="J2135" s="13">
        <v>1600</v>
      </c>
      <c r="K2135" s="13"/>
      <c r="L2135" s="13">
        <v>1420</v>
      </c>
      <c r="M2135" s="10">
        <v>5.81</v>
      </c>
      <c r="N2135" s="9">
        <v>7</v>
      </c>
      <c r="O2135" s="9">
        <v>1.75</v>
      </c>
      <c r="P2135" s="9" t="s">
        <v>82</v>
      </c>
      <c r="Q2135" s="9" t="s">
        <v>80</v>
      </c>
      <c r="R2135" s="9"/>
      <c r="S2135">
        <f t="shared" ref="S2135" si="2681">N2135*O2135*118</f>
        <v>1445.5</v>
      </c>
      <c r="T2135">
        <f t="shared" ref="T2135" si="2682">N2135*118</f>
        <v>826</v>
      </c>
      <c r="U2135">
        <f t="shared" ref="U2135" si="2683">N2135*O2135</f>
        <v>12.25</v>
      </c>
      <c r="V2135" s="20">
        <f t="shared" ref="V2135" si="2684">N2135*O2135*116.875</f>
        <v>1431.71875</v>
      </c>
      <c r="W2135" s="21">
        <f t="shared" ref="W2135" si="2685">N2135*116.8</f>
        <v>817.6</v>
      </c>
    </row>
    <row r="2136" spans="1:23" x14ac:dyDescent="0.25">
      <c r="A2136" s="11"/>
      <c r="B2136" s="4"/>
      <c r="C2136" s="4"/>
      <c r="D2136" s="4"/>
      <c r="E2136" s="10"/>
      <c r="F2136" s="10"/>
      <c r="G2136" s="10"/>
      <c r="H2136" s="10"/>
      <c r="I2136" s="10"/>
      <c r="J2136" s="13"/>
      <c r="K2136" s="13"/>
      <c r="L2136" s="13"/>
      <c r="M2136" s="10"/>
      <c r="N2136" s="9"/>
      <c r="O2136" s="9"/>
      <c r="P2136" s="9"/>
      <c r="Q2136" s="9"/>
      <c r="R2136" s="9"/>
    </row>
    <row r="2137" spans="1:23" x14ac:dyDescent="0.25">
      <c r="A2137" s="11">
        <v>43207</v>
      </c>
      <c r="B2137" s="4" t="s">
        <v>17</v>
      </c>
      <c r="C2137" s="4">
        <v>75131</v>
      </c>
      <c r="D2137" s="4">
        <v>157</v>
      </c>
      <c r="E2137" s="10" t="s">
        <v>41</v>
      </c>
      <c r="F2137" s="10">
        <v>1</v>
      </c>
      <c r="G2137" s="10" t="s">
        <v>21</v>
      </c>
      <c r="H2137" s="10"/>
      <c r="I2137" s="10"/>
      <c r="J2137" s="13">
        <v>1570</v>
      </c>
      <c r="K2137" s="13"/>
      <c r="L2137" s="13">
        <v>600</v>
      </c>
      <c r="M2137" s="10">
        <v>5.81</v>
      </c>
      <c r="N2137" s="9">
        <v>14</v>
      </c>
      <c r="O2137" s="9">
        <v>3.79</v>
      </c>
      <c r="P2137" s="9" t="s">
        <v>77</v>
      </c>
      <c r="Q2137" s="9" t="s">
        <v>72</v>
      </c>
      <c r="R2137" s="9"/>
      <c r="S2137">
        <f t="shared" ref="S2137:S2138" si="2686">N2137*O2137*118</f>
        <v>6261.08</v>
      </c>
      <c r="T2137">
        <f t="shared" ref="T2137:T2138" si="2687">N2137*118</f>
        <v>1652</v>
      </c>
      <c r="U2137">
        <f t="shared" ref="U2137:U2138" si="2688">N2137*O2137</f>
        <v>53.06</v>
      </c>
      <c r="V2137" s="20">
        <f t="shared" ref="V2137:V2138" si="2689">N2137*O2137*116.875</f>
        <v>6201.3874999999998</v>
      </c>
      <c r="W2137" s="21">
        <f t="shared" ref="W2137:W2138" si="2690">N2137*116.8</f>
        <v>1635.2</v>
      </c>
    </row>
    <row r="2138" spans="1:23" x14ac:dyDescent="0.25">
      <c r="A2138" s="11">
        <v>43207</v>
      </c>
      <c r="B2138" s="4" t="s">
        <v>17</v>
      </c>
      <c r="C2138" s="4">
        <v>75131</v>
      </c>
      <c r="D2138" s="4">
        <v>157</v>
      </c>
      <c r="E2138" s="10" t="s">
        <v>41</v>
      </c>
      <c r="F2138" s="10">
        <v>1</v>
      </c>
      <c r="G2138" s="10" t="s">
        <v>21</v>
      </c>
      <c r="H2138" s="10"/>
      <c r="I2138" s="10"/>
      <c r="J2138" s="13"/>
      <c r="K2138" s="13"/>
      <c r="L2138" s="13"/>
      <c r="M2138" s="10">
        <v>5.81</v>
      </c>
      <c r="N2138" s="9">
        <v>1</v>
      </c>
      <c r="O2138" s="9">
        <v>3.79</v>
      </c>
      <c r="P2138" s="9" t="s">
        <v>77</v>
      </c>
      <c r="Q2138" s="9" t="s">
        <v>72</v>
      </c>
      <c r="R2138" s="9"/>
      <c r="S2138">
        <f t="shared" si="2686"/>
        <v>447.22</v>
      </c>
      <c r="T2138">
        <f t="shared" si="2687"/>
        <v>118</v>
      </c>
      <c r="U2138">
        <f t="shared" si="2688"/>
        <v>3.79</v>
      </c>
      <c r="V2138" s="20">
        <f t="shared" si="2689"/>
        <v>442.95625000000001</v>
      </c>
      <c r="W2138" s="21">
        <f t="shared" si="2690"/>
        <v>116.8</v>
      </c>
    </row>
    <row r="2139" spans="1:23" x14ac:dyDescent="0.25">
      <c r="A2139" s="11"/>
      <c r="B2139" s="4"/>
      <c r="C2139" s="4"/>
      <c r="D2139" s="4"/>
      <c r="E2139" s="10"/>
      <c r="F2139" s="10"/>
      <c r="G2139" s="10"/>
      <c r="H2139" s="10"/>
      <c r="I2139" s="10"/>
      <c r="J2139" s="13"/>
      <c r="K2139" s="13"/>
      <c r="L2139" s="13"/>
      <c r="M2139" s="10"/>
      <c r="N2139" s="9"/>
      <c r="O2139" s="9"/>
      <c r="P2139" s="9"/>
      <c r="Q2139" s="9"/>
      <c r="R2139" s="9"/>
    </row>
    <row r="2140" spans="1:23" x14ac:dyDescent="0.25">
      <c r="A2140" s="11">
        <v>43207</v>
      </c>
      <c r="B2140" s="10" t="s">
        <v>16</v>
      </c>
      <c r="C2140" s="10">
        <v>785</v>
      </c>
      <c r="D2140" s="10">
        <v>167</v>
      </c>
      <c r="E2140" s="10" t="s">
        <v>42</v>
      </c>
      <c r="F2140" s="10">
        <v>1</v>
      </c>
      <c r="G2140" s="10" t="s">
        <v>21</v>
      </c>
      <c r="H2140" s="10"/>
      <c r="I2140" s="10"/>
      <c r="J2140" s="13">
        <v>1600</v>
      </c>
      <c r="K2140" s="13"/>
      <c r="L2140" s="13">
        <v>550</v>
      </c>
      <c r="M2140" s="10">
        <v>5.38</v>
      </c>
      <c r="N2140" s="9">
        <v>15</v>
      </c>
      <c r="O2140" s="9">
        <v>3.79</v>
      </c>
      <c r="P2140" s="9" t="s">
        <v>77</v>
      </c>
      <c r="Q2140" s="9" t="s">
        <v>72</v>
      </c>
      <c r="R2140" s="9"/>
      <c r="S2140">
        <f>N:N*O:O*125</f>
        <v>7106.25</v>
      </c>
      <c r="T2140">
        <f t="shared" ref="T2140" si="2691">N2140*125</f>
        <v>1875</v>
      </c>
      <c r="U2140">
        <f t="shared" ref="U2140" si="2692">N2140*O2140</f>
        <v>56.85</v>
      </c>
      <c r="V2140" s="20">
        <f>N2140*O2140*123.78</f>
        <v>7036.893</v>
      </c>
      <c r="W2140" s="21">
        <f>N2140*123.7</f>
        <v>1855.5</v>
      </c>
    </row>
    <row r="2141" spans="1:23" x14ac:dyDescent="0.25">
      <c r="A2141" s="11"/>
      <c r="B2141" s="10"/>
      <c r="C2141" s="10"/>
      <c r="D2141" s="10"/>
      <c r="E2141" s="10"/>
      <c r="F2141" s="10"/>
      <c r="G2141" s="10"/>
      <c r="H2141" s="10"/>
      <c r="I2141" s="10"/>
      <c r="J2141" s="13"/>
      <c r="K2141" s="13"/>
      <c r="L2141" s="13"/>
      <c r="M2141" s="10"/>
      <c r="N2141" s="9"/>
      <c r="O2141" s="9"/>
      <c r="P2141" s="9"/>
      <c r="Q2141" s="9"/>
      <c r="R2141" s="9"/>
    </row>
    <row r="2142" spans="1:23" x14ac:dyDescent="0.25">
      <c r="A2142" s="11">
        <v>43207</v>
      </c>
      <c r="B2142" s="10" t="s">
        <v>16</v>
      </c>
      <c r="C2142" s="10">
        <v>785</v>
      </c>
      <c r="D2142" s="10">
        <v>168</v>
      </c>
      <c r="E2142" s="10" t="s">
        <v>43</v>
      </c>
      <c r="F2142" s="10">
        <v>1</v>
      </c>
      <c r="G2142" s="10" t="s">
        <v>21</v>
      </c>
      <c r="H2142" s="10"/>
      <c r="I2142" s="10"/>
      <c r="J2142" s="13">
        <v>1400</v>
      </c>
      <c r="K2142" s="13"/>
      <c r="L2142" s="13">
        <v>500</v>
      </c>
      <c r="M2142" s="10">
        <v>5.38</v>
      </c>
      <c r="N2142" s="9">
        <v>2</v>
      </c>
      <c r="O2142" s="9">
        <v>3.79</v>
      </c>
      <c r="P2142" s="9" t="s">
        <v>77</v>
      </c>
      <c r="Q2142" s="9" t="s">
        <v>72</v>
      </c>
      <c r="R2142" s="9"/>
      <c r="S2142">
        <f t="shared" ref="S2142:S2144" si="2693">N:N*O:O*125</f>
        <v>947.5</v>
      </c>
      <c r="T2142">
        <f t="shared" ref="T2142:T2144" si="2694">N2142*125</f>
        <v>250</v>
      </c>
      <c r="U2142">
        <f t="shared" ref="U2142:U2144" si="2695">N2142*O2142</f>
        <v>7.58</v>
      </c>
      <c r="V2142" s="20">
        <f t="shared" ref="V2142:V2144" si="2696">N2142*O2142*123.78</f>
        <v>938.25239999999997</v>
      </c>
      <c r="W2142" s="21">
        <f t="shared" ref="W2142:W2144" si="2697">N2142*123.7</f>
        <v>247.4</v>
      </c>
    </row>
    <row r="2143" spans="1:23" x14ac:dyDescent="0.25">
      <c r="A2143" s="11">
        <v>43207</v>
      </c>
      <c r="B2143" s="10" t="s">
        <v>16</v>
      </c>
      <c r="C2143" s="10">
        <v>785</v>
      </c>
      <c r="D2143" s="10">
        <v>168</v>
      </c>
      <c r="E2143" s="10" t="s">
        <v>43</v>
      </c>
      <c r="F2143" s="10">
        <v>1</v>
      </c>
      <c r="G2143" s="10" t="s">
        <v>21</v>
      </c>
      <c r="H2143" s="10"/>
      <c r="I2143" s="10"/>
      <c r="J2143" s="13"/>
      <c r="K2143" s="13"/>
      <c r="L2143" s="13"/>
      <c r="M2143" s="10">
        <v>5.38</v>
      </c>
      <c r="N2143" s="9">
        <v>16</v>
      </c>
      <c r="O2143" s="9">
        <v>1.75</v>
      </c>
      <c r="P2143" s="9" t="s">
        <v>82</v>
      </c>
      <c r="Q2143" s="9" t="s">
        <v>80</v>
      </c>
      <c r="R2143" s="9"/>
      <c r="S2143">
        <f t="shared" si="2693"/>
        <v>3500</v>
      </c>
      <c r="T2143">
        <f t="shared" si="2694"/>
        <v>2000</v>
      </c>
      <c r="U2143">
        <f t="shared" si="2695"/>
        <v>28</v>
      </c>
      <c r="V2143" s="20">
        <f t="shared" si="2696"/>
        <v>3465.84</v>
      </c>
      <c r="W2143" s="21">
        <f t="shared" si="2697"/>
        <v>1979.2</v>
      </c>
    </row>
    <row r="2144" spans="1:23" x14ac:dyDescent="0.25">
      <c r="A2144" s="11">
        <v>43207</v>
      </c>
      <c r="B2144" s="10" t="s">
        <v>16</v>
      </c>
      <c r="C2144" s="10">
        <v>785</v>
      </c>
      <c r="D2144" s="10">
        <v>168</v>
      </c>
      <c r="E2144" s="10" t="s">
        <v>43</v>
      </c>
      <c r="F2144" s="10">
        <v>1</v>
      </c>
      <c r="G2144" s="10" t="s">
        <v>21</v>
      </c>
      <c r="H2144" s="10"/>
      <c r="I2144" s="10"/>
      <c r="J2144" s="13"/>
      <c r="K2144" s="13"/>
      <c r="L2144" s="13"/>
      <c r="M2144" s="10">
        <v>5.38</v>
      </c>
      <c r="N2144" s="9">
        <v>6</v>
      </c>
      <c r="O2144" s="9">
        <v>2.76</v>
      </c>
      <c r="P2144" s="9" t="s">
        <v>82</v>
      </c>
      <c r="Q2144" s="9" t="s">
        <v>88</v>
      </c>
      <c r="R2144" s="9"/>
      <c r="S2144">
        <f t="shared" si="2693"/>
        <v>2070</v>
      </c>
      <c r="T2144">
        <f t="shared" si="2694"/>
        <v>750</v>
      </c>
      <c r="U2144">
        <f t="shared" si="2695"/>
        <v>16.559999999999999</v>
      </c>
      <c r="V2144" s="20">
        <f t="shared" si="2696"/>
        <v>2049.7968000000001</v>
      </c>
      <c r="W2144" s="21">
        <f t="shared" si="2697"/>
        <v>742.2</v>
      </c>
    </row>
    <row r="2145" spans="1:23" x14ac:dyDescent="0.25">
      <c r="A2145" s="11"/>
      <c r="B2145" s="4"/>
      <c r="C2145" s="4"/>
      <c r="D2145" s="4"/>
      <c r="E2145" s="10"/>
      <c r="F2145" s="10"/>
      <c r="G2145" s="10"/>
      <c r="H2145" s="10"/>
      <c r="I2145" s="10"/>
      <c r="J2145" s="13"/>
      <c r="K2145" s="13"/>
      <c r="L2145" s="13"/>
      <c r="M2145" s="10"/>
      <c r="N2145" s="9"/>
      <c r="O2145" s="9"/>
      <c r="P2145" s="9"/>
      <c r="Q2145" s="9"/>
      <c r="R2145" s="9"/>
    </row>
    <row r="2146" spans="1:23" x14ac:dyDescent="0.25">
      <c r="A2146" s="11">
        <v>43207</v>
      </c>
      <c r="B2146" s="10" t="s">
        <v>16</v>
      </c>
      <c r="C2146" s="10">
        <v>785</v>
      </c>
      <c r="D2146" s="10">
        <v>169</v>
      </c>
      <c r="E2146" s="10" t="s">
        <v>44</v>
      </c>
      <c r="F2146" s="10">
        <v>1</v>
      </c>
      <c r="G2146" s="10" t="s">
        <v>21</v>
      </c>
      <c r="H2146" s="10"/>
      <c r="I2146" s="10"/>
      <c r="J2146" s="13">
        <v>1700</v>
      </c>
      <c r="K2146" s="13"/>
      <c r="L2146" s="13">
        <v>900</v>
      </c>
      <c r="M2146" s="10">
        <v>5.38</v>
      </c>
      <c r="N2146" s="9">
        <v>2</v>
      </c>
      <c r="O2146" s="9">
        <v>3.79</v>
      </c>
      <c r="P2146" s="9" t="s">
        <v>77</v>
      </c>
      <c r="Q2146" s="9" t="s">
        <v>72</v>
      </c>
      <c r="R2146" s="9"/>
      <c r="S2146">
        <f t="shared" ref="S2146:S2148" si="2698">N:N*O:O*125</f>
        <v>947.5</v>
      </c>
      <c r="T2146">
        <f t="shared" ref="T2146:T2148" si="2699">N2146*125</f>
        <v>250</v>
      </c>
      <c r="U2146">
        <f t="shared" ref="U2146:U2148" si="2700">N2146*O2146</f>
        <v>7.58</v>
      </c>
      <c r="V2146" s="20">
        <f t="shared" ref="V2146:V2148" si="2701">N2146*O2146*123.78</f>
        <v>938.25239999999997</v>
      </c>
      <c r="W2146" s="21">
        <f t="shared" ref="W2146:W2148" si="2702">N2146*123.7</f>
        <v>247.4</v>
      </c>
    </row>
    <row r="2147" spans="1:23" x14ac:dyDescent="0.25">
      <c r="A2147" s="11">
        <v>43207</v>
      </c>
      <c r="B2147" s="10" t="s">
        <v>16</v>
      </c>
      <c r="C2147" s="10">
        <v>785</v>
      </c>
      <c r="D2147" s="10">
        <v>169</v>
      </c>
      <c r="E2147" s="10" t="s">
        <v>44</v>
      </c>
      <c r="F2147" s="10">
        <v>1</v>
      </c>
      <c r="G2147" s="10" t="s">
        <v>21</v>
      </c>
      <c r="H2147" s="10"/>
      <c r="I2147" s="10"/>
      <c r="J2147" s="13"/>
      <c r="K2147" s="13"/>
      <c r="L2147" s="13"/>
      <c r="M2147" s="10">
        <v>5.38</v>
      </c>
      <c r="N2147" s="9">
        <v>1</v>
      </c>
      <c r="O2147" s="9">
        <v>0.91</v>
      </c>
      <c r="P2147" s="9" t="s">
        <v>71</v>
      </c>
      <c r="Q2147" s="9" t="s">
        <v>81</v>
      </c>
      <c r="R2147" s="9"/>
      <c r="S2147">
        <f t="shared" si="2698"/>
        <v>113.75</v>
      </c>
      <c r="T2147">
        <f t="shared" si="2699"/>
        <v>125</v>
      </c>
      <c r="U2147">
        <f t="shared" si="2700"/>
        <v>0.91</v>
      </c>
      <c r="V2147" s="20">
        <f t="shared" si="2701"/>
        <v>112.63980000000001</v>
      </c>
      <c r="W2147" s="21">
        <f t="shared" si="2702"/>
        <v>123.7</v>
      </c>
    </row>
    <row r="2148" spans="1:23" x14ac:dyDescent="0.25">
      <c r="A2148" s="11">
        <v>43207</v>
      </c>
      <c r="B2148" s="10" t="s">
        <v>16</v>
      </c>
      <c r="C2148" s="10">
        <v>785</v>
      </c>
      <c r="D2148" s="10">
        <v>169</v>
      </c>
      <c r="E2148" s="10" t="s">
        <v>44</v>
      </c>
      <c r="F2148" s="10">
        <v>1</v>
      </c>
      <c r="G2148" s="10" t="s">
        <v>21</v>
      </c>
      <c r="H2148" s="9"/>
      <c r="I2148" s="9"/>
      <c r="J2148" s="16"/>
      <c r="K2148" s="16"/>
      <c r="L2148" s="13"/>
      <c r="M2148" s="10">
        <v>5.38</v>
      </c>
      <c r="N2148" s="9">
        <v>21</v>
      </c>
      <c r="O2148" s="9">
        <v>1.68</v>
      </c>
      <c r="P2148" s="9" t="s">
        <v>71</v>
      </c>
      <c r="Q2148" s="9" t="s">
        <v>75</v>
      </c>
      <c r="R2148" s="9"/>
      <c r="S2148">
        <f t="shared" si="2698"/>
        <v>4410</v>
      </c>
      <c r="T2148">
        <f t="shared" si="2699"/>
        <v>2625</v>
      </c>
      <c r="U2148">
        <f t="shared" si="2700"/>
        <v>35.28</v>
      </c>
      <c r="V2148" s="20">
        <f t="shared" si="2701"/>
        <v>4366.9584000000004</v>
      </c>
      <c r="W2148" s="21">
        <f t="shared" si="2702"/>
        <v>2597.7000000000003</v>
      </c>
    </row>
    <row r="2149" spans="1:23" x14ac:dyDescent="0.25">
      <c r="A2149" s="9"/>
      <c r="B2149" s="9"/>
      <c r="C2149" s="9"/>
      <c r="D2149" s="9"/>
      <c r="E2149" s="9"/>
      <c r="F2149" s="9"/>
      <c r="G2149" s="9"/>
      <c r="H2149" s="9"/>
      <c r="I2149" s="9"/>
      <c r="J2149" s="16"/>
      <c r="K2149" s="16"/>
      <c r="L2149" s="16"/>
      <c r="M2149" s="9"/>
      <c r="N2149" s="9"/>
      <c r="O2149" s="9"/>
      <c r="P2149" s="9"/>
      <c r="Q2149" s="9"/>
      <c r="R2149" s="9"/>
    </row>
    <row r="2150" spans="1:23" x14ac:dyDescent="0.25">
      <c r="A2150" s="11">
        <v>43207</v>
      </c>
      <c r="B2150" s="10" t="s">
        <v>16</v>
      </c>
      <c r="C2150" s="4">
        <v>777</v>
      </c>
      <c r="D2150" s="4">
        <v>17</v>
      </c>
      <c r="E2150" s="10"/>
      <c r="F2150" s="10">
        <v>2</v>
      </c>
      <c r="G2150" s="10" t="s">
        <v>22</v>
      </c>
      <c r="H2150" s="10"/>
      <c r="I2150" s="10"/>
      <c r="J2150" s="17"/>
      <c r="K2150" s="17"/>
      <c r="L2150" s="17"/>
      <c r="M2150" s="10">
        <v>4.2</v>
      </c>
      <c r="N2150" s="9"/>
      <c r="O2150" s="9"/>
      <c r="P2150" s="9"/>
      <c r="Q2150" s="9"/>
      <c r="R2150" s="9"/>
      <c r="S2150">
        <f>N:N*O:O*80.6</f>
        <v>0</v>
      </c>
      <c r="T2150">
        <f t="shared" ref="T2150" si="2703">N2150*80.6</f>
        <v>0</v>
      </c>
      <c r="U2150">
        <f t="shared" ref="U2150" si="2704">N2150*O2150</f>
        <v>0</v>
      </c>
      <c r="V2150" s="20">
        <f>N2150*O2150*79.68</f>
        <v>0</v>
      </c>
      <c r="W2150" s="21">
        <f>N2150*79.68</f>
        <v>0</v>
      </c>
    </row>
    <row r="2151" spans="1:23" x14ac:dyDescent="0.25">
      <c r="A2151" s="11"/>
      <c r="B2151" s="10"/>
      <c r="C2151" s="4"/>
      <c r="D2151" s="4"/>
      <c r="E2151" s="10"/>
      <c r="F2151" s="10"/>
      <c r="G2151" s="10"/>
      <c r="H2151" s="10"/>
      <c r="I2151" s="10"/>
      <c r="J2151" s="13"/>
      <c r="K2151" s="13"/>
      <c r="L2151" s="13"/>
      <c r="M2151" s="10"/>
      <c r="N2151" s="9"/>
      <c r="O2151" s="9"/>
      <c r="P2151" s="9"/>
      <c r="Q2151" s="9"/>
      <c r="R2151" s="9"/>
    </row>
    <row r="2152" spans="1:23" x14ac:dyDescent="0.25">
      <c r="A2152" s="11">
        <v>43207</v>
      </c>
      <c r="B2152" s="10" t="s">
        <v>16</v>
      </c>
      <c r="C2152" s="4">
        <v>777</v>
      </c>
      <c r="D2152" s="4">
        <v>18</v>
      </c>
      <c r="E2152" s="10" t="s">
        <v>26</v>
      </c>
      <c r="F2152" s="10">
        <v>2</v>
      </c>
      <c r="G2152" s="10" t="s">
        <v>22</v>
      </c>
      <c r="H2152" s="10"/>
      <c r="I2152" s="10"/>
      <c r="J2152" s="13">
        <v>390</v>
      </c>
      <c r="K2152" s="13">
        <v>710</v>
      </c>
      <c r="L2152" s="13">
        <v>700</v>
      </c>
      <c r="M2152" s="10">
        <v>4.2</v>
      </c>
      <c r="N2152" s="9">
        <v>9</v>
      </c>
      <c r="O2152" s="9">
        <v>3.79</v>
      </c>
      <c r="P2152" s="9" t="s">
        <v>77</v>
      </c>
      <c r="Q2152" s="9" t="s">
        <v>72</v>
      </c>
      <c r="R2152" s="9"/>
      <c r="S2152">
        <f>N:N*O:O*80.6</f>
        <v>2749.2659999999996</v>
      </c>
      <c r="T2152">
        <f t="shared" ref="T2152" si="2705">N2152*80.6</f>
        <v>725.4</v>
      </c>
      <c r="U2152">
        <f t="shared" ref="U2152" si="2706">N2152*O2152</f>
        <v>34.11</v>
      </c>
      <c r="V2152" s="20">
        <f>N2152*O2152*79.68</f>
        <v>2717.8848000000003</v>
      </c>
      <c r="W2152" s="21">
        <f>N2152*79.68</f>
        <v>717.12000000000012</v>
      </c>
    </row>
    <row r="2153" spans="1:23" x14ac:dyDescent="0.25">
      <c r="A2153" s="11"/>
      <c r="B2153" s="4"/>
      <c r="C2153" s="4"/>
      <c r="D2153" s="4"/>
      <c r="E2153" s="10"/>
      <c r="F2153" s="10"/>
      <c r="G2153" s="10"/>
      <c r="H2153" s="10"/>
      <c r="I2153" s="10"/>
      <c r="J2153" s="13"/>
      <c r="K2153" s="13"/>
      <c r="L2153" s="13"/>
      <c r="M2153" s="10"/>
      <c r="N2153" s="9"/>
      <c r="O2153" s="9"/>
      <c r="P2153" s="9"/>
      <c r="Q2153" s="9"/>
      <c r="R2153" s="9"/>
    </row>
    <row r="2154" spans="1:23" x14ac:dyDescent="0.25">
      <c r="A2154" s="11">
        <v>43207</v>
      </c>
      <c r="B2154" s="10" t="s">
        <v>16</v>
      </c>
      <c r="C2154" s="4">
        <v>777</v>
      </c>
      <c r="D2154" s="4">
        <v>19</v>
      </c>
      <c r="E2154" s="10" t="s">
        <v>47</v>
      </c>
      <c r="F2154" s="10">
        <v>2</v>
      </c>
      <c r="G2154" s="10" t="s">
        <v>22</v>
      </c>
      <c r="H2154" s="10"/>
      <c r="I2154" s="10"/>
      <c r="J2154" s="13">
        <v>390</v>
      </c>
      <c r="K2154" s="13">
        <v>710</v>
      </c>
      <c r="L2154" s="13">
        <v>690</v>
      </c>
      <c r="M2154" s="10">
        <v>4.2</v>
      </c>
      <c r="N2154" s="25">
        <v>11</v>
      </c>
      <c r="O2154" s="25">
        <v>2</v>
      </c>
      <c r="P2154" s="25" t="s">
        <v>82</v>
      </c>
      <c r="Q2154" s="25" t="s">
        <v>100</v>
      </c>
      <c r="R2154" s="9"/>
      <c r="S2154">
        <f t="shared" ref="S2154:S2155" si="2707">N:N*O:O*80.6</f>
        <v>1773.1999999999998</v>
      </c>
      <c r="T2154">
        <f t="shared" ref="T2154:T2155" si="2708">N2154*80.6</f>
        <v>886.59999999999991</v>
      </c>
      <c r="U2154">
        <f t="shared" ref="U2154:U2155" si="2709">N2154*O2154</f>
        <v>22</v>
      </c>
      <c r="V2154" s="20">
        <f t="shared" ref="V2154:V2155" si="2710">N2154*O2154*79.68</f>
        <v>1752.96</v>
      </c>
      <c r="W2154" s="21">
        <f t="shared" ref="W2154:W2155" si="2711">N2154*79.68</f>
        <v>876.48</v>
      </c>
    </row>
    <row r="2155" spans="1:23" x14ac:dyDescent="0.25">
      <c r="A2155" s="24">
        <v>43207</v>
      </c>
      <c r="B2155" s="25" t="s">
        <v>16</v>
      </c>
      <c r="C2155" s="27">
        <v>777</v>
      </c>
      <c r="D2155" s="27">
        <v>19</v>
      </c>
      <c r="E2155" s="25" t="s">
        <v>47</v>
      </c>
      <c r="F2155" s="25">
        <v>2</v>
      </c>
      <c r="G2155" s="25" t="s">
        <v>22</v>
      </c>
      <c r="H2155" s="25"/>
      <c r="I2155" s="25"/>
      <c r="J2155" s="23"/>
      <c r="K2155" s="23"/>
      <c r="L2155" s="23"/>
      <c r="M2155" s="25">
        <v>4.2</v>
      </c>
      <c r="N2155" s="25">
        <v>4</v>
      </c>
      <c r="O2155" s="25">
        <v>3</v>
      </c>
      <c r="P2155" s="25" t="s">
        <v>82</v>
      </c>
      <c r="Q2155" s="25" t="s">
        <v>100</v>
      </c>
      <c r="R2155" s="9"/>
      <c r="S2155">
        <f t="shared" si="2707"/>
        <v>967.19999999999993</v>
      </c>
      <c r="T2155">
        <f t="shared" si="2708"/>
        <v>322.39999999999998</v>
      </c>
      <c r="U2155">
        <f t="shared" si="2709"/>
        <v>12</v>
      </c>
      <c r="V2155" s="20">
        <f t="shared" si="2710"/>
        <v>956.16000000000008</v>
      </c>
      <c r="W2155" s="21">
        <f t="shared" si="2711"/>
        <v>318.72000000000003</v>
      </c>
    </row>
    <row r="2156" spans="1:23" x14ac:dyDescent="0.25">
      <c r="A2156" s="11"/>
      <c r="B2156" s="10"/>
      <c r="C2156" s="4"/>
      <c r="D2156" s="4"/>
      <c r="E2156" s="10"/>
      <c r="F2156" s="10"/>
      <c r="G2156" s="10"/>
      <c r="H2156" s="10"/>
      <c r="I2156" s="10"/>
      <c r="J2156" s="13"/>
      <c r="K2156" s="13"/>
      <c r="L2156" s="13"/>
      <c r="M2156" s="10"/>
      <c r="N2156" s="9"/>
      <c r="O2156" s="9"/>
      <c r="P2156" s="9"/>
      <c r="Q2156" s="9"/>
      <c r="R2156" s="9"/>
    </row>
    <row r="2157" spans="1:23" x14ac:dyDescent="0.25">
      <c r="A2157" s="11">
        <v>43207</v>
      </c>
      <c r="B2157" s="10" t="s">
        <v>16</v>
      </c>
      <c r="C2157" s="4">
        <v>777</v>
      </c>
      <c r="D2157" s="4">
        <v>20</v>
      </c>
      <c r="E2157" s="10" t="s">
        <v>48</v>
      </c>
      <c r="F2157" s="10">
        <v>2</v>
      </c>
      <c r="G2157" s="10" t="s">
        <v>22</v>
      </c>
      <c r="H2157" s="10"/>
      <c r="I2157" s="10"/>
      <c r="J2157" s="13">
        <v>390</v>
      </c>
      <c r="K2157" s="13">
        <v>710</v>
      </c>
      <c r="L2157" s="13">
        <v>580</v>
      </c>
      <c r="M2157" s="10">
        <v>4.2</v>
      </c>
      <c r="N2157" s="9">
        <v>8</v>
      </c>
      <c r="O2157" s="9">
        <v>3.79</v>
      </c>
      <c r="P2157" s="9" t="s">
        <v>77</v>
      </c>
      <c r="Q2157" s="9" t="s">
        <v>72</v>
      </c>
      <c r="R2157" s="9"/>
      <c r="S2157">
        <f t="shared" ref="S2157:S2160" si="2712">N:N*O:O*80.6</f>
        <v>2443.7919999999999</v>
      </c>
      <c r="T2157">
        <f t="shared" ref="T2157:T2160" si="2713">N2157*80.6</f>
        <v>644.79999999999995</v>
      </c>
      <c r="U2157">
        <f t="shared" ref="U2157:U2160" si="2714">N2157*O2157</f>
        <v>30.32</v>
      </c>
      <c r="V2157" s="20">
        <f t="shared" ref="V2157:V2160" si="2715">N2157*O2157*79.68</f>
        <v>2415.8976000000002</v>
      </c>
      <c r="W2157" s="21">
        <f t="shared" ref="W2157:W2160" si="2716">N2157*79.68</f>
        <v>637.44000000000005</v>
      </c>
    </row>
    <row r="2158" spans="1:23" x14ac:dyDescent="0.25">
      <c r="A2158" s="11">
        <v>43207</v>
      </c>
      <c r="B2158" s="10" t="s">
        <v>16</v>
      </c>
      <c r="C2158" s="4">
        <v>777</v>
      </c>
      <c r="D2158" s="4">
        <v>20</v>
      </c>
      <c r="E2158" s="10" t="s">
        <v>48</v>
      </c>
      <c r="F2158" s="10">
        <v>2</v>
      </c>
      <c r="G2158" s="10" t="s">
        <v>22</v>
      </c>
      <c r="H2158" s="10"/>
      <c r="I2158" s="10"/>
      <c r="J2158" s="13"/>
      <c r="K2158" s="13"/>
      <c r="L2158" s="13"/>
      <c r="M2158" s="10">
        <v>4.2</v>
      </c>
      <c r="N2158" s="9">
        <v>2</v>
      </c>
      <c r="O2158" s="9">
        <v>5.07</v>
      </c>
      <c r="P2158" s="9" t="s">
        <v>94</v>
      </c>
      <c r="Q2158" s="9" t="s">
        <v>72</v>
      </c>
      <c r="R2158" s="9"/>
      <c r="S2158">
        <f t="shared" si="2712"/>
        <v>817.28399999999999</v>
      </c>
      <c r="T2158">
        <f t="shared" si="2713"/>
        <v>161.19999999999999</v>
      </c>
      <c r="U2158">
        <f t="shared" si="2714"/>
        <v>10.14</v>
      </c>
      <c r="V2158" s="20">
        <f t="shared" si="2715"/>
        <v>807.9552000000001</v>
      </c>
      <c r="W2158" s="21">
        <f t="shared" si="2716"/>
        <v>159.36000000000001</v>
      </c>
    </row>
    <row r="2159" spans="1:23" x14ac:dyDescent="0.25">
      <c r="A2159" s="24">
        <v>43207</v>
      </c>
      <c r="B2159" s="25" t="s">
        <v>16</v>
      </c>
      <c r="C2159" s="27">
        <v>777</v>
      </c>
      <c r="D2159" s="27">
        <v>20</v>
      </c>
      <c r="E2159" s="25" t="s">
        <v>48</v>
      </c>
      <c r="F2159" s="25">
        <v>2</v>
      </c>
      <c r="G2159" s="25" t="s">
        <v>22</v>
      </c>
      <c r="H2159" s="25"/>
      <c r="I2159" s="25"/>
      <c r="J2159" s="23"/>
      <c r="K2159" s="23"/>
      <c r="L2159" s="23"/>
      <c r="M2159" s="25">
        <v>4.2</v>
      </c>
      <c r="N2159" s="25">
        <v>2</v>
      </c>
      <c r="O2159" s="25">
        <v>2</v>
      </c>
      <c r="P2159" s="25" t="s">
        <v>82</v>
      </c>
      <c r="Q2159" s="25" t="s">
        <v>100</v>
      </c>
      <c r="R2159" s="9"/>
      <c r="S2159">
        <f t="shared" si="2712"/>
        <v>322.39999999999998</v>
      </c>
      <c r="T2159">
        <f t="shared" si="2713"/>
        <v>161.19999999999999</v>
      </c>
      <c r="U2159">
        <f t="shared" si="2714"/>
        <v>4</v>
      </c>
      <c r="V2159" s="20">
        <f t="shared" si="2715"/>
        <v>318.72000000000003</v>
      </c>
      <c r="W2159" s="21">
        <f t="shared" si="2716"/>
        <v>159.36000000000001</v>
      </c>
    </row>
    <row r="2160" spans="1:23" x14ac:dyDescent="0.25">
      <c r="A2160" s="24">
        <v>43207</v>
      </c>
      <c r="B2160" s="25" t="s">
        <v>16</v>
      </c>
      <c r="C2160" s="27">
        <v>777</v>
      </c>
      <c r="D2160" s="27">
        <v>20</v>
      </c>
      <c r="E2160" s="25" t="s">
        <v>48</v>
      </c>
      <c r="F2160" s="25">
        <v>2</v>
      </c>
      <c r="G2160" s="25" t="s">
        <v>22</v>
      </c>
      <c r="H2160" s="25"/>
      <c r="I2160" s="25"/>
      <c r="J2160" s="23"/>
      <c r="K2160" s="23"/>
      <c r="L2160" s="23"/>
      <c r="M2160" s="25">
        <v>4.2</v>
      </c>
      <c r="N2160" s="25">
        <v>3</v>
      </c>
      <c r="O2160" s="25">
        <v>2</v>
      </c>
      <c r="P2160" s="25" t="s">
        <v>82</v>
      </c>
      <c r="Q2160" s="25" t="s">
        <v>100</v>
      </c>
      <c r="R2160" s="9"/>
      <c r="S2160">
        <f t="shared" si="2712"/>
        <v>483.59999999999997</v>
      </c>
      <c r="T2160">
        <f t="shared" si="2713"/>
        <v>241.79999999999998</v>
      </c>
      <c r="U2160">
        <f t="shared" si="2714"/>
        <v>6</v>
      </c>
      <c r="V2160" s="20">
        <f t="shared" si="2715"/>
        <v>478.08000000000004</v>
      </c>
      <c r="W2160" s="21">
        <f t="shared" si="2716"/>
        <v>239.04000000000002</v>
      </c>
    </row>
    <row r="2161" spans="1:23" x14ac:dyDescent="0.25">
      <c r="A2161" s="11"/>
      <c r="B2161" s="10"/>
      <c r="C2161" s="4"/>
      <c r="D2161" s="4"/>
      <c r="E2161" s="10"/>
      <c r="F2161" s="10"/>
      <c r="G2161" s="10"/>
      <c r="H2161" s="10"/>
      <c r="I2161" s="10"/>
      <c r="J2161" s="13"/>
      <c r="K2161" s="13"/>
      <c r="L2161" s="13"/>
      <c r="M2161" s="10"/>
      <c r="N2161" s="9"/>
      <c r="O2161" s="9"/>
      <c r="P2161" s="9"/>
      <c r="Q2161" s="9"/>
      <c r="R2161" s="9"/>
    </row>
    <row r="2162" spans="1:23" x14ac:dyDescent="0.25">
      <c r="A2162" s="11">
        <v>43207</v>
      </c>
      <c r="B2162" s="4" t="s">
        <v>17</v>
      </c>
      <c r="C2162" s="4">
        <v>75131</v>
      </c>
      <c r="D2162" s="4">
        <v>152</v>
      </c>
      <c r="E2162" s="10"/>
      <c r="F2162" s="10">
        <v>2</v>
      </c>
      <c r="G2162" s="10" t="s">
        <v>22</v>
      </c>
      <c r="H2162" s="10"/>
      <c r="I2162" s="10"/>
      <c r="J2162" s="17"/>
      <c r="K2162" s="17"/>
      <c r="L2162" s="17"/>
      <c r="M2162" s="10">
        <v>5.81</v>
      </c>
      <c r="N2162" s="9"/>
      <c r="O2162" s="9"/>
      <c r="P2162" s="9"/>
      <c r="Q2162" s="9"/>
      <c r="R2162" s="9"/>
      <c r="S2162">
        <f t="shared" ref="S2162" si="2717">N2162*O2162*118</f>
        <v>0</v>
      </c>
      <c r="T2162">
        <f t="shared" ref="T2162" si="2718">N2162*118</f>
        <v>0</v>
      </c>
      <c r="U2162">
        <f t="shared" ref="U2162" si="2719">N2162*O2162</f>
        <v>0</v>
      </c>
      <c r="V2162" s="20">
        <f t="shared" ref="V2162" si="2720">N2162*O2162*116.875</f>
        <v>0</v>
      </c>
      <c r="W2162" s="21">
        <f t="shared" ref="W2162" si="2721">N2162*116.8</f>
        <v>0</v>
      </c>
    </row>
    <row r="2163" spans="1:23" x14ac:dyDescent="0.25">
      <c r="A2163" s="11"/>
      <c r="B2163" s="4"/>
      <c r="C2163" s="4"/>
      <c r="D2163" s="4"/>
      <c r="E2163" s="10"/>
      <c r="F2163" s="10"/>
      <c r="G2163" s="10"/>
      <c r="H2163" s="10"/>
      <c r="I2163" s="10"/>
      <c r="J2163" s="13"/>
      <c r="K2163" s="13"/>
      <c r="L2163" s="13"/>
      <c r="M2163" s="10"/>
      <c r="N2163" s="9"/>
      <c r="O2163" s="9"/>
      <c r="P2163" s="9"/>
      <c r="Q2163" s="9"/>
      <c r="R2163" s="9"/>
    </row>
    <row r="2164" spans="1:23" x14ac:dyDescent="0.25">
      <c r="A2164" s="11">
        <v>43207</v>
      </c>
      <c r="B2164" s="4" t="s">
        <v>17</v>
      </c>
      <c r="C2164" s="4">
        <v>75131</v>
      </c>
      <c r="D2164" s="4">
        <v>153</v>
      </c>
      <c r="E2164" s="10"/>
      <c r="F2164" s="10">
        <v>2</v>
      </c>
      <c r="G2164" s="10" t="s">
        <v>22</v>
      </c>
      <c r="H2164" s="10"/>
      <c r="I2164" s="10"/>
      <c r="J2164" s="17"/>
      <c r="K2164" s="17"/>
      <c r="L2164" s="17"/>
      <c r="M2164" s="10">
        <v>5.81</v>
      </c>
      <c r="N2164" s="9"/>
      <c r="O2164" s="9"/>
      <c r="P2164" s="9"/>
      <c r="Q2164" s="9"/>
      <c r="R2164" s="9"/>
      <c r="S2164">
        <f t="shared" ref="S2164" si="2722">N2164*O2164*118</f>
        <v>0</v>
      </c>
      <c r="T2164">
        <f t="shared" ref="T2164" si="2723">N2164*118</f>
        <v>0</v>
      </c>
      <c r="U2164">
        <f t="shared" ref="U2164" si="2724">N2164*O2164</f>
        <v>0</v>
      </c>
      <c r="V2164" s="20">
        <f t="shared" ref="V2164" si="2725">N2164*O2164*116.875</f>
        <v>0</v>
      </c>
      <c r="W2164" s="21">
        <f t="shared" ref="W2164" si="2726">N2164*116.8</f>
        <v>0</v>
      </c>
    </row>
    <row r="2165" spans="1:23" x14ac:dyDescent="0.25">
      <c r="A2165" s="11"/>
      <c r="B2165" s="4"/>
      <c r="C2165" s="4"/>
      <c r="D2165" s="4"/>
      <c r="E2165" s="10"/>
      <c r="F2165" s="10"/>
      <c r="G2165" s="10"/>
      <c r="H2165" s="10"/>
      <c r="I2165" s="10"/>
      <c r="J2165" s="13"/>
      <c r="K2165" s="13"/>
      <c r="L2165" s="13"/>
      <c r="M2165" s="10"/>
      <c r="N2165" s="9"/>
      <c r="O2165" s="9"/>
      <c r="P2165" s="9"/>
      <c r="Q2165" s="9"/>
      <c r="R2165" s="9"/>
    </row>
    <row r="2166" spans="1:23" x14ac:dyDescent="0.25">
      <c r="A2166" s="11">
        <v>43207</v>
      </c>
      <c r="B2166" s="4" t="s">
        <v>17</v>
      </c>
      <c r="C2166" s="4">
        <v>75131</v>
      </c>
      <c r="D2166" s="4">
        <v>155</v>
      </c>
      <c r="E2166" s="10" t="s">
        <v>50</v>
      </c>
      <c r="F2166" s="10">
        <v>2</v>
      </c>
      <c r="G2166" s="10" t="s">
        <v>22</v>
      </c>
      <c r="H2166" s="10"/>
      <c r="I2166" s="10"/>
      <c r="J2166" s="13">
        <v>580</v>
      </c>
      <c r="K2166" s="13">
        <v>1220</v>
      </c>
      <c r="L2166" s="13">
        <v>1350</v>
      </c>
      <c r="M2166" s="10">
        <v>5.81</v>
      </c>
      <c r="N2166" s="9">
        <v>3</v>
      </c>
      <c r="O2166" s="9">
        <v>3.79</v>
      </c>
      <c r="P2166" s="9" t="s">
        <v>77</v>
      </c>
      <c r="Q2166" s="9" t="s">
        <v>72</v>
      </c>
      <c r="R2166" s="9"/>
      <c r="S2166">
        <f t="shared" ref="S2166:S2167" si="2727">N2166*O2166*118</f>
        <v>1341.66</v>
      </c>
      <c r="T2166">
        <f t="shared" ref="T2166:T2167" si="2728">N2166*118</f>
        <v>354</v>
      </c>
      <c r="U2166">
        <f t="shared" ref="U2166:U2167" si="2729">N2166*O2166</f>
        <v>11.370000000000001</v>
      </c>
      <c r="V2166" s="20">
        <f t="shared" ref="V2166:V2167" si="2730">N2166*O2166*116.875</f>
        <v>1328.8687500000001</v>
      </c>
      <c r="W2166" s="21">
        <f t="shared" ref="W2166:W2167" si="2731">N2166*116.8</f>
        <v>350.4</v>
      </c>
    </row>
    <row r="2167" spans="1:23" x14ac:dyDescent="0.25">
      <c r="A2167" s="11">
        <v>43207</v>
      </c>
      <c r="B2167" s="4" t="s">
        <v>17</v>
      </c>
      <c r="C2167" s="4">
        <v>75131</v>
      </c>
      <c r="D2167" s="4">
        <v>155</v>
      </c>
      <c r="E2167" s="10" t="s">
        <v>50</v>
      </c>
      <c r="F2167" s="10">
        <v>2</v>
      </c>
      <c r="G2167" s="10" t="s">
        <v>22</v>
      </c>
      <c r="H2167" s="10"/>
      <c r="I2167" s="10"/>
      <c r="J2167" s="13"/>
      <c r="K2167" s="13"/>
      <c r="L2167" s="13"/>
      <c r="M2167" s="10">
        <v>5.81</v>
      </c>
      <c r="N2167" s="9">
        <v>1</v>
      </c>
      <c r="O2167" s="9">
        <v>5.07</v>
      </c>
      <c r="P2167" s="9" t="s">
        <v>94</v>
      </c>
      <c r="Q2167" s="9" t="s">
        <v>72</v>
      </c>
      <c r="R2167" s="9"/>
      <c r="S2167">
        <f t="shared" si="2727"/>
        <v>598.26</v>
      </c>
      <c r="T2167">
        <f t="shared" si="2728"/>
        <v>118</v>
      </c>
      <c r="U2167">
        <f t="shared" si="2729"/>
        <v>5.07</v>
      </c>
      <c r="V2167" s="20">
        <f t="shared" si="2730"/>
        <v>592.55624999999998</v>
      </c>
      <c r="W2167" s="21">
        <f t="shared" si="2731"/>
        <v>116.8</v>
      </c>
    </row>
    <row r="2168" spans="1:23" x14ac:dyDescent="0.25">
      <c r="A2168" s="11"/>
      <c r="B2168" s="4"/>
      <c r="C2168" s="4"/>
      <c r="D2168" s="4"/>
      <c r="E2168" s="10"/>
      <c r="F2168" s="10"/>
      <c r="G2168" s="10"/>
      <c r="H2168" s="10"/>
      <c r="I2168" s="10"/>
      <c r="J2168" s="13"/>
      <c r="K2168" s="13"/>
      <c r="L2168" s="13"/>
      <c r="M2168" s="10"/>
      <c r="N2168" s="9"/>
      <c r="O2168" s="9"/>
      <c r="P2168" s="9"/>
      <c r="Q2168" s="9"/>
      <c r="R2168" s="9"/>
    </row>
    <row r="2169" spans="1:23" x14ac:dyDescent="0.25">
      <c r="A2169" s="11">
        <v>43207</v>
      </c>
      <c r="B2169" s="4" t="s">
        <v>17</v>
      </c>
      <c r="C2169" s="4">
        <v>75131</v>
      </c>
      <c r="D2169" s="4">
        <v>156</v>
      </c>
      <c r="E2169" s="10" t="s">
        <v>108</v>
      </c>
      <c r="F2169" s="10">
        <v>2</v>
      </c>
      <c r="G2169" s="10" t="s">
        <v>22</v>
      </c>
      <c r="H2169" s="10"/>
      <c r="I2169" s="10"/>
      <c r="J2169" s="13">
        <v>1420</v>
      </c>
      <c r="K2169" s="13"/>
      <c r="L2169" s="13">
        <v>670</v>
      </c>
      <c r="M2169" s="10">
        <v>5.81</v>
      </c>
      <c r="N2169" s="9">
        <v>10</v>
      </c>
      <c r="O2169" s="9">
        <v>3.79</v>
      </c>
      <c r="P2169" s="9" t="s">
        <v>77</v>
      </c>
      <c r="Q2169" s="9" t="s">
        <v>72</v>
      </c>
      <c r="R2169" s="9"/>
      <c r="S2169">
        <f t="shared" ref="S2169:S2170" si="2732">N2169*O2169*118</f>
        <v>4472.2</v>
      </c>
      <c r="T2169">
        <f t="shared" ref="T2169:T2170" si="2733">N2169*118</f>
        <v>1180</v>
      </c>
      <c r="U2169">
        <f t="shared" ref="U2169:U2170" si="2734">N2169*O2169</f>
        <v>37.9</v>
      </c>
      <c r="V2169" s="20">
        <f t="shared" ref="V2169:V2170" si="2735">N2169*O2169*116.875</f>
        <v>4429.5625</v>
      </c>
      <c r="W2169" s="21">
        <f t="shared" ref="W2169:W2170" si="2736">N2169*116.8</f>
        <v>1168</v>
      </c>
    </row>
    <row r="2170" spans="1:23" x14ac:dyDescent="0.25">
      <c r="A2170" s="11">
        <v>43207</v>
      </c>
      <c r="B2170" s="4" t="s">
        <v>17</v>
      </c>
      <c r="C2170" s="4">
        <v>75131</v>
      </c>
      <c r="D2170" s="4">
        <v>156</v>
      </c>
      <c r="E2170" s="10" t="s">
        <v>108</v>
      </c>
      <c r="F2170" s="10">
        <v>2</v>
      </c>
      <c r="G2170" s="10" t="s">
        <v>22</v>
      </c>
      <c r="H2170" s="10"/>
      <c r="I2170" s="10"/>
      <c r="J2170" s="13"/>
      <c r="K2170" s="13"/>
      <c r="L2170" s="13"/>
      <c r="M2170" s="10">
        <v>5.81</v>
      </c>
      <c r="N2170" s="9">
        <v>1</v>
      </c>
      <c r="O2170" s="9">
        <v>5.07</v>
      </c>
      <c r="P2170" s="9" t="s">
        <v>94</v>
      </c>
      <c r="Q2170" s="9" t="s">
        <v>72</v>
      </c>
      <c r="R2170" s="9"/>
      <c r="S2170">
        <f t="shared" si="2732"/>
        <v>598.26</v>
      </c>
      <c r="T2170">
        <f t="shared" si="2733"/>
        <v>118</v>
      </c>
      <c r="U2170">
        <f t="shared" si="2734"/>
        <v>5.07</v>
      </c>
      <c r="V2170" s="20">
        <f t="shared" si="2735"/>
        <v>592.55624999999998</v>
      </c>
      <c r="W2170" s="21">
        <f t="shared" si="2736"/>
        <v>116.8</v>
      </c>
    </row>
    <row r="2171" spans="1:23" x14ac:dyDescent="0.25">
      <c r="A2171" s="11"/>
      <c r="B2171" s="4"/>
      <c r="C2171" s="4"/>
      <c r="D2171" s="4"/>
      <c r="E2171" s="10"/>
      <c r="F2171" s="10"/>
      <c r="G2171" s="10"/>
      <c r="H2171" s="10"/>
      <c r="I2171" s="10"/>
      <c r="J2171" s="13"/>
      <c r="K2171" s="13"/>
      <c r="L2171" s="13"/>
      <c r="M2171" s="10"/>
      <c r="N2171" s="9"/>
      <c r="O2171" s="9"/>
      <c r="P2171" s="9"/>
      <c r="Q2171" s="9"/>
      <c r="R2171" s="9"/>
    </row>
    <row r="2172" spans="1:23" x14ac:dyDescent="0.25">
      <c r="A2172" s="11">
        <v>43207</v>
      </c>
      <c r="B2172" s="4" t="s">
        <v>17</v>
      </c>
      <c r="C2172" s="4">
        <v>75131</v>
      </c>
      <c r="D2172" s="4">
        <v>157</v>
      </c>
      <c r="E2172" s="10" t="s">
        <v>52</v>
      </c>
      <c r="F2172" s="10">
        <v>2</v>
      </c>
      <c r="G2172" s="10" t="s">
        <v>22</v>
      </c>
      <c r="H2172" s="10"/>
      <c r="I2172" s="10"/>
      <c r="J2172" s="13">
        <v>600</v>
      </c>
      <c r="K2172" s="13">
        <v>1200</v>
      </c>
      <c r="L2172" s="13">
        <v>920</v>
      </c>
      <c r="M2172" s="10">
        <v>5.81</v>
      </c>
      <c r="N2172" s="9">
        <v>12</v>
      </c>
      <c r="O2172" s="9">
        <v>3.79</v>
      </c>
      <c r="P2172" s="9" t="s">
        <v>77</v>
      </c>
      <c r="Q2172" s="9" t="s">
        <v>72</v>
      </c>
      <c r="R2172" s="9"/>
      <c r="S2172">
        <f t="shared" ref="S2172" si="2737">N2172*O2172*118</f>
        <v>5366.64</v>
      </c>
      <c r="T2172">
        <f t="shared" ref="T2172" si="2738">N2172*118</f>
        <v>1416</v>
      </c>
      <c r="U2172">
        <f t="shared" ref="U2172" si="2739">N2172*O2172</f>
        <v>45.480000000000004</v>
      </c>
      <c r="V2172" s="20">
        <f t="shared" ref="V2172" si="2740">N2172*O2172*116.875</f>
        <v>5315.4750000000004</v>
      </c>
      <c r="W2172" s="21">
        <f t="shared" ref="W2172" si="2741">N2172*116.8</f>
        <v>1401.6</v>
      </c>
    </row>
    <row r="2173" spans="1:23" x14ac:dyDescent="0.25">
      <c r="A2173" s="11"/>
      <c r="B2173" s="4"/>
      <c r="C2173" s="4"/>
      <c r="D2173" s="4"/>
      <c r="E2173" s="10"/>
      <c r="F2173" s="10"/>
      <c r="G2173" s="10"/>
      <c r="H2173" s="10"/>
      <c r="I2173" s="10"/>
      <c r="J2173" s="13"/>
      <c r="K2173" s="13"/>
      <c r="L2173" s="13"/>
      <c r="M2173" s="10"/>
      <c r="N2173" s="9"/>
      <c r="O2173" s="9"/>
      <c r="P2173" s="9"/>
      <c r="Q2173" s="9"/>
      <c r="R2173" s="9"/>
    </row>
    <row r="2174" spans="1:23" x14ac:dyDescent="0.25">
      <c r="A2174" s="11">
        <v>43207</v>
      </c>
      <c r="B2174" s="10" t="s">
        <v>16</v>
      </c>
      <c r="C2174" s="10">
        <v>785</v>
      </c>
      <c r="D2174" s="10">
        <v>167</v>
      </c>
      <c r="E2174" s="10" t="s">
        <v>53</v>
      </c>
      <c r="F2174" s="10">
        <v>2</v>
      </c>
      <c r="G2174" s="10" t="s">
        <v>22</v>
      </c>
      <c r="H2174" s="10"/>
      <c r="I2174" s="10"/>
      <c r="J2174" s="13">
        <v>550</v>
      </c>
      <c r="K2174" s="13">
        <v>1850</v>
      </c>
      <c r="L2174" s="13">
        <v>1800</v>
      </c>
      <c r="M2174" s="10">
        <v>5.38</v>
      </c>
      <c r="N2174" s="9">
        <v>14</v>
      </c>
      <c r="O2174" s="9">
        <v>3.79</v>
      </c>
      <c r="P2174" s="9" t="s">
        <v>77</v>
      </c>
      <c r="Q2174" s="9" t="s">
        <v>72</v>
      </c>
      <c r="R2174" s="9"/>
      <c r="S2174">
        <f>N:N*O:O*125</f>
        <v>6632.5</v>
      </c>
      <c r="T2174">
        <f t="shared" ref="T2174" si="2742">N2174*125</f>
        <v>1750</v>
      </c>
      <c r="U2174">
        <f t="shared" ref="U2174" si="2743">N2174*O2174</f>
        <v>53.06</v>
      </c>
      <c r="V2174" s="20">
        <f>N2174*O2174*123.78</f>
        <v>6567.7668000000003</v>
      </c>
      <c r="W2174" s="21">
        <f>N2174*123.7</f>
        <v>1731.8</v>
      </c>
    </row>
    <row r="2175" spans="1:23" x14ac:dyDescent="0.25">
      <c r="A2175" s="11"/>
      <c r="B2175" s="10"/>
      <c r="C2175" s="10"/>
      <c r="D2175" s="10"/>
      <c r="E2175" s="10"/>
      <c r="F2175" s="10"/>
      <c r="G2175" s="10"/>
      <c r="H2175" s="10"/>
      <c r="I2175" s="10"/>
      <c r="J2175" s="13"/>
      <c r="K2175" s="13"/>
      <c r="L2175" s="13"/>
      <c r="M2175" s="10"/>
      <c r="N2175" s="9"/>
      <c r="O2175" s="9"/>
      <c r="P2175" s="9"/>
      <c r="Q2175" s="9"/>
      <c r="R2175" s="9"/>
    </row>
    <row r="2176" spans="1:23" x14ac:dyDescent="0.25">
      <c r="A2176" s="11">
        <v>43207</v>
      </c>
      <c r="B2176" s="10" t="s">
        <v>16</v>
      </c>
      <c r="C2176" s="10">
        <v>785</v>
      </c>
      <c r="D2176" s="10">
        <v>168</v>
      </c>
      <c r="E2176" s="10" t="s">
        <v>54</v>
      </c>
      <c r="F2176" s="10">
        <v>2</v>
      </c>
      <c r="G2176" s="10" t="s">
        <v>22</v>
      </c>
      <c r="H2176" s="10"/>
      <c r="I2176" s="10"/>
      <c r="J2176" s="13">
        <v>500</v>
      </c>
      <c r="K2176" s="13">
        <v>1900</v>
      </c>
      <c r="L2176" s="13">
        <v>2200</v>
      </c>
      <c r="M2176" s="10">
        <v>5.38</v>
      </c>
      <c r="N2176" s="9">
        <v>7</v>
      </c>
      <c r="O2176" s="9">
        <v>3.79</v>
      </c>
      <c r="P2176" s="9" t="s">
        <v>77</v>
      </c>
      <c r="Q2176" s="9" t="s">
        <v>72</v>
      </c>
      <c r="R2176" s="9"/>
      <c r="S2176">
        <f>N:N*O:O*125</f>
        <v>3316.25</v>
      </c>
      <c r="T2176">
        <f t="shared" ref="T2176" si="2744">N2176*125</f>
        <v>875</v>
      </c>
      <c r="U2176">
        <f t="shared" ref="U2176" si="2745">N2176*O2176</f>
        <v>26.53</v>
      </c>
      <c r="V2176" s="20">
        <f>N2176*O2176*123.78</f>
        <v>3283.8834000000002</v>
      </c>
      <c r="W2176" s="21">
        <f>N2176*123.7</f>
        <v>865.9</v>
      </c>
    </row>
    <row r="2177" spans="1:23" x14ac:dyDescent="0.25">
      <c r="A2177" s="11"/>
      <c r="B2177" s="4"/>
      <c r="C2177" s="4"/>
      <c r="D2177" s="4"/>
      <c r="E2177" s="10"/>
      <c r="F2177" s="10"/>
      <c r="G2177" s="10"/>
      <c r="H2177" s="10"/>
      <c r="I2177" s="10"/>
      <c r="J2177" s="13"/>
      <c r="K2177" s="13"/>
      <c r="L2177" s="13"/>
      <c r="M2177" s="10"/>
      <c r="N2177" s="9"/>
      <c r="O2177" s="9"/>
      <c r="P2177" s="9"/>
      <c r="Q2177" s="9"/>
      <c r="R2177" s="9"/>
    </row>
    <row r="2178" spans="1:23" x14ac:dyDescent="0.25">
      <c r="A2178" s="11">
        <v>43207</v>
      </c>
      <c r="B2178" s="10" t="s">
        <v>16</v>
      </c>
      <c r="C2178" s="10">
        <v>785</v>
      </c>
      <c r="D2178" s="10">
        <v>169</v>
      </c>
      <c r="E2178" s="10" t="s">
        <v>84</v>
      </c>
      <c r="F2178" s="10">
        <v>2</v>
      </c>
      <c r="G2178" s="10" t="s">
        <v>22</v>
      </c>
      <c r="H2178" s="10"/>
      <c r="I2178" s="10"/>
      <c r="J2178" s="13">
        <v>900</v>
      </c>
      <c r="K2178" s="13">
        <v>1500</v>
      </c>
      <c r="L2178" s="13">
        <v>1600</v>
      </c>
      <c r="M2178" s="10">
        <v>5.38</v>
      </c>
      <c r="N2178" s="9">
        <v>14</v>
      </c>
      <c r="O2178" s="9">
        <v>3.79</v>
      </c>
      <c r="P2178" s="9" t="s">
        <v>77</v>
      </c>
      <c r="Q2178" s="9" t="s">
        <v>72</v>
      </c>
      <c r="R2178" s="9"/>
      <c r="S2178">
        <f t="shared" ref="S2178:S2179" si="2746">N:N*O:O*125</f>
        <v>6632.5</v>
      </c>
      <c r="T2178">
        <f t="shared" ref="T2178:T2179" si="2747">N2178*125</f>
        <v>1750</v>
      </c>
      <c r="U2178">
        <f t="shared" ref="U2178:U2179" si="2748">N2178*O2178</f>
        <v>53.06</v>
      </c>
      <c r="V2178" s="20">
        <f t="shared" ref="V2178:V2179" si="2749">N2178*O2178*123.78</f>
        <v>6567.7668000000003</v>
      </c>
      <c r="W2178" s="21">
        <f t="shared" ref="W2178:W2179" si="2750">N2178*123.7</f>
        <v>1731.8</v>
      </c>
    </row>
    <row r="2179" spans="1:23" x14ac:dyDescent="0.25">
      <c r="A2179" s="11">
        <v>43207</v>
      </c>
      <c r="B2179" s="10" t="s">
        <v>16</v>
      </c>
      <c r="C2179" s="10">
        <v>785</v>
      </c>
      <c r="D2179" s="10">
        <v>169</v>
      </c>
      <c r="E2179" s="10" t="s">
        <v>84</v>
      </c>
      <c r="F2179" s="10">
        <v>2</v>
      </c>
      <c r="G2179" s="10" t="s">
        <v>22</v>
      </c>
      <c r="H2179" s="10"/>
      <c r="I2179" s="10"/>
      <c r="J2179" s="13"/>
      <c r="K2179" s="13"/>
      <c r="L2179" s="13"/>
      <c r="M2179" s="10">
        <v>5.38</v>
      </c>
      <c r="N2179" s="9">
        <v>1</v>
      </c>
      <c r="O2179" s="9">
        <v>5.07</v>
      </c>
      <c r="P2179" s="9" t="s">
        <v>94</v>
      </c>
      <c r="Q2179" s="9" t="s">
        <v>72</v>
      </c>
      <c r="R2179" s="9"/>
      <c r="S2179">
        <f t="shared" si="2746"/>
        <v>633.75</v>
      </c>
      <c r="T2179">
        <f t="shared" si="2747"/>
        <v>125</v>
      </c>
      <c r="U2179">
        <f t="shared" si="2748"/>
        <v>5.07</v>
      </c>
      <c r="V2179" s="20">
        <f t="shared" si="2749"/>
        <v>627.56460000000004</v>
      </c>
      <c r="W2179" s="21">
        <f t="shared" si="2750"/>
        <v>123.7</v>
      </c>
    </row>
    <row r="2180" spans="1:23" x14ac:dyDescent="0.25">
      <c r="A2180" s="9"/>
      <c r="B2180" s="9"/>
      <c r="C2180" s="9"/>
      <c r="D2180" s="9"/>
      <c r="E2180" s="9"/>
      <c r="F2180" s="9"/>
      <c r="G2180" s="9"/>
      <c r="H2180" s="9"/>
      <c r="I2180" s="9"/>
      <c r="J2180" s="16"/>
      <c r="K2180" s="16"/>
      <c r="L2180" s="16"/>
      <c r="M2180" s="9"/>
      <c r="N2180" s="9"/>
      <c r="O2180" s="9"/>
      <c r="P2180" s="9"/>
      <c r="Q2180" s="9"/>
      <c r="R2180" s="9"/>
    </row>
    <row r="2181" spans="1:23" x14ac:dyDescent="0.25">
      <c r="A2181" s="11">
        <v>43207</v>
      </c>
      <c r="B2181" s="10" t="s">
        <v>16</v>
      </c>
      <c r="C2181" s="4">
        <v>777</v>
      </c>
      <c r="D2181" s="4">
        <v>17</v>
      </c>
      <c r="E2181" s="10"/>
      <c r="F2181" s="10">
        <v>3</v>
      </c>
      <c r="G2181" s="10" t="s">
        <v>23</v>
      </c>
      <c r="H2181" s="10"/>
      <c r="I2181" s="10"/>
      <c r="J2181" s="17"/>
      <c r="K2181" s="17"/>
      <c r="L2181" s="17"/>
      <c r="M2181" s="10">
        <v>4.2</v>
      </c>
      <c r="N2181" s="9"/>
      <c r="O2181" s="9"/>
      <c r="P2181" s="9"/>
      <c r="Q2181" s="9"/>
      <c r="R2181" s="9"/>
      <c r="S2181">
        <f>N:N*O:O*80.6</f>
        <v>0</v>
      </c>
      <c r="T2181">
        <f t="shared" ref="T2181" si="2751">N2181*80.6</f>
        <v>0</v>
      </c>
      <c r="U2181">
        <f t="shared" ref="U2181" si="2752">N2181*O2181</f>
        <v>0</v>
      </c>
      <c r="V2181" s="20">
        <f>N2181*O2181*79.68</f>
        <v>0</v>
      </c>
      <c r="W2181" s="21">
        <f>N2181*79.68</f>
        <v>0</v>
      </c>
    </row>
    <row r="2182" spans="1:23" x14ac:dyDescent="0.25">
      <c r="A2182" s="11"/>
      <c r="B2182" s="10"/>
      <c r="C2182" s="4"/>
      <c r="D2182" s="4"/>
      <c r="E2182" s="10"/>
      <c r="F2182" s="10"/>
      <c r="G2182" s="10"/>
      <c r="H2182" s="10"/>
      <c r="I2182" s="10"/>
      <c r="J2182" s="13"/>
      <c r="K2182" s="13"/>
      <c r="L2182" s="13"/>
      <c r="M2182" s="10"/>
      <c r="N2182" s="9"/>
      <c r="O2182" s="9"/>
      <c r="P2182" s="9"/>
      <c r="Q2182" s="9"/>
      <c r="R2182" s="9"/>
    </row>
    <row r="2183" spans="1:23" x14ac:dyDescent="0.25">
      <c r="A2183" s="11">
        <v>43207</v>
      </c>
      <c r="B2183" s="10" t="s">
        <v>16</v>
      </c>
      <c r="C2183" s="4">
        <v>777</v>
      </c>
      <c r="D2183" s="4">
        <v>18</v>
      </c>
      <c r="E2183" s="10" t="s">
        <v>59</v>
      </c>
      <c r="F2183" s="10">
        <v>3</v>
      </c>
      <c r="G2183" s="10" t="s">
        <v>23</v>
      </c>
      <c r="H2183" s="10"/>
      <c r="I2183" s="10"/>
      <c r="J2183" s="13">
        <v>700</v>
      </c>
      <c r="K2183" s="13">
        <v>700</v>
      </c>
      <c r="L2183" s="13">
        <v>910</v>
      </c>
      <c r="M2183" s="10">
        <v>4.2</v>
      </c>
      <c r="N2183" s="9">
        <v>2</v>
      </c>
      <c r="O2183" s="9">
        <v>5.07</v>
      </c>
      <c r="P2183" s="9" t="s">
        <v>94</v>
      </c>
      <c r="Q2183" s="9" t="s">
        <v>72</v>
      </c>
      <c r="R2183" s="9"/>
      <c r="S2183">
        <f t="shared" ref="S2183:S2185" si="2753">N:N*O:O*80.6</f>
        <v>817.28399999999999</v>
      </c>
      <c r="T2183">
        <f t="shared" ref="T2183:T2185" si="2754">N2183*80.6</f>
        <v>161.19999999999999</v>
      </c>
      <c r="U2183">
        <f t="shared" ref="U2183:U2185" si="2755">N2183*O2183</f>
        <v>10.14</v>
      </c>
      <c r="V2183" s="20">
        <f t="shared" ref="V2183:V2185" si="2756">N2183*O2183*79.68</f>
        <v>807.9552000000001</v>
      </c>
      <c r="W2183" s="21">
        <f t="shared" ref="W2183:W2185" si="2757">N2183*79.68</f>
        <v>159.36000000000001</v>
      </c>
    </row>
    <row r="2184" spans="1:23" x14ac:dyDescent="0.25">
      <c r="A2184" s="11">
        <v>43207</v>
      </c>
      <c r="B2184" s="10" t="s">
        <v>16</v>
      </c>
      <c r="C2184" s="4">
        <v>777</v>
      </c>
      <c r="D2184" s="4">
        <v>18</v>
      </c>
      <c r="E2184" s="10" t="s">
        <v>59</v>
      </c>
      <c r="F2184" s="10">
        <v>3</v>
      </c>
      <c r="G2184" s="10" t="s">
        <v>23</v>
      </c>
      <c r="H2184" s="10"/>
      <c r="I2184" s="10"/>
      <c r="J2184" s="13"/>
      <c r="K2184" s="13"/>
      <c r="L2184" s="13"/>
      <c r="M2184" s="10">
        <v>4.2</v>
      </c>
      <c r="N2184" s="9">
        <v>21</v>
      </c>
      <c r="O2184" s="9">
        <v>1.68</v>
      </c>
      <c r="P2184" s="9" t="s">
        <v>71</v>
      </c>
      <c r="Q2184" s="9" t="s">
        <v>75</v>
      </c>
      <c r="R2184" s="9"/>
      <c r="S2184">
        <f t="shared" si="2753"/>
        <v>2843.5679999999998</v>
      </c>
      <c r="T2184">
        <f t="shared" si="2754"/>
        <v>1692.6</v>
      </c>
      <c r="U2184">
        <f t="shared" si="2755"/>
        <v>35.28</v>
      </c>
      <c r="V2184" s="20">
        <f t="shared" si="2756"/>
        <v>2811.1104000000005</v>
      </c>
      <c r="W2184" s="21">
        <f t="shared" si="2757"/>
        <v>1673.2800000000002</v>
      </c>
    </row>
    <row r="2185" spans="1:23" x14ac:dyDescent="0.25">
      <c r="A2185" s="11">
        <v>43207</v>
      </c>
      <c r="B2185" s="10" t="s">
        <v>16</v>
      </c>
      <c r="C2185" s="4">
        <v>777</v>
      </c>
      <c r="D2185" s="4">
        <v>18</v>
      </c>
      <c r="E2185" s="10" t="s">
        <v>59</v>
      </c>
      <c r="F2185" s="10">
        <v>3</v>
      </c>
      <c r="G2185" s="10" t="s">
        <v>23</v>
      </c>
      <c r="H2185" s="10"/>
      <c r="I2185" s="10"/>
      <c r="J2185" s="13"/>
      <c r="K2185" s="13"/>
      <c r="L2185" s="13"/>
      <c r="M2185" s="10">
        <v>4.2</v>
      </c>
      <c r="N2185" s="9">
        <v>1</v>
      </c>
      <c r="O2185" s="9">
        <v>1.81</v>
      </c>
      <c r="P2185" s="9" t="s">
        <v>71</v>
      </c>
      <c r="Q2185" s="9" t="s">
        <v>76</v>
      </c>
      <c r="R2185" s="9"/>
      <c r="S2185">
        <f t="shared" si="2753"/>
        <v>145.886</v>
      </c>
      <c r="T2185">
        <f t="shared" si="2754"/>
        <v>80.599999999999994</v>
      </c>
      <c r="U2185">
        <f t="shared" si="2755"/>
        <v>1.81</v>
      </c>
      <c r="V2185" s="20">
        <f t="shared" si="2756"/>
        <v>144.22080000000003</v>
      </c>
      <c r="W2185" s="21">
        <f t="shared" si="2757"/>
        <v>79.680000000000007</v>
      </c>
    </row>
    <row r="2186" spans="1:23" x14ac:dyDescent="0.25">
      <c r="A2186" s="11"/>
      <c r="B2186" s="4"/>
      <c r="C2186" s="4"/>
      <c r="D2186" s="4"/>
      <c r="E2186" s="10"/>
      <c r="F2186" s="10"/>
      <c r="G2186" s="10"/>
      <c r="H2186" s="10"/>
      <c r="I2186" s="10"/>
      <c r="J2186" s="13"/>
      <c r="K2186" s="13"/>
      <c r="L2186" s="13"/>
      <c r="M2186" s="10"/>
      <c r="N2186" s="9"/>
      <c r="O2186" s="9"/>
      <c r="P2186" s="9"/>
      <c r="Q2186" s="9"/>
      <c r="R2186" s="9"/>
    </row>
    <row r="2187" spans="1:23" x14ac:dyDescent="0.25">
      <c r="A2187" s="11">
        <v>43207</v>
      </c>
      <c r="B2187" s="10" t="s">
        <v>16</v>
      </c>
      <c r="C2187" s="4">
        <v>777</v>
      </c>
      <c r="D2187" s="4">
        <v>19</v>
      </c>
      <c r="E2187" s="10" t="s">
        <v>106</v>
      </c>
      <c r="F2187" s="10">
        <v>3</v>
      </c>
      <c r="G2187" s="10" t="s">
        <v>23</v>
      </c>
      <c r="H2187" s="10"/>
      <c r="I2187" s="10"/>
      <c r="J2187" s="13">
        <v>690</v>
      </c>
      <c r="K2187" s="13">
        <v>710</v>
      </c>
      <c r="L2187" s="13">
        <v>950</v>
      </c>
      <c r="M2187" s="10">
        <v>4.2</v>
      </c>
      <c r="N2187" s="9">
        <v>1</v>
      </c>
      <c r="O2187" s="9">
        <v>5.07</v>
      </c>
      <c r="P2187" s="9" t="s">
        <v>94</v>
      </c>
      <c r="Q2187" s="9" t="s">
        <v>72</v>
      </c>
      <c r="R2187" s="9"/>
      <c r="S2187">
        <f t="shared" ref="S2187:S2189" si="2758">N:N*O:O*80.6</f>
        <v>408.642</v>
      </c>
      <c r="T2187">
        <f t="shared" ref="T2187:T2189" si="2759">N2187*80.6</f>
        <v>80.599999999999994</v>
      </c>
      <c r="U2187">
        <f t="shared" ref="U2187:U2189" si="2760">N2187*O2187</f>
        <v>5.07</v>
      </c>
      <c r="V2187" s="20">
        <f t="shared" ref="V2187:V2189" si="2761">N2187*O2187*79.68</f>
        <v>403.97760000000005</v>
      </c>
      <c r="W2187" s="21">
        <f t="shared" ref="W2187:W2189" si="2762">N2187*79.68</f>
        <v>79.680000000000007</v>
      </c>
    </row>
    <row r="2188" spans="1:23" x14ac:dyDescent="0.25">
      <c r="A2188" s="11">
        <v>43207</v>
      </c>
      <c r="B2188" s="10" t="s">
        <v>16</v>
      </c>
      <c r="C2188" s="4">
        <v>777</v>
      </c>
      <c r="D2188" s="4">
        <v>19</v>
      </c>
      <c r="E2188" s="10" t="s">
        <v>106</v>
      </c>
      <c r="F2188" s="10">
        <v>3</v>
      </c>
      <c r="G2188" s="10" t="s">
        <v>23</v>
      </c>
      <c r="H2188" s="10"/>
      <c r="I2188" s="10"/>
      <c r="J2188" s="13"/>
      <c r="K2188" s="13"/>
      <c r="L2188" s="13"/>
      <c r="M2188" s="10">
        <v>4.2</v>
      </c>
      <c r="N2188" s="9">
        <v>19</v>
      </c>
      <c r="O2188" s="9">
        <v>1.68</v>
      </c>
      <c r="P2188" s="9" t="s">
        <v>71</v>
      </c>
      <c r="Q2188" s="9" t="s">
        <v>75</v>
      </c>
      <c r="R2188" s="9"/>
      <c r="S2188">
        <f t="shared" si="2758"/>
        <v>2572.7519999999995</v>
      </c>
      <c r="T2188">
        <f t="shared" si="2759"/>
        <v>1531.3999999999999</v>
      </c>
      <c r="U2188">
        <f t="shared" si="2760"/>
        <v>31.919999999999998</v>
      </c>
      <c r="V2188" s="20">
        <f t="shared" si="2761"/>
        <v>2543.3856000000001</v>
      </c>
      <c r="W2188" s="21">
        <f t="shared" si="2762"/>
        <v>1513.92</v>
      </c>
    </row>
    <row r="2189" spans="1:23" x14ac:dyDescent="0.25">
      <c r="A2189" s="11">
        <v>43207</v>
      </c>
      <c r="B2189" s="10" t="s">
        <v>16</v>
      </c>
      <c r="C2189" s="4">
        <v>777</v>
      </c>
      <c r="D2189" s="4">
        <v>19</v>
      </c>
      <c r="E2189" s="10" t="s">
        <v>106</v>
      </c>
      <c r="F2189" s="10">
        <v>3</v>
      </c>
      <c r="G2189" s="10" t="s">
        <v>23</v>
      </c>
      <c r="H2189" s="10"/>
      <c r="I2189" s="10"/>
      <c r="J2189" s="13"/>
      <c r="K2189" s="13"/>
      <c r="L2189" s="13"/>
      <c r="M2189" s="10">
        <v>4.2</v>
      </c>
      <c r="N2189" s="9">
        <v>2</v>
      </c>
      <c r="O2189" s="9">
        <v>1.81</v>
      </c>
      <c r="P2189" s="9" t="s">
        <v>71</v>
      </c>
      <c r="Q2189" s="9" t="s">
        <v>76</v>
      </c>
      <c r="R2189" s="9"/>
      <c r="S2189">
        <f t="shared" si="2758"/>
        <v>291.77199999999999</v>
      </c>
      <c r="T2189">
        <f t="shared" si="2759"/>
        <v>161.19999999999999</v>
      </c>
      <c r="U2189">
        <f t="shared" si="2760"/>
        <v>3.62</v>
      </c>
      <c r="V2189" s="20">
        <f t="shared" si="2761"/>
        <v>288.44160000000005</v>
      </c>
      <c r="W2189" s="21">
        <f t="shared" si="2762"/>
        <v>159.36000000000001</v>
      </c>
    </row>
    <row r="2190" spans="1:23" x14ac:dyDescent="0.25">
      <c r="A2190" s="11"/>
      <c r="B2190" s="10"/>
      <c r="C2190" s="4"/>
      <c r="D2190" s="4"/>
      <c r="E2190" s="10"/>
      <c r="F2190" s="10"/>
      <c r="G2190" s="9"/>
      <c r="H2190" s="10"/>
      <c r="I2190" s="10"/>
      <c r="J2190" s="13"/>
      <c r="K2190" s="13"/>
      <c r="L2190" s="13"/>
      <c r="M2190" s="10"/>
      <c r="N2190" s="9"/>
      <c r="O2190" s="9"/>
      <c r="P2190" s="9"/>
      <c r="Q2190" s="9"/>
      <c r="R2190" s="9"/>
    </row>
    <row r="2191" spans="1:23" x14ac:dyDescent="0.25">
      <c r="A2191" s="11">
        <v>43207</v>
      </c>
      <c r="B2191" s="10" t="s">
        <v>16</v>
      </c>
      <c r="C2191" s="4">
        <v>777</v>
      </c>
      <c r="D2191" s="4">
        <v>20</v>
      </c>
      <c r="E2191" s="10" t="s">
        <v>99</v>
      </c>
      <c r="F2191" s="10">
        <v>3</v>
      </c>
      <c r="G2191" s="10" t="s">
        <v>23</v>
      </c>
      <c r="H2191" s="10"/>
      <c r="I2191" s="10"/>
      <c r="J2191" s="13">
        <v>580</v>
      </c>
      <c r="K2191" s="13">
        <v>820</v>
      </c>
      <c r="L2191" s="13">
        <v>900</v>
      </c>
      <c r="M2191" s="10">
        <v>4.2</v>
      </c>
      <c r="N2191" s="9">
        <v>2</v>
      </c>
      <c r="O2191" s="9">
        <v>5.07</v>
      </c>
      <c r="P2191" s="9" t="s">
        <v>94</v>
      </c>
      <c r="Q2191" s="9" t="s">
        <v>72</v>
      </c>
      <c r="R2191" s="9"/>
      <c r="S2191">
        <f t="shared" ref="S2191:S2193" si="2763">N:N*O:O*80.6</f>
        <v>817.28399999999999</v>
      </c>
      <c r="T2191">
        <f t="shared" ref="T2191:T2193" si="2764">N2191*80.6</f>
        <v>161.19999999999999</v>
      </c>
      <c r="U2191">
        <f t="shared" ref="U2191:U2193" si="2765">N2191*O2191</f>
        <v>10.14</v>
      </c>
      <c r="V2191" s="20">
        <f t="shared" ref="V2191:V2193" si="2766">N2191*O2191*79.68</f>
        <v>807.9552000000001</v>
      </c>
      <c r="W2191" s="21">
        <f t="shared" ref="W2191:W2193" si="2767">N2191*79.68</f>
        <v>159.36000000000001</v>
      </c>
    </row>
    <row r="2192" spans="1:23" x14ac:dyDescent="0.25">
      <c r="A2192" s="11">
        <v>43207</v>
      </c>
      <c r="B2192" s="10" t="s">
        <v>16</v>
      </c>
      <c r="C2192" s="4">
        <v>777</v>
      </c>
      <c r="D2192" s="4">
        <v>20</v>
      </c>
      <c r="E2192" s="10" t="s">
        <v>99</v>
      </c>
      <c r="F2192" s="10">
        <v>3</v>
      </c>
      <c r="G2192" s="10" t="s">
        <v>23</v>
      </c>
      <c r="H2192" s="10"/>
      <c r="I2192" s="10"/>
      <c r="J2192" s="13"/>
      <c r="K2192" s="13"/>
      <c r="L2192" s="13"/>
      <c r="M2192" s="10">
        <v>4.2</v>
      </c>
      <c r="N2192" s="9">
        <v>21</v>
      </c>
      <c r="O2192" s="9">
        <v>1.68</v>
      </c>
      <c r="P2192" s="9" t="s">
        <v>71</v>
      </c>
      <c r="Q2192" s="9" t="s">
        <v>75</v>
      </c>
      <c r="R2192" s="9"/>
      <c r="S2192">
        <f t="shared" si="2763"/>
        <v>2843.5679999999998</v>
      </c>
      <c r="T2192">
        <f t="shared" si="2764"/>
        <v>1692.6</v>
      </c>
      <c r="U2192">
        <f t="shared" si="2765"/>
        <v>35.28</v>
      </c>
      <c r="V2192" s="20">
        <f t="shared" si="2766"/>
        <v>2811.1104000000005</v>
      </c>
      <c r="W2192" s="21">
        <f t="shared" si="2767"/>
        <v>1673.2800000000002</v>
      </c>
    </row>
    <row r="2193" spans="1:23" x14ac:dyDescent="0.25">
      <c r="A2193" s="11">
        <v>43207</v>
      </c>
      <c r="B2193" s="10" t="s">
        <v>16</v>
      </c>
      <c r="C2193" s="4">
        <v>777</v>
      </c>
      <c r="D2193" s="4">
        <v>20</v>
      </c>
      <c r="E2193" s="10" t="s">
        <v>99</v>
      </c>
      <c r="F2193" s="10">
        <v>3</v>
      </c>
      <c r="G2193" s="10" t="s">
        <v>23</v>
      </c>
      <c r="H2193" s="10"/>
      <c r="I2193" s="10"/>
      <c r="J2193" s="13"/>
      <c r="K2193" s="13"/>
      <c r="L2193" s="13"/>
      <c r="M2193" s="10">
        <v>4.2</v>
      </c>
      <c r="N2193" s="9">
        <v>1</v>
      </c>
      <c r="O2193" s="9">
        <v>1.81</v>
      </c>
      <c r="P2193" s="9" t="s">
        <v>71</v>
      </c>
      <c r="Q2193" s="9" t="s">
        <v>76</v>
      </c>
      <c r="R2193" s="9"/>
      <c r="S2193">
        <f t="shared" si="2763"/>
        <v>145.886</v>
      </c>
      <c r="T2193">
        <f t="shared" si="2764"/>
        <v>80.599999999999994</v>
      </c>
      <c r="U2193">
        <f t="shared" si="2765"/>
        <v>1.81</v>
      </c>
      <c r="V2193" s="20">
        <f t="shared" si="2766"/>
        <v>144.22080000000003</v>
      </c>
      <c r="W2193" s="21">
        <f t="shared" si="2767"/>
        <v>79.680000000000007</v>
      </c>
    </row>
    <row r="2194" spans="1:23" x14ac:dyDescent="0.25">
      <c r="A2194" s="11"/>
      <c r="B2194" s="10"/>
      <c r="C2194" s="4"/>
      <c r="D2194" s="4"/>
      <c r="E2194" s="10"/>
      <c r="F2194" s="10"/>
      <c r="G2194" s="10"/>
      <c r="H2194" s="10"/>
      <c r="I2194" s="10"/>
      <c r="J2194" s="13"/>
      <c r="K2194" s="13"/>
      <c r="L2194" s="13"/>
      <c r="M2194" s="10"/>
      <c r="N2194" s="9"/>
      <c r="O2194" s="9"/>
      <c r="P2194" s="9"/>
      <c r="Q2194" s="9"/>
      <c r="R2194" s="9"/>
    </row>
    <row r="2195" spans="1:23" x14ac:dyDescent="0.25">
      <c r="A2195" s="11">
        <v>43207</v>
      </c>
      <c r="B2195" s="4" t="s">
        <v>17</v>
      </c>
      <c r="C2195" s="4">
        <v>75131</v>
      </c>
      <c r="D2195" s="4">
        <v>152</v>
      </c>
      <c r="E2195" s="10"/>
      <c r="F2195" s="10">
        <v>3</v>
      </c>
      <c r="G2195" s="10" t="s">
        <v>23</v>
      </c>
      <c r="H2195" s="10"/>
      <c r="I2195" s="10"/>
      <c r="J2195" s="17"/>
      <c r="K2195" s="17"/>
      <c r="L2195" s="17"/>
      <c r="M2195" s="10">
        <v>5.81</v>
      </c>
      <c r="N2195" s="9"/>
      <c r="O2195" s="9"/>
      <c r="P2195" s="9"/>
      <c r="Q2195" s="9"/>
      <c r="R2195" s="9"/>
      <c r="S2195">
        <f t="shared" ref="S2195" si="2768">N2195*O2195*118</f>
        <v>0</v>
      </c>
      <c r="T2195">
        <f t="shared" ref="T2195" si="2769">N2195*118</f>
        <v>0</v>
      </c>
      <c r="U2195">
        <f t="shared" ref="U2195" si="2770">N2195*O2195</f>
        <v>0</v>
      </c>
      <c r="V2195" s="20">
        <f t="shared" ref="V2195" si="2771">N2195*O2195*116.875</f>
        <v>0</v>
      </c>
      <c r="W2195" s="21">
        <f t="shared" ref="W2195" si="2772">N2195*116.8</f>
        <v>0</v>
      </c>
    </row>
    <row r="2196" spans="1:23" x14ac:dyDescent="0.25">
      <c r="A2196" s="11"/>
      <c r="B2196" s="4"/>
      <c r="C2196" s="4"/>
      <c r="D2196" s="4"/>
      <c r="E2196" s="10"/>
      <c r="F2196" s="10"/>
      <c r="G2196" s="10"/>
      <c r="H2196" s="10"/>
      <c r="I2196" s="10"/>
      <c r="J2196" s="13"/>
      <c r="K2196" s="13"/>
      <c r="L2196" s="13"/>
      <c r="M2196" s="10"/>
      <c r="N2196" s="9"/>
      <c r="O2196" s="9"/>
      <c r="P2196" s="9"/>
      <c r="Q2196" s="9"/>
      <c r="R2196" s="9"/>
    </row>
    <row r="2197" spans="1:23" x14ac:dyDescent="0.25">
      <c r="A2197" s="11">
        <v>43207</v>
      </c>
      <c r="B2197" s="4" t="s">
        <v>17</v>
      </c>
      <c r="C2197" s="4">
        <v>75131</v>
      </c>
      <c r="D2197" s="4">
        <v>153</v>
      </c>
      <c r="E2197" s="10"/>
      <c r="F2197" s="10">
        <v>3</v>
      </c>
      <c r="G2197" s="10" t="s">
        <v>23</v>
      </c>
      <c r="H2197" s="10"/>
      <c r="I2197" s="10"/>
      <c r="J2197" s="17"/>
      <c r="K2197" s="17"/>
      <c r="L2197" s="17"/>
      <c r="M2197" s="10">
        <v>5.81</v>
      </c>
      <c r="N2197" s="9"/>
      <c r="O2197" s="9"/>
      <c r="P2197" s="9"/>
      <c r="Q2197" s="9"/>
      <c r="R2197" s="9"/>
      <c r="S2197">
        <f t="shared" ref="S2197" si="2773">N2197*O2197*118</f>
        <v>0</v>
      </c>
      <c r="T2197">
        <f t="shared" ref="T2197" si="2774">N2197*118</f>
        <v>0</v>
      </c>
      <c r="U2197">
        <f t="shared" ref="U2197" si="2775">N2197*O2197</f>
        <v>0</v>
      </c>
      <c r="V2197" s="20">
        <f t="shared" ref="V2197" si="2776">N2197*O2197*116.875</f>
        <v>0</v>
      </c>
      <c r="W2197" s="21">
        <f t="shared" ref="W2197" si="2777">N2197*116.8</f>
        <v>0</v>
      </c>
    </row>
    <row r="2198" spans="1:23" x14ac:dyDescent="0.25">
      <c r="A2198" s="11"/>
      <c r="B2198" s="4"/>
      <c r="C2198" s="4"/>
      <c r="D2198" s="4"/>
      <c r="E2198" s="10"/>
      <c r="F2198" s="10"/>
      <c r="G2198" s="10"/>
      <c r="H2198" s="10"/>
      <c r="I2198" s="10"/>
      <c r="J2198" s="13"/>
      <c r="K2198" s="13"/>
      <c r="L2198" s="13"/>
      <c r="M2198" s="10"/>
      <c r="N2198" s="9"/>
      <c r="O2198" s="9"/>
      <c r="P2198" s="9"/>
      <c r="Q2198" s="9"/>
      <c r="R2198" s="9"/>
    </row>
    <row r="2199" spans="1:23" x14ac:dyDescent="0.25">
      <c r="A2199" s="11">
        <v>43207</v>
      </c>
      <c r="B2199" s="4" t="s">
        <v>17</v>
      </c>
      <c r="C2199" s="4">
        <v>75131</v>
      </c>
      <c r="D2199" s="4">
        <v>155</v>
      </c>
      <c r="E2199" s="10" t="s">
        <v>29</v>
      </c>
      <c r="F2199" s="10">
        <v>3</v>
      </c>
      <c r="G2199" s="10" t="s">
        <v>23</v>
      </c>
      <c r="H2199" s="10"/>
      <c r="I2199" s="10"/>
      <c r="J2199" s="13">
        <v>1350</v>
      </c>
      <c r="K2199" s="13">
        <v>900</v>
      </c>
      <c r="L2199" s="17"/>
      <c r="M2199" s="10">
        <v>5.81</v>
      </c>
      <c r="N2199" s="9">
        <v>3</v>
      </c>
      <c r="O2199" s="9">
        <v>5.07</v>
      </c>
      <c r="P2199" s="9" t="s">
        <v>94</v>
      </c>
      <c r="Q2199" s="9" t="s">
        <v>72</v>
      </c>
      <c r="R2199" s="9"/>
      <c r="S2199">
        <f t="shared" ref="S2199:S2200" si="2778">N2199*O2199*118</f>
        <v>1794.7800000000002</v>
      </c>
      <c r="T2199">
        <f t="shared" ref="T2199:T2200" si="2779">N2199*118</f>
        <v>354</v>
      </c>
      <c r="U2199">
        <f t="shared" ref="U2199:U2200" si="2780">N2199*O2199</f>
        <v>15.21</v>
      </c>
      <c r="V2199" s="20">
        <f t="shared" ref="V2199:V2200" si="2781">N2199*O2199*116.875</f>
        <v>1777.66875</v>
      </c>
      <c r="W2199" s="21">
        <f t="shared" ref="W2199:W2200" si="2782">N2199*116.8</f>
        <v>350.4</v>
      </c>
    </row>
    <row r="2200" spans="1:23" x14ac:dyDescent="0.25">
      <c r="A2200" s="11">
        <v>43207</v>
      </c>
      <c r="B2200" s="4" t="s">
        <v>17</v>
      </c>
      <c r="C2200" s="4">
        <v>75131</v>
      </c>
      <c r="D2200" s="4">
        <v>155</v>
      </c>
      <c r="E2200" s="10" t="s">
        <v>29</v>
      </c>
      <c r="F2200" s="10">
        <v>3</v>
      </c>
      <c r="G2200" s="10" t="s">
        <v>23</v>
      </c>
      <c r="H2200" s="10"/>
      <c r="I2200" s="10"/>
      <c r="J2200" s="13"/>
      <c r="K2200" s="13"/>
      <c r="L2200" s="13"/>
      <c r="M2200" s="10">
        <v>5.81</v>
      </c>
      <c r="N2200" s="9">
        <v>20</v>
      </c>
      <c r="O2200" s="9">
        <v>1.37</v>
      </c>
      <c r="P2200" s="9" t="s">
        <v>89</v>
      </c>
      <c r="Q2200" s="9" t="s">
        <v>80</v>
      </c>
      <c r="R2200" s="9"/>
      <c r="S2200">
        <f t="shared" si="2778"/>
        <v>3233.2000000000003</v>
      </c>
      <c r="T2200">
        <f t="shared" si="2779"/>
        <v>2360</v>
      </c>
      <c r="U2200">
        <f t="shared" si="2780"/>
        <v>27.400000000000002</v>
      </c>
      <c r="V2200" s="20">
        <f t="shared" si="2781"/>
        <v>3202.3750000000005</v>
      </c>
      <c r="W2200" s="21">
        <f t="shared" si="2782"/>
        <v>2336</v>
      </c>
    </row>
    <row r="2201" spans="1:23" x14ac:dyDescent="0.25">
      <c r="A2201" s="11"/>
      <c r="B2201" s="4"/>
      <c r="C2201" s="4"/>
      <c r="D2201" s="4"/>
      <c r="E2201" s="10"/>
      <c r="F2201" s="10"/>
      <c r="G2201" s="10"/>
      <c r="H2201" s="10"/>
      <c r="I2201" s="10"/>
      <c r="J2201" s="13"/>
      <c r="K2201" s="13"/>
      <c r="L2201" s="13"/>
      <c r="M2201" s="10"/>
      <c r="N2201" s="9"/>
      <c r="O2201" s="9"/>
      <c r="P2201" s="9"/>
      <c r="Q2201" s="9"/>
      <c r="R2201" s="9"/>
    </row>
    <row r="2202" spans="1:23" x14ac:dyDescent="0.25">
      <c r="A2202" s="11">
        <v>43207</v>
      </c>
      <c r="B2202" s="4" t="s">
        <v>17</v>
      </c>
      <c r="C2202" s="4">
        <v>75131</v>
      </c>
      <c r="D2202" s="4">
        <v>156</v>
      </c>
      <c r="E2202" s="10" t="s">
        <v>30</v>
      </c>
      <c r="F2202" s="10">
        <v>3</v>
      </c>
      <c r="G2202" s="10" t="s">
        <v>23</v>
      </c>
      <c r="H2202" s="10"/>
      <c r="I2202" s="10"/>
      <c r="J2202" s="13">
        <v>670</v>
      </c>
      <c r="K2202" s="13">
        <v>1730</v>
      </c>
      <c r="L2202" s="13">
        <v>1580</v>
      </c>
      <c r="M2202" s="10">
        <v>5.81</v>
      </c>
      <c r="N2202" s="9">
        <v>13</v>
      </c>
      <c r="O2202" s="9">
        <v>3.84</v>
      </c>
      <c r="P2202" s="9" t="s">
        <v>77</v>
      </c>
      <c r="Q2202" s="9" t="s">
        <v>72</v>
      </c>
      <c r="R2202" s="9"/>
      <c r="S2202">
        <f t="shared" ref="S2202" si="2783">N2202*O2202*118</f>
        <v>5890.56</v>
      </c>
      <c r="T2202">
        <f t="shared" ref="T2202" si="2784">N2202*118</f>
        <v>1534</v>
      </c>
      <c r="U2202">
        <f t="shared" ref="U2202" si="2785">N2202*O2202</f>
        <v>49.92</v>
      </c>
      <c r="V2202" s="20">
        <f t="shared" ref="V2202" si="2786">N2202*O2202*116.875</f>
        <v>5834.4000000000005</v>
      </c>
      <c r="W2202" s="21">
        <f t="shared" ref="W2202" si="2787">N2202*116.8</f>
        <v>1518.3999999999999</v>
      </c>
    </row>
    <row r="2203" spans="1:23" x14ac:dyDescent="0.25">
      <c r="A2203" s="11"/>
      <c r="B2203" s="4"/>
      <c r="C2203" s="4"/>
      <c r="D2203" s="4"/>
      <c r="E2203" s="10"/>
      <c r="F2203" s="10"/>
      <c r="G2203" s="10"/>
      <c r="H2203" s="10"/>
      <c r="I2203" s="10"/>
      <c r="J2203" s="13"/>
      <c r="K2203" s="13"/>
      <c r="L2203" s="13"/>
      <c r="M2203" s="10"/>
      <c r="N2203" s="9"/>
      <c r="O2203" s="9"/>
      <c r="P2203" s="9"/>
      <c r="Q2203" s="9"/>
      <c r="R2203" s="9"/>
    </row>
    <row r="2204" spans="1:23" x14ac:dyDescent="0.25">
      <c r="A2204" s="11">
        <v>43207</v>
      </c>
      <c r="B2204" s="4" t="s">
        <v>17</v>
      </c>
      <c r="C2204" s="4">
        <v>75131</v>
      </c>
      <c r="D2204" s="4">
        <v>157</v>
      </c>
      <c r="E2204" s="10" t="s">
        <v>107</v>
      </c>
      <c r="F2204" s="10">
        <v>3</v>
      </c>
      <c r="G2204" s="10" t="s">
        <v>23</v>
      </c>
      <c r="H2204" s="10"/>
      <c r="I2204" s="10"/>
      <c r="J2204" s="13">
        <v>920</v>
      </c>
      <c r="K2204" s="13">
        <v>1630</v>
      </c>
      <c r="L2204" s="13">
        <v>1600</v>
      </c>
      <c r="M2204" s="10">
        <v>5.81</v>
      </c>
      <c r="N2204" s="9">
        <v>13</v>
      </c>
      <c r="O2204" s="9">
        <v>3.84</v>
      </c>
      <c r="P2204" s="9" t="s">
        <v>77</v>
      </c>
      <c r="Q2204" s="9" t="s">
        <v>72</v>
      </c>
      <c r="R2204" s="9"/>
      <c r="S2204">
        <f t="shared" ref="S2204:S2205" si="2788">N2204*O2204*118</f>
        <v>5890.56</v>
      </c>
      <c r="T2204">
        <f t="shared" ref="T2204:T2205" si="2789">N2204*118</f>
        <v>1534</v>
      </c>
      <c r="U2204">
        <f t="shared" ref="U2204:U2205" si="2790">N2204*O2204</f>
        <v>49.92</v>
      </c>
      <c r="V2204" s="20">
        <f t="shared" ref="V2204:V2205" si="2791">N2204*O2204*116.875</f>
        <v>5834.4000000000005</v>
      </c>
      <c r="W2204" s="21">
        <f t="shared" ref="W2204:W2205" si="2792">N2204*116.8</f>
        <v>1518.3999999999999</v>
      </c>
    </row>
    <row r="2205" spans="1:23" x14ac:dyDescent="0.25">
      <c r="A2205" s="11">
        <v>43207</v>
      </c>
      <c r="B2205" s="4" t="s">
        <v>17</v>
      </c>
      <c r="C2205" s="4">
        <v>75131</v>
      </c>
      <c r="D2205" s="4">
        <v>157</v>
      </c>
      <c r="E2205" s="10" t="s">
        <v>107</v>
      </c>
      <c r="F2205" s="10">
        <v>3</v>
      </c>
      <c r="G2205" s="10" t="s">
        <v>23</v>
      </c>
      <c r="H2205" s="10"/>
      <c r="I2205" s="10"/>
      <c r="J2205" s="13"/>
      <c r="K2205" s="13"/>
      <c r="L2205" s="13"/>
      <c r="M2205" s="10">
        <v>5.81</v>
      </c>
      <c r="N2205" s="9">
        <v>1</v>
      </c>
      <c r="O2205" s="9">
        <v>3.1</v>
      </c>
      <c r="P2205" s="9" t="s">
        <v>78</v>
      </c>
      <c r="Q2205" s="9" t="s">
        <v>72</v>
      </c>
      <c r="R2205" s="9"/>
      <c r="S2205">
        <f t="shared" si="2788"/>
        <v>365.8</v>
      </c>
      <c r="T2205">
        <f t="shared" si="2789"/>
        <v>118</v>
      </c>
      <c r="U2205">
        <f t="shared" si="2790"/>
        <v>3.1</v>
      </c>
      <c r="V2205" s="20">
        <f t="shared" si="2791"/>
        <v>362.3125</v>
      </c>
      <c r="W2205" s="21">
        <f t="shared" si="2792"/>
        <v>116.8</v>
      </c>
    </row>
    <row r="2206" spans="1:23" x14ac:dyDescent="0.25">
      <c r="A2206" s="11"/>
      <c r="B2206" s="4"/>
      <c r="C2206" s="4"/>
      <c r="D2206" s="4"/>
      <c r="E2206" s="10"/>
      <c r="F2206" s="10"/>
      <c r="G2206" s="9"/>
      <c r="H2206" s="10"/>
      <c r="I2206" s="10"/>
      <c r="J2206" s="13"/>
      <c r="K2206" s="13"/>
      <c r="L2206" s="13"/>
      <c r="M2206" s="10"/>
      <c r="N2206" s="9"/>
      <c r="O2206" s="9"/>
      <c r="P2206" s="9"/>
      <c r="Q2206" s="9"/>
      <c r="R2206" s="9"/>
    </row>
    <row r="2207" spans="1:23" x14ac:dyDescent="0.25">
      <c r="A2207" s="11">
        <v>43207</v>
      </c>
      <c r="B2207" s="10" t="s">
        <v>16</v>
      </c>
      <c r="C2207" s="10">
        <v>785</v>
      </c>
      <c r="D2207" s="10">
        <v>167</v>
      </c>
      <c r="E2207" s="10" t="s">
        <v>32</v>
      </c>
      <c r="F2207" s="10">
        <v>3</v>
      </c>
      <c r="G2207" s="10" t="s">
        <v>23</v>
      </c>
      <c r="H2207" s="10"/>
      <c r="I2207" s="10"/>
      <c r="J2207" s="13">
        <v>1800</v>
      </c>
      <c r="K2207" s="13">
        <v>600</v>
      </c>
      <c r="L2207" s="13">
        <v>1600</v>
      </c>
      <c r="M2207" s="10">
        <v>5.38</v>
      </c>
      <c r="N2207" s="9">
        <v>6</v>
      </c>
      <c r="O2207" s="9">
        <v>5.07</v>
      </c>
      <c r="P2207" s="9" t="s">
        <v>94</v>
      </c>
      <c r="Q2207" s="9" t="s">
        <v>72</v>
      </c>
      <c r="R2207" s="9"/>
      <c r="S2207">
        <f t="shared" ref="S2207:S2209" si="2793">N:N*O:O*125</f>
        <v>3802.5</v>
      </c>
      <c r="T2207">
        <f t="shared" ref="T2207:T2209" si="2794">N2207*125</f>
        <v>750</v>
      </c>
      <c r="U2207">
        <f t="shared" ref="U2207:U2209" si="2795">N2207*O2207</f>
        <v>30.42</v>
      </c>
      <c r="V2207" s="20">
        <f t="shared" ref="V2207:V2209" si="2796">N2207*O2207*123.78</f>
        <v>3765.3876</v>
      </c>
      <c r="W2207" s="21">
        <f t="shared" ref="W2207:W2209" si="2797">N2207*123.7</f>
        <v>742.2</v>
      </c>
    </row>
    <row r="2208" spans="1:23" x14ac:dyDescent="0.25">
      <c r="A2208" s="11">
        <v>43207</v>
      </c>
      <c r="B2208" s="10" t="s">
        <v>16</v>
      </c>
      <c r="C2208" s="10">
        <v>785</v>
      </c>
      <c r="D2208" s="10">
        <v>167</v>
      </c>
      <c r="E2208" s="10" t="s">
        <v>32</v>
      </c>
      <c r="F2208" s="10">
        <v>3</v>
      </c>
      <c r="G2208" s="10" t="s">
        <v>23</v>
      </c>
      <c r="H2208" s="10"/>
      <c r="I2208" s="10"/>
      <c r="J2208" s="13"/>
      <c r="K2208" s="13"/>
      <c r="L2208" s="13"/>
      <c r="M2208" s="10">
        <v>5.38</v>
      </c>
      <c r="N2208" s="9">
        <v>9</v>
      </c>
      <c r="O2208" s="9">
        <v>2.76</v>
      </c>
      <c r="P2208" s="9" t="s">
        <v>82</v>
      </c>
      <c r="Q2208" s="9" t="s">
        <v>88</v>
      </c>
      <c r="R2208" s="9"/>
      <c r="S2208">
        <f t="shared" si="2793"/>
        <v>3104.9999999999995</v>
      </c>
      <c r="T2208">
        <f t="shared" si="2794"/>
        <v>1125</v>
      </c>
      <c r="U2208">
        <f t="shared" si="2795"/>
        <v>24.839999999999996</v>
      </c>
      <c r="V2208" s="20">
        <f t="shared" si="2796"/>
        <v>3074.6951999999997</v>
      </c>
      <c r="W2208" s="21">
        <f t="shared" si="2797"/>
        <v>1113.3</v>
      </c>
    </row>
    <row r="2209" spans="1:23" x14ac:dyDescent="0.25">
      <c r="A2209" s="11">
        <v>43207</v>
      </c>
      <c r="B2209" s="10" t="s">
        <v>16</v>
      </c>
      <c r="C2209" s="10">
        <v>785</v>
      </c>
      <c r="D2209" s="10">
        <v>167</v>
      </c>
      <c r="E2209" s="10" t="s">
        <v>32</v>
      </c>
      <c r="F2209" s="10">
        <v>3</v>
      </c>
      <c r="G2209" s="10" t="s">
        <v>23</v>
      </c>
      <c r="H2209" s="10"/>
      <c r="I2209" s="10"/>
      <c r="J2209" s="13"/>
      <c r="K2209" s="13"/>
      <c r="L2209" s="13"/>
      <c r="M2209" s="10">
        <v>5.38</v>
      </c>
      <c r="N2209" s="9">
        <v>1</v>
      </c>
      <c r="O2209" s="9">
        <v>3.84</v>
      </c>
      <c r="P2209" s="9" t="s">
        <v>77</v>
      </c>
      <c r="Q2209" s="9" t="s">
        <v>72</v>
      </c>
      <c r="R2209" s="9"/>
      <c r="S2209">
        <f t="shared" si="2793"/>
        <v>480</v>
      </c>
      <c r="T2209">
        <f t="shared" si="2794"/>
        <v>125</v>
      </c>
      <c r="U2209">
        <f t="shared" si="2795"/>
        <v>3.84</v>
      </c>
      <c r="V2209" s="20">
        <f t="shared" si="2796"/>
        <v>475.3152</v>
      </c>
      <c r="W2209" s="21">
        <f t="shared" si="2797"/>
        <v>123.7</v>
      </c>
    </row>
    <row r="2210" spans="1:23" x14ac:dyDescent="0.25">
      <c r="A2210" s="11"/>
      <c r="B2210" s="10"/>
      <c r="C2210" s="10"/>
      <c r="D2210" s="10"/>
      <c r="E2210" s="10"/>
      <c r="F2210" s="10"/>
      <c r="G2210" s="10"/>
      <c r="H2210" s="10"/>
      <c r="I2210" s="10"/>
      <c r="J2210" s="13"/>
      <c r="K2210" s="13"/>
      <c r="L2210" s="13"/>
      <c r="M2210" s="10"/>
      <c r="N2210" s="9"/>
      <c r="O2210" s="9"/>
      <c r="P2210" s="9"/>
      <c r="Q2210" s="9"/>
      <c r="R2210" s="9"/>
    </row>
    <row r="2211" spans="1:23" x14ac:dyDescent="0.25">
      <c r="A2211" s="11">
        <v>43207</v>
      </c>
      <c r="B2211" s="10" t="s">
        <v>16</v>
      </c>
      <c r="C2211" s="10">
        <v>785</v>
      </c>
      <c r="D2211" s="10">
        <v>168</v>
      </c>
      <c r="E2211" s="10" t="s">
        <v>33</v>
      </c>
      <c r="F2211" s="10">
        <v>3</v>
      </c>
      <c r="G2211" s="10" t="s">
        <v>23</v>
      </c>
      <c r="H2211" s="10"/>
      <c r="I2211" s="10"/>
      <c r="J2211" s="13">
        <v>2200</v>
      </c>
      <c r="K2211" s="13"/>
      <c r="L2211" s="13">
        <v>1300</v>
      </c>
      <c r="M2211" s="10">
        <v>5.38</v>
      </c>
      <c r="N2211" s="9">
        <v>6</v>
      </c>
      <c r="O2211" s="9">
        <v>5.07</v>
      </c>
      <c r="P2211" s="9" t="s">
        <v>94</v>
      </c>
      <c r="Q2211" s="9" t="s">
        <v>72</v>
      </c>
      <c r="R2211" s="9"/>
      <c r="S2211">
        <f t="shared" ref="S2211:S2213" si="2798">N:N*O:O*125</f>
        <v>3802.5</v>
      </c>
      <c r="T2211">
        <f t="shared" ref="T2211:T2213" si="2799">N2211*125</f>
        <v>750</v>
      </c>
      <c r="U2211">
        <f t="shared" ref="U2211:U2213" si="2800">N2211*O2211</f>
        <v>30.42</v>
      </c>
      <c r="V2211" s="20">
        <f t="shared" ref="V2211:V2213" si="2801">N2211*O2211*123.78</f>
        <v>3765.3876</v>
      </c>
      <c r="W2211" s="21">
        <f t="shared" ref="W2211:W2213" si="2802">N2211*123.7</f>
        <v>742.2</v>
      </c>
    </row>
    <row r="2212" spans="1:23" x14ac:dyDescent="0.25">
      <c r="A2212" s="11">
        <v>43207</v>
      </c>
      <c r="B2212" s="10" t="s">
        <v>16</v>
      </c>
      <c r="C2212" s="10">
        <v>785</v>
      </c>
      <c r="D2212" s="10">
        <v>168</v>
      </c>
      <c r="E2212" s="10" t="s">
        <v>33</v>
      </c>
      <c r="F2212" s="10">
        <v>3</v>
      </c>
      <c r="G2212" s="10" t="s">
        <v>23</v>
      </c>
      <c r="H2212" s="10"/>
      <c r="I2212" s="10"/>
      <c r="J2212" s="13"/>
      <c r="K2212" s="13"/>
      <c r="L2212" s="13"/>
      <c r="M2212" s="10">
        <v>5.38</v>
      </c>
      <c r="N2212" s="9">
        <v>8</v>
      </c>
      <c r="O2212" s="9">
        <v>2.76</v>
      </c>
      <c r="P2212" s="9" t="s">
        <v>82</v>
      </c>
      <c r="Q2212" s="9" t="s">
        <v>88</v>
      </c>
      <c r="R2212" s="9"/>
      <c r="S2212">
        <f t="shared" si="2798"/>
        <v>2760</v>
      </c>
      <c r="T2212">
        <f t="shared" si="2799"/>
        <v>1000</v>
      </c>
      <c r="U2212">
        <f t="shared" si="2800"/>
        <v>22.08</v>
      </c>
      <c r="V2212" s="20">
        <f t="shared" si="2801"/>
        <v>2733.0623999999998</v>
      </c>
      <c r="W2212" s="21">
        <f t="shared" si="2802"/>
        <v>989.6</v>
      </c>
    </row>
    <row r="2213" spans="1:23" x14ac:dyDescent="0.25">
      <c r="A2213" s="24">
        <v>43207</v>
      </c>
      <c r="B2213" s="25" t="s">
        <v>16</v>
      </c>
      <c r="C2213" s="25">
        <v>785</v>
      </c>
      <c r="D2213" s="25">
        <v>168</v>
      </c>
      <c r="E2213" s="25" t="s">
        <v>33</v>
      </c>
      <c r="F2213" s="25">
        <v>3</v>
      </c>
      <c r="G2213" s="25" t="s">
        <v>23</v>
      </c>
      <c r="H2213" s="25"/>
      <c r="I2213" s="25"/>
      <c r="J2213" s="23"/>
      <c r="K2213" s="23"/>
      <c r="L2213" s="23"/>
      <c r="M2213" s="25">
        <v>5.38</v>
      </c>
      <c r="N2213" s="25">
        <v>1</v>
      </c>
      <c r="O2213" s="25">
        <v>1.5</v>
      </c>
      <c r="P2213" s="25" t="s">
        <v>94</v>
      </c>
      <c r="Q2213" s="25" t="s">
        <v>100</v>
      </c>
      <c r="R2213" s="9"/>
      <c r="S2213">
        <f t="shared" si="2798"/>
        <v>187.5</v>
      </c>
      <c r="T2213">
        <f t="shared" si="2799"/>
        <v>125</v>
      </c>
      <c r="U2213">
        <f t="shared" si="2800"/>
        <v>1.5</v>
      </c>
      <c r="V2213" s="20">
        <f t="shared" si="2801"/>
        <v>185.67000000000002</v>
      </c>
      <c r="W2213" s="21">
        <f t="shared" si="2802"/>
        <v>123.7</v>
      </c>
    </row>
    <row r="2214" spans="1:23" x14ac:dyDescent="0.25">
      <c r="A2214" s="11"/>
      <c r="B2214" s="4"/>
      <c r="C2214" s="4"/>
      <c r="D2214" s="4"/>
      <c r="E2214" s="10"/>
      <c r="F2214" s="10"/>
      <c r="G2214" s="10"/>
      <c r="H2214" s="10"/>
      <c r="I2214" s="10"/>
      <c r="J2214" s="13"/>
      <c r="K2214" s="13"/>
      <c r="L2214" s="13"/>
      <c r="M2214" s="10"/>
      <c r="N2214" s="9"/>
      <c r="O2214" s="9"/>
      <c r="P2214" s="9"/>
      <c r="Q2214" s="9"/>
      <c r="R2214" s="9"/>
    </row>
    <row r="2215" spans="1:23" x14ac:dyDescent="0.25">
      <c r="A2215" s="11">
        <v>43207</v>
      </c>
      <c r="B2215" s="10" t="s">
        <v>16</v>
      </c>
      <c r="C2215" s="10">
        <v>785</v>
      </c>
      <c r="D2215" s="10">
        <v>169</v>
      </c>
      <c r="E2215" s="10" t="s">
        <v>34</v>
      </c>
      <c r="F2215" s="10">
        <v>3</v>
      </c>
      <c r="G2215" s="10" t="s">
        <v>23</v>
      </c>
      <c r="H2215" s="10"/>
      <c r="I2215" s="10"/>
      <c r="J2215" s="13">
        <v>1600</v>
      </c>
      <c r="K2215" s="13">
        <v>800</v>
      </c>
      <c r="L2215" s="13">
        <v>1650</v>
      </c>
      <c r="M2215" s="10">
        <v>5.38</v>
      </c>
      <c r="N2215" s="9">
        <v>13</v>
      </c>
      <c r="O2215" s="9">
        <v>3.84</v>
      </c>
      <c r="P2215" s="9" t="s">
        <v>77</v>
      </c>
      <c r="Q2215" s="9" t="s">
        <v>72</v>
      </c>
      <c r="R2215" s="9"/>
      <c r="S2215">
        <f>N:N*O:O*125</f>
        <v>6240</v>
      </c>
      <c r="T2215">
        <f t="shared" ref="T2215" si="2803">N2215*125</f>
        <v>1625</v>
      </c>
      <c r="U2215">
        <f t="shared" ref="U2215" si="2804">N2215*O2215</f>
        <v>49.92</v>
      </c>
      <c r="V2215" s="20">
        <f>N2215*O2215*123.78</f>
        <v>6179.0976000000001</v>
      </c>
      <c r="W2215" s="21">
        <f>N2215*123.7</f>
        <v>1608.1000000000001</v>
      </c>
    </row>
    <row r="2216" spans="1:23" x14ac:dyDescent="0.25">
      <c r="A2216" s="11"/>
      <c r="B2216" s="10"/>
      <c r="C2216" s="10"/>
      <c r="D2216" s="10"/>
      <c r="E2216" s="10"/>
      <c r="F2216" s="10"/>
      <c r="G2216" s="10"/>
      <c r="H2216" s="10"/>
      <c r="I2216" s="10"/>
      <c r="J2216" s="13"/>
      <c r="K2216" s="13"/>
      <c r="L2216" s="13"/>
      <c r="M2216" s="10"/>
      <c r="N2216" s="9"/>
      <c r="O2216" s="9"/>
      <c r="P2216" s="9"/>
      <c r="Q2216" s="9"/>
      <c r="R2216" s="9"/>
    </row>
    <row r="2217" spans="1:23" x14ac:dyDescent="0.25">
      <c r="A2217" s="11">
        <v>43208</v>
      </c>
      <c r="B2217" s="10" t="s">
        <v>16</v>
      </c>
      <c r="C2217" s="4">
        <v>777</v>
      </c>
      <c r="D2217" s="4">
        <v>17</v>
      </c>
      <c r="E2217" s="10"/>
      <c r="F2217" s="10">
        <v>1</v>
      </c>
      <c r="G2217" s="10" t="s">
        <v>21</v>
      </c>
      <c r="H2217" s="10"/>
      <c r="I2217" s="10"/>
      <c r="J2217" s="17"/>
      <c r="K2217" s="17"/>
      <c r="L2217" s="17"/>
      <c r="M2217" s="10">
        <v>4.2</v>
      </c>
      <c r="N2217" s="9"/>
      <c r="O2217" s="9"/>
      <c r="P2217" s="9"/>
      <c r="Q2217" s="9"/>
      <c r="R2217" s="9"/>
      <c r="S2217">
        <f>N:N*O:O*80.6</f>
        <v>0</v>
      </c>
      <c r="T2217">
        <f t="shared" ref="T2217" si="2805">N2217*80.6</f>
        <v>0</v>
      </c>
      <c r="U2217">
        <f t="shared" ref="U2217" si="2806">N2217*O2217</f>
        <v>0</v>
      </c>
      <c r="V2217" s="20">
        <f>N2217*O2217*79.68</f>
        <v>0</v>
      </c>
      <c r="W2217" s="21">
        <f>N2217*79.68</f>
        <v>0</v>
      </c>
    </row>
    <row r="2218" spans="1:23" x14ac:dyDescent="0.25">
      <c r="A2218" s="11"/>
      <c r="B2218" s="10"/>
      <c r="C2218" s="4"/>
      <c r="D2218" s="4"/>
      <c r="E2218" s="10"/>
      <c r="F2218" s="10"/>
      <c r="G2218" s="10"/>
      <c r="H2218" s="10"/>
      <c r="I2218" s="10"/>
      <c r="J2218" s="13"/>
      <c r="K2218" s="13"/>
      <c r="L2218" s="13"/>
      <c r="M2218" s="10"/>
      <c r="N2218" s="9"/>
      <c r="O2218" s="9"/>
      <c r="P2218" s="9"/>
      <c r="Q2218" s="9"/>
      <c r="R2218" s="9"/>
    </row>
    <row r="2219" spans="1:23" x14ac:dyDescent="0.25">
      <c r="A2219" s="11">
        <v>43208</v>
      </c>
      <c r="B2219" s="10" t="s">
        <v>16</v>
      </c>
      <c r="C2219" s="4">
        <v>777</v>
      </c>
      <c r="D2219" s="4">
        <v>18</v>
      </c>
      <c r="E2219" s="10" t="s">
        <v>35</v>
      </c>
      <c r="F2219" s="10">
        <v>1</v>
      </c>
      <c r="G2219" s="10" t="s">
        <v>21</v>
      </c>
      <c r="H2219" s="10"/>
      <c r="I2219" s="10"/>
      <c r="J2219" s="13">
        <v>910</v>
      </c>
      <c r="K2219" s="13"/>
      <c r="L2219" s="13">
        <v>550</v>
      </c>
      <c r="M2219" s="10">
        <v>4.2</v>
      </c>
      <c r="N2219" s="9">
        <v>2</v>
      </c>
      <c r="O2219" s="9">
        <v>5.07</v>
      </c>
      <c r="P2219" s="9" t="s">
        <v>94</v>
      </c>
      <c r="Q2219" s="9" t="s">
        <v>72</v>
      </c>
      <c r="R2219" s="9"/>
      <c r="S2219">
        <f t="shared" ref="S2219:S2223" si="2807">N:N*O:O*80.6</f>
        <v>817.28399999999999</v>
      </c>
      <c r="T2219">
        <f t="shared" ref="T2219:T2223" si="2808">N2219*80.6</f>
        <v>161.19999999999999</v>
      </c>
      <c r="U2219">
        <f t="shared" ref="U2219:U2223" si="2809">N2219*O2219</f>
        <v>10.14</v>
      </c>
      <c r="V2219" s="20">
        <f t="shared" ref="V2219:V2223" si="2810">N2219*O2219*79.68</f>
        <v>807.9552000000001</v>
      </c>
      <c r="W2219" s="21">
        <f t="shared" ref="W2219:W2223" si="2811">N2219*79.68</f>
        <v>159.36000000000001</v>
      </c>
    </row>
    <row r="2220" spans="1:23" x14ac:dyDescent="0.25">
      <c r="A2220" s="11">
        <v>43208</v>
      </c>
      <c r="B2220" s="10" t="s">
        <v>16</v>
      </c>
      <c r="C2220" s="4">
        <v>777</v>
      </c>
      <c r="D2220" s="4">
        <v>18</v>
      </c>
      <c r="E2220" s="10" t="s">
        <v>35</v>
      </c>
      <c r="F2220" s="10">
        <v>1</v>
      </c>
      <c r="G2220" s="10" t="s">
        <v>21</v>
      </c>
      <c r="H2220" s="10"/>
      <c r="I2220" s="10"/>
      <c r="J2220" s="13"/>
      <c r="K2220" s="13"/>
      <c r="L2220" s="13"/>
      <c r="M2220" s="10">
        <v>4.2</v>
      </c>
      <c r="N2220" s="9">
        <v>1</v>
      </c>
      <c r="O2220" s="9">
        <v>1.37</v>
      </c>
      <c r="P2220" s="9" t="s">
        <v>89</v>
      </c>
      <c r="Q2220" s="9" t="s">
        <v>80</v>
      </c>
      <c r="R2220" s="9"/>
      <c r="S2220">
        <f t="shared" si="2807"/>
        <v>110.422</v>
      </c>
      <c r="T2220">
        <f t="shared" si="2808"/>
        <v>80.599999999999994</v>
      </c>
      <c r="U2220">
        <f t="shared" si="2809"/>
        <v>1.37</v>
      </c>
      <c r="V2220" s="20">
        <f t="shared" si="2810"/>
        <v>109.16160000000002</v>
      </c>
      <c r="W2220" s="21">
        <f t="shared" si="2811"/>
        <v>79.680000000000007</v>
      </c>
    </row>
    <row r="2221" spans="1:23" x14ac:dyDescent="0.25">
      <c r="A2221" s="11">
        <v>43208</v>
      </c>
      <c r="B2221" s="10" t="s">
        <v>16</v>
      </c>
      <c r="C2221" s="4">
        <v>777</v>
      </c>
      <c r="D2221" s="4">
        <v>18</v>
      </c>
      <c r="E2221" s="10" t="s">
        <v>35</v>
      </c>
      <c r="F2221" s="10">
        <v>1</v>
      </c>
      <c r="G2221" s="10" t="s">
        <v>21</v>
      </c>
      <c r="H2221" s="10"/>
      <c r="I2221" s="10"/>
      <c r="J2221" s="13"/>
      <c r="K2221" s="13"/>
      <c r="L2221" s="13"/>
      <c r="M2221" s="10">
        <v>4.2</v>
      </c>
      <c r="N2221" s="9">
        <v>5</v>
      </c>
      <c r="O2221" s="9">
        <v>1.81</v>
      </c>
      <c r="P2221" s="9" t="s">
        <v>77</v>
      </c>
      <c r="Q2221" s="9" t="s">
        <v>76</v>
      </c>
      <c r="R2221" s="9"/>
      <c r="S2221">
        <f t="shared" si="2807"/>
        <v>729.43</v>
      </c>
      <c r="T2221">
        <f t="shared" si="2808"/>
        <v>403</v>
      </c>
      <c r="U2221">
        <f t="shared" si="2809"/>
        <v>9.0500000000000007</v>
      </c>
      <c r="V2221" s="20">
        <f t="shared" si="2810"/>
        <v>721.10400000000016</v>
      </c>
      <c r="W2221" s="21">
        <f t="shared" si="2811"/>
        <v>398.40000000000003</v>
      </c>
    </row>
    <row r="2222" spans="1:23" x14ac:dyDescent="0.25">
      <c r="A2222" s="11">
        <v>43208</v>
      </c>
      <c r="B2222" s="10" t="s">
        <v>16</v>
      </c>
      <c r="C2222" s="4">
        <v>777</v>
      </c>
      <c r="D2222" s="4">
        <v>18</v>
      </c>
      <c r="E2222" s="10" t="s">
        <v>35</v>
      </c>
      <c r="F2222" s="10">
        <v>1</v>
      </c>
      <c r="G2222" s="10" t="s">
        <v>21</v>
      </c>
      <c r="H2222" s="10"/>
      <c r="I2222" s="10"/>
      <c r="J2222" s="13"/>
      <c r="K2222" s="13"/>
      <c r="L2222" s="13"/>
      <c r="M2222" s="10">
        <v>4.2</v>
      </c>
      <c r="N2222" s="9">
        <v>2</v>
      </c>
      <c r="O2222" s="9">
        <v>0.91</v>
      </c>
      <c r="P2222" s="9" t="s">
        <v>77</v>
      </c>
      <c r="Q2222" s="9" t="s">
        <v>81</v>
      </c>
      <c r="R2222" s="9"/>
      <c r="S2222">
        <f t="shared" si="2807"/>
        <v>146.69200000000001</v>
      </c>
      <c r="T2222">
        <f t="shared" si="2808"/>
        <v>161.19999999999999</v>
      </c>
      <c r="U2222">
        <f t="shared" si="2809"/>
        <v>1.82</v>
      </c>
      <c r="V2222" s="20">
        <f t="shared" si="2810"/>
        <v>145.01760000000002</v>
      </c>
      <c r="W2222" s="21">
        <f t="shared" si="2811"/>
        <v>159.36000000000001</v>
      </c>
    </row>
    <row r="2223" spans="1:23" x14ac:dyDescent="0.25">
      <c r="A2223" s="11">
        <v>43208</v>
      </c>
      <c r="B2223" s="10" t="s">
        <v>16</v>
      </c>
      <c r="C2223" s="4">
        <v>777</v>
      </c>
      <c r="D2223" s="4">
        <v>18</v>
      </c>
      <c r="E2223" s="10" t="s">
        <v>35</v>
      </c>
      <c r="F2223" s="10">
        <v>1</v>
      </c>
      <c r="G2223" s="10" t="s">
        <v>21</v>
      </c>
      <c r="H2223" s="10"/>
      <c r="I2223" s="10"/>
      <c r="J2223" s="13"/>
      <c r="K2223" s="13"/>
      <c r="L2223" s="13"/>
      <c r="M2223" s="10">
        <v>4.2</v>
      </c>
      <c r="N2223" s="9">
        <v>11</v>
      </c>
      <c r="O2223" s="9">
        <v>1.68</v>
      </c>
      <c r="P2223" s="9" t="s">
        <v>77</v>
      </c>
      <c r="Q2223" s="9" t="s">
        <v>75</v>
      </c>
      <c r="R2223" s="9"/>
      <c r="S2223">
        <f t="shared" si="2807"/>
        <v>1489.4879999999998</v>
      </c>
      <c r="T2223">
        <f t="shared" si="2808"/>
        <v>886.59999999999991</v>
      </c>
      <c r="U2223">
        <f t="shared" si="2809"/>
        <v>18.48</v>
      </c>
      <c r="V2223" s="20">
        <f t="shared" si="2810"/>
        <v>1472.4864000000002</v>
      </c>
      <c r="W2223" s="21">
        <f t="shared" si="2811"/>
        <v>876.48</v>
      </c>
    </row>
    <row r="2224" spans="1:23" x14ac:dyDescent="0.25">
      <c r="A2224" s="11"/>
      <c r="B2224" s="4"/>
      <c r="C2224" s="4"/>
      <c r="D2224" s="4"/>
      <c r="E2224" s="10"/>
      <c r="F2224" s="10"/>
      <c r="G2224" s="10"/>
      <c r="H2224" s="10"/>
      <c r="I2224" s="10"/>
      <c r="J2224" s="13"/>
      <c r="K2224" s="13"/>
      <c r="L2224" s="13"/>
      <c r="M2224" s="10"/>
      <c r="N2224" s="9"/>
      <c r="O2224" s="9"/>
      <c r="P2224" s="9"/>
      <c r="Q2224" s="9"/>
      <c r="R2224" s="9"/>
    </row>
    <row r="2225" spans="1:23" x14ac:dyDescent="0.25">
      <c r="A2225" s="11">
        <v>43208</v>
      </c>
      <c r="B2225" s="10" t="s">
        <v>16</v>
      </c>
      <c r="C2225" s="4">
        <v>777</v>
      </c>
      <c r="D2225" s="4">
        <v>19</v>
      </c>
      <c r="E2225" s="10" t="s">
        <v>46</v>
      </c>
      <c r="F2225" s="10">
        <v>1</v>
      </c>
      <c r="G2225" s="10" t="s">
        <v>21</v>
      </c>
      <c r="H2225" s="10"/>
      <c r="I2225" s="10"/>
      <c r="J2225" s="13">
        <v>950</v>
      </c>
      <c r="K2225" s="13"/>
      <c r="L2225" s="13">
        <v>620</v>
      </c>
      <c r="M2225" s="10">
        <v>4.2</v>
      </c>
      <c r="N2225" s="9">
        <v>11</v>
      </c>
      <c r="O2225" s="9">
        <v>1.81</v>
      </c>
      <c r="P2225" s="9" t="s">
        <v>77</v>
      </c>
      <c r="Q2225" s="9" t="s">
        <v>76</v>
      </c>
      <c r="R2225" s="9"/>
      <c r="S2225">
        <f t="shared" ref="S2225:S2226" si="2812">N:N*O:O*80.6</f>
        <v>1604.7459999999999</v>
      </c>
      <c r="T2225">
        <f t="shared" ref="T2225:T2226" si="2813">N2225*80.6</f>
        <v>886.59999999999991</v>
      </c>
      <c r="U2225">
        <f t="shared" ref="U2225:U2226" si="2814">N2225*O2225</f>
        <v>19.91</v>
      </c>
      <c r="V2225" s="20">
        <f t="shared" ref="V2225:V2226" si="2815">N2225*O2225*79.68</f>
        <v>1586.4288000000001</v>
      </c>
      <c r="W2225" s="21">
        <f t="shared" ref="W2225:W2226" si="2816">N2225*79.68</f>
        <v>876.48</v>
      </c>
    </row>
    <row r="2226" spans="1:23" x14ac:dyDescent="0.25">
      <c r="A2226" s="11">
        <v>43208</v>
      </c>
      <c r="B2226" s="10" t="s">
        <v>16</v>
      </c>
      <c r="C2226" s="4">
        <v>777</v>
      </c>
      <c r="D2226" s="4">
        <v>19</v>
      </c>
      <c r="E2226" s="10" t="s">
        <v>46</v>
      </c>
      <c r="F2226" s="10">
        <v>1</v>
      </c>
      <c r="G2226" s="10" t="s">
        <v>21</v>
      </c>
      <c r="H2226" s="10"/>
      <c r="I2226" s="10"/>
      <c r="J2226" s="13"/>
      <c r="K2226" s="13"/>
      <c r="L2226" s="13"/>
      <c r="M2226" s="10">
        <v>4.2</v>
      </c>
      <c r="N2226" s="9">
        <v>9</v>
      </c>
      <c r="O2226" s="9">
        <v>1.68</v>
      </c>
      <c r="P2226" s="9" t="s">
        <v>71</v>
      </c>
      <c r="Q2226" s="9" t="s">
        <v>75</v>
      </c>
      <c r="R2226" s="9"/>
      <c r="S2226">
        <f t="shared" si="2812"/>
        <v>1218.6719999999998</v>
      </c>
      <c r="T2226">
        <f t="shared" si="2813"/>
        <v>725.4</v>
      </c>
      <c r="U2226">
        <f t="shared" si="2814"/>
        <v>15.12</v>
      </c>
      <c r="V2226" s="20">
        <f t="shared" si="2815"/>
        <v>1204.7616</v>
      </c>
      <c r="W2226" s="21">
        <f t="shared" si="2816"/>
        <v>717.12000000000012</v>
      </c>
    </row>
    <row r="2227" spans="1:23" x14ac:dyDescent="0.25">
      <c r="A2227" s="11"/>
      <c r="B2227" s="10"/>
      <c r="C2227" s="4"/>
      <c r="D2227" s="4"/>
      <c r="E2227" s="10"/>
      <c r="F2227" s="10"/>
      <c r="G2227" s="10"/>
      <c r="H2227" s="10"/>
      <c r="I2227" s="10"/>
      <c r="J2227" s="13"/>
      <c r="K2227" s="13"/>
      <c r="L2227" s="13"/>
      <c r="M2227" s="10"/>
      <c r="N2227" s="9"/>
      <c r="O2227" s="9"/>
      <c r="P2227" s="9"/>
      <c r="Q2227" s="9"/>
      <c r="R2227" s="9"/>
    </row>
    <row r="2228" spans="1:23" x14ac:dyDescent="0.25">
      <c r="A2228" s="11">
        <v>43208</v>
      </c>
      <c r="B2228" s="10" t="s">
        <v>16</v>
      </c>
      <c r="C2228" s="4">
        <v>777</v>
      </c>
      <c r="D2228" s="4">
        <v>20</v>
      </c>
      <c r="E2228" s="10" t="s">
        <v>37</v>
      </c>
      <c r="F2228" s="10">
        <v>1</v>
      </c>
      <c r="G2228" s="10" t="s">
        <v>21</v>
      </c>
      <c r="H2228" s="10"/>
      <c r="I2228" s="10"/>
      <c r="J2228" s="13">
        <v>900</v>
      </c>
      <c r="K2228" s="13"/>
      <c r="L2228" s="13">
        <v>420</v>
      </c>
      <c r="M2228" s="10">
        <v>4.2</v>
      </c>
      <c r="N2228" s="9">
        <v>10</v>
      </c>
      <c r="O2228" s="9">
        <v>5.07</v>
      </c>
      <c r="P2228" s="9" t="s">
        <v>94</v>
      </c>
      <c r="Q2228" s="9" t="s">
        <v>72</v>
      </c>
      <c r="R2228" s="9"/>
      <c r="S2228">
        <f t="shared" ref="S2228:S2229" si="2817">N:N*O:O*80.6</f>
        <v>4086.42</v>
      </c>
      <c r="T2228">
        <f t="shared" ref="T2228:T2229" si="2818">N2228*80.6</f>
        <v>806</v>
      </c>
      <c r="U2228">
        <f t="shared" ref="U2228:U2229" si="2819">N2228*O2228</f>
        <v>50.7</v>
      </c>
      <c r="V2228" s="20">
        <f t="shared" ref="V2228:V2229" si="2820">N2228*O2228*79.68</f>
        <v>4039.7760000000007</v>
      </c>
      <c r="W2228" s="21">
        <f t="shared" ref="W2228:W2229" si="2821">N2228*79.68</f>
        <v>796.80000000000007</v>
      </c>
    </row>
    <row r="2229" spans="1:23" x14ac:dyDescent="0.25">
      <c r="A2229" s="11">
        <v>43208</v>
      </c>
      <c r="B2229" s="10" t="s">
        <v>16</v>
      </c>
      <c r="C2229" s="4">
        <v>777</v>
      </c>
      <c r="D2229" s="4">
        <v>20</v>
      </c>
      <c r="E2229" s="10" t="s">
        <v>37</v>
      </c>
      <c r="F2229" s="10">
        <v>1</v>
      </c>
      <c r="G2229" s="10" t="s">
        <v>21</v>
      </c>
      <c r="H2229" s="10"/>
      <c r="I2229" s="10"/>
      <c r="J2229" s="13"/>
      <c r="K2229" s="13"/>
      <c r="L2229" s="13"/>
      <c r="M2229" s="10">
        <v>4.2</v>
      </c>
      <c r="N2229" s="9">
        <v>1</v>
      </c>
      <c r="O2229" s="9">
        <v>2.27</v>
      </c>
      <c r="P2229" s="9" t="s">
        <v>78</v>
      </c>
      <c r="Q2229" s="9" t="s">
        <v>76</v>
      </c>
      <c r="R2229" s="9"/>
      <c r="S2229">
        <f t="shared" si="2817"/>
        <v>182.96199999999999</v>
      </c>
      <c r="T2229">
        <f t="shared" si="2818"/>
        <v>80.599999999999994</v>
      </c>
      <c r="U2229">
        <f t="shared" si="2819"/>
        <v>2.27</v>
      </c>
      <c r="V2229" s="20">
        <f t="shared" si="2820"/>
        <v>180.87360000000001</v>
      </c>
      <c r="W2229" s="21">
        <f t="shared" si="2821"/>
        <v>79.680000000000007</v>
      </c>
    </row>
    <row r="2230" spans="1:23" x14ac:dyDescent="0.25">
      <c r="A2230" s="11"/>
      <c r="B2230" s="10"/>
      <c r="C2230" s="4"/>
      <c r="D2230" s="4"/>
      <c r="E2230" s="10"/>
      <c r="F2230" s="10"/>
      <c r="G2230" s="10"/>
      <c r="H2230" s="10"/>
      <c r="I2230" s="10"/>
      <c r="J2230" s="13"/>
      <c r="K2230" s="13"/>
      <c r="L2230" s="13"/>
      <c r="M2230" s="10"/>
      <c r="N2230" s="9"/>
      <c r="O2230" s="9"/>
      <c r="P2230" s="9"/>
      <c r="Q2230" s="9"/>
      <c r="R2230" s="9"/>
    </row>
    <row r="2231" spans="1:23" x14ac:dyDescent="0.25">
      <c r="A2231" s="11">
        <v>43208</v>
      </c>
      <c r="B2231" s="4" t="s">
        <v>17</v>
      </c>
      <c r="C2231" s="4">
        <v>75131</v>
      </c>
      <c r="D2231" s="4">
        <v>152</v>
      </c>
      <c r="E2231" s="10"/>
      <c r="F2231" s="10">
        <v>1</v>
      </c>
      <c r="G2231" s="10" t="s">
        <v>21</v>
      </c>
      <c r="H2231" s="10"/>
      <c r="I2231" s="10"/>
      <c r="J2231" s="17"/>
      <c r="K2231" s="17"/>
      <c r="L2231" s="17"/>
      <c r="M2231" s="10">
        <v>5.81</v>
      </c>
      <c r="N2231" s="9"/>
      <c r="O2231" s="9"/>
      <c r="P2231" s="9"/>
      <c r="Q2231" s="9"/>
      <c r="R2231" s="9"/>
      <c r="S2231">
        <f t="shared" ref="S2231" si="2822">N2231*O2231*118</f>
        <v>0</v>
      </c>
      <c r="T2231">
        <f t="shared" ref="T2231" si="2823">N2231*118</f>
        <v>0</v>
      </c>
      <c r="U2231">
        <f t="shared" ref="U2231" si="2824">N2231*O2231</f>
        <v>0</v>
      </c>
      <c r="V2231" s="20">
        <f t="shared" ref="V2231" si="2825">N2231*O2231*116.875</f>
        <v>0</v>
      </c>
      <c r="W2231" s="21">
        <f t="shared" ref="W2231" si="2826">N2231*116.8</f>
        <v>0</v>
      </c>
    </row>
    <row r="2232" spans="1:23" x14ac:dyDescent="0.25">
      <c r="A2232" s="11"/>
      <c r="B2232" s="4"/>
      <c r="C2232" s="4"/>
      <c r="D2232" s="4"/>
      <c r="E2232" s="10"/>
      <c r="F2232" s="10"/>
      <c r="G2232" s="10"/>
      <c r="H2232" s="10"/>
      <c r="I2232" s="10"/>
      <c r="J2232" s="13"/>
      <c r="K2232" s="13"/>
      <c r="L2232" s="13"/>
      <c r="M2232" s="10"/>
      <c r="N2232" s="9"/>
      <c r="O2232" s="9"/>
      <c r="P2232" s="9"/>
      <c r="Q2232" s="9"/>
      <c r="R2232" s="9"/>
    </row>
    <row r="2233" spans="1:23" x14ac:dyDescent="0.25">
      <c r="A2233" s="11">
        <v>43208</v>
      </c>
      <c r="B2233" s="4" t="s">
        <v>17</v>
      </c>
      <c r="C2233" s="4">
        <v>75131</v>
      </c>
      <c r="D2233" s="4">
        <v>153</v>
      </c>
      <c r="E2233" s="10"/>
      <c r="F2233" s="10">
        <v>1</v>
      </c>
      <c r="G2233" s="10" t="s">
        <v>21</v>
      </c>
      <c r="H2233" s="10"/>
      <c r="I2233" s="10"/>
      <c r="J2233" s="17"/>
      <c r="K2233" s="17"/>
      <c r="L2233" s="17"/>
      <c r="M2233" s="10">
        <v>5.81</v>
      </c>
      <c r="N2233" s="9"/>
      <c r="O2233" s="9"/>
      <c r="P2233" s="9"/>
      <c r="Q2233" s="9"/>
      <c r="R2233" s="9"/>
      <c r="S2233">
        <f t="shared" ref="S2233" si="2827">N2233*O2233*118</f>
        <v>0</v>
      </c>
      <c r="T2233">
        <f t="shared" ref="T2233" si="2828">N2233*118</f>
        <v>0</v>
      </c>
      <c r="U2233">
        <f t="shared" ref="U2233" si="2829">N2233*O2233</f>
        <v>0</v>
      </c>
      <c r="V2233" s="20">
        <f t="shared" ref="V2233" si="2830">N2233*O2233*116.875</f>
        <v>0</v>
      </c>
      <c r="W2233" s="21">
        <f t="shared" ref="W2233" si="2831">N2233*116.8</f>
        <v>0</v>
      </c>
    </row>
    <row r="2234" spans="1:23" x14ac:dyDescent="0.25">
      <c r="A2234" s="11"/>
      <c r="B2234" s="4"/>
      <c r="C2234" s="4"/>
      <c r="D2234" s="4"/>
      <c r="E2234" s="10"/>
      <c r="F2234" s="10"/>
      <c r="G2234" s="10"/>
      <c r="H2234" s="10"/>
      <c r="I2234" s="10"/>
      <c r="J2234" s="13"/>
      <c r="K2234" s="13"/>
      <c r="L2234" s="13"/>
      <c r="M2234" s="10"/>
      <c r="N2234" s="9"/>
      <c r="O2234" s="9"/>
      <c r="P2234" s="9"/>
      <c r="Q2234" s="9"/>
      <c r="R2234" s="9"/>
    </row>
    <row r="2235" spans="1:23" x14ac:dyDescent="0.25">
      <c r="A2235" s="11">
        <v>43208</v>
      </c>
      <c r="B2235" s="4" t="s">
        <v>17</v>
      </c>
      <c r="C2235" s="4">
        <v>75131</v>
      </c>
      <c r="D2235" s="4">
        <v>155</v>
      </c>
      <c r="E2235" s="10" t="s">
        <v>39</v>
      </c>
      <c r="F2235" s="10">
        <v>1</v>
      </c>
      <c r="G2235" s="10" t="s">
        <v>21</v>
      </c>
      <c r="H2235" s="10"/>
      <c r="I2235" s="10"/>
      <c r="J2235" s="17"/>
      <c r="K2235" s="13"/>
      <c r="L2235" s="13">
        <v>1250</v>
      </c>
      <c r="M2235" s="10">
        <v>5.81</v>
      </c>
      <c r="N2235" s="9">
        <v>4</v>
      </c>
      <c r="O2235" s="9">
        <v>3.84</v>
      </c>
      <c r="P2235" s="9" t="s">
        <v>77</v>
      </c>
      <c r="Q2235" s="9" t="s">
        <v>72</v>
      </c>
      <c r="R2235" s="9"/>
      <c r="S2235">
        <f t="shared" ref="S2235" si="2832">N2235*O2235*118</f>
        <v>1812.48</v>
      </c>
      <c r="T2235">
        <f t="shared" ref="T2235" si="2833">N2235*118</f>
        <v>472</v>
      </c>
      <c r="U2235">
        <f t="shared" ref="U2235" si="2834">N2235*O2235</f>
        <v>15.36</v>
      </c>
      <c r="V2235" s="20">
        <f t="shared" ref="V2235" si="2835">N2235*O2235*116.875</f>
        <v>1795.2</v>
      </c>
      <c r="W2235" s="21">
        <f t="shared" ref="W2235" si="2836">N2235*116.8</f>
        <v>467.2</v>
      </c>
    </row>
    <row r="2236" spans="1:23" x14ac:dyDescent="0.25">
      <c r="A2236" s="11"/>
      <c r="B2236" s="4"/>
      <c r="C2236" s="4"/>
      <c r="D2236" s="4"/>
      <c r="E2236" s="10"/>
      <c r="F2236" s="10"/>
      <c r="G2236" s="10"/>
      <c r="H2236" s="10"/>
      <c r="I2236" s="10"/>
      <c r="J2236" s="13"/>
      <c r="K2236" s="13"/>
      <c r="L2236" s="13"/>
      <c r="M2236" s="10"/>
      <c r="N2236" s="9"/>
      <c r="O2236" s="9"/>
      <c r="P2236" s="9"/>
      <c r="Q2236" s="9"/>
      <c r="R2236" s="9"/>
    </row>
    <row r="2237" spans="1:23" x14ac:dyDescent="0.25">
      <c r="A2237" s="11">
        <v>43208</v>
      </c>
      <c r="B2237" s="4" t="s">
        <v>17</v>
      </c>
      <c r="C2237" s="4">
        <v>75131</v>
      </c>
      <c r="D2237" s="4">
        <v>156</v>
      </c>
      <c r="E2237" s="10" t="s">
        <v>40</v>
      </c>
      <c r="F2237" s="10">
        <v>1</v>
      </c>
      <c r="G2237" s="10" t="s">
        <v>21</v>
      </c>
      <c r="H2237" s="10"/>
      <c r="I2237" s="10"/>
      <c r="J2237" s="13">
        <v>1580</v>
      </c>
      <c r="K2237" s="13"/>
      <c r="L2237" s="13">
        <v>400</v>
      </c>
      <c r="M2237" s="10">
        <v>5.81</v>
      </c>
      <c r="N2237" s="9">
        <v>14</v>
      </c>
      <c r="O2237" s="9">
        <v>3.84</v>
      </c>
      <c r="P2237" s="9" t="s">
        <v>77</v>
      </c>
      <c r="Q2237" s="9" t="s">
        <v>72</v>
      </c>
      <c r="R2237" s="9"/>
      <c r="S2237">
        <f t="shared" ref="S2237:S2238" si="2837">N2237*O2237*118</f>
        <v>6343.6799999999994</v>
      </c>
      <c r="T2237">
        <f t="shared" ref="T2237:T2238" si="2838">N2237*118</f>
        <v>1652</v>
      </c>
      <c r="U2237">
        <f t="shared" ref="U2237:U2238" si="2839">N2237*O2237</f>
        <v>53.76</v>
      </c>
      <c r="V2237" s="20">
        <f t="shared" ref="V2237:V2238" si="2840">N2237*O2237*116.875</f>
        <v>6283.2</v>
      </c>
      <c r="W2237" s="21">
        <f t="shared" ref="W2237:W2238" si="2841">N2237*116.8</f>
        <v>1635.2</v>
      </c>
    </row>
    <row r="2238" spans="1:23" x14ac:dyDescent="0.25">
      <c r="A2238" s="11">
        <v>43208</v>
      </c>
      <c r="B2238" s="4" t="s">
        <v>17</v>
      </c>
      <c r="C2238" s="4">
        <v>75131</v>
      </c>
      <c r="D2238" s="4">
        <v>156</v>
      </c>
      <c r="E2238" s="10" t="s">
        <v>40</v>
      </c>
      <c r="F2238" s="10">
        <v>1</v>
      </c>
      <c r="G2238" s="10" t="s">
        <v>21</v>
      </c>
      <c r="H2238" s="10"/>
      <c r="I2238" s="10"/>
      <c r="J2238" s="13"/>
      <c r="K2238" s="13"/>
      <c r="L2238" s="13"/>
      <c r="M2238" s="10">
        <v>5.81</v>
      </c>
      <c r="N2238" s="9">
        <v>1</v>
      </c>
      <c r="O2238" s="9">
        <v>1.68</v>
      </c>
      <c r="P2238" s="9" t="s">
        <v>71</v>
      </c>
      <c r="Q2238" s="9" t="s">
        <v>75</v>
      </c>
      <c r="R2238" s="9"/>
      <c r="S2238">
        <f t="shared" si="2837"/>
        <v>198.23999999999998</v>
      </c>
      <c r="T2238">
        <f t="shared" si="2838"/>
        <v>118</v>
      </c>
      <c r="U2238">
        <f t="shared" si="2839"/>
        <v>1.68</v>
      </c>
      <c r="V2238" s="20">
        <f t="shared" si="2840"/>
        <v>196.35</v>
      </c>
      <c r="W2238" s="21">
        <f t="shared" si="2841"/>
        <v>116.8</v>
      </c>
    </row>
    <row r="2239" spans="1:23" x14ac:dyDescent="0.25">
      <c r="A2239" s="11"/>
      <c r="B2239" s="4"/>
      <c r="C2239" s="4"/>
      <c r="D2239" s="4"/>
      <c r="E2239" s="10"/>
      <c r="F2239" s="10"/>
      <c r="G2239" s="10"/>
      <c r="H2239" s="10"/>
      <c r="I2239" s="10"/>
      <c r="J2239" s="13"/>
      <c r="K2239" s="13"/>
      <c r="L2239" s="13"/>
      <c r="M2239" s="10"/>
      <c r="N2239" s="9"/>
      <c r="O2239" s="9"/>
      <c r="P2239" s="9"/>
      <c r="Q2239" s="9"/>
      <c r="R2239" s="9"/>
    </row>
    <row r="2240" spans="1:23" x14ac:dyDescent="0.25">
      <c r="A2240" s="11">
        <v>43208</v>
      </c>
      <c r="B2240" s="4" t="s">
        <v>17</v>
      </c>
      <c r="C2240" s="4">
        <v>75131</v>
      </c>
      <c r="D2240" s="4">
        <v>157</v>
      </c>
      <c r="E2240" s="10" t="s">
        <v>41</v>
      </c>
      <c r="F2240" s="10">
        <v>1</v>
      </c>
      <c r="G2240" s="10" t="s">
        <v>21</v>
      </c>
      <c r="H2240" s="10"/>
      <c r="I2240" s="10"/>
      <c r="J2240" s="13">
        <v>1600</v>
      </c>
      <c r="K2240" s="13"/>
      <c r="L2240" s="13">
        <v>750</v>
      </c>
      <c r="M2240" s="10">
        <v>5.81</v>
      </c>
      <c r="N2240" s="9">
        <v>1</v>
      </c>
      <c r="O2240" s="9">
        <v>5.07</v>
      </c>
      <c r="P2240" s="9" t="s">
        <v>94</v>
      </c>
      <c r="Q2240" s="9" t="s">
        <v>72</v>
      </c>
      <c r="R2240" s="9"/>
      <c r="S2240">
        <f t="shared" ref="S2240:S2241" si="2842">N2240*O2240*118</f>
        <v>598.26</v>
      </c>
      <c r="T2240">
        <f t="shared" ref="T2240:T2241" si="2843">N2240*118</f>
        <v>118</v>
      </c>
      <c r="U2240">
        <f t="shared" ref="U2240:U2241" si="2844">N2240*O2240</f>
        <v>5.07</v>
      </c>
      <c r="V2240" s="20">
        <f t="shared" ref="V2240:V2241" si="2845">N2240*O2240*116.875</f>
        <v>592.55624999999998</v>
      </c>
      <c r="W2240" s="21">
        <f t="shared" ref="W2240:W2241" si="2846">N2240*116.8</f>
        <v>116.8</v>
      </c>
    </row>
    <row r="2241" spans="1:23" x14ac:dyDescent="0.25">
      <c r="A2241" s="11">
        <v>43208</v>
      </c>
      <c r="B2241" s="4" t="s">
        <v>17</v>
      </c>
      <c r="C2241" s="4">
        <v>75131</v>
      </c>
      <c r="D2241" s="4">
        <v>157</v>
      </c>
      <c r="E2241" s="10" t="s">
        <v>41</v>
      </c>
      <c r="F2241" s="10">
        <v>1</v>
      </c>
      <c r="G2241" s="10" t="s">
        <v>21</v>
      </c>
      <c r="H2241" s="10"/>
      <c r="I2241" s="10"/>
      <c r="J2241" s="13"/>
      <c r="K2241" s="13"/>
      <c r="L2241" s="13"/>
      <c r="M2241" s="10">
        <v>5.81</v>
      </c>
      <c r="N2241" s="9">
        <v>16</v>
      </c>
      <c r="O2241" s="9">
        <v>2.76</v>
      </c>
      <c r="P2241" s="9" t="s">
        <v>82</v>
      </c>
      <c r="Q2241" s="9" t="s">
        <v>88</v>
      </c>
      <c r="R2241" s="9"/>
      <c r="S2241">
        <f t="shared" si="2842"/>
        <v>5210.8799999999992</v>
      </c>
      <c r="T2241">
        <f t="shared" si="2843"/>
        <v>1888</v>
      </c>
      <c r="U2241">
        <f t="shared" si="2844"/>
        <v>44.16</v>
      </c>
      <c r="V2241" s="20">
        <f t="shared" si="2845"/>
        <v>5161.2</v>
      </c>
      <c r="W2241" s="21">
        <f t="shared" si="2846"/>
        <v>1868.8</v>
      </c>
    </row>
    <row r="2242" spans="1:23" x14ac:dyDescent="0.25">
      <c r="A2242" s="11"/>
      <c r="B2242" s="4"/>
      <c r="C2242" s="4"/>
      <c r="D2242" s="4"/>
      <c r="E2242" s="10"/>
      <c r="F2242" s="10"/>
      <c r="G2242" s="10"/>
      <c r="H2242" s="10"/>
      <c r="I2242" s="10"/>
      <c r="J2242" s="13"/>
      <c r="K2242" s="13"/>
      <c r="L2242" s="13"/>
      <c r="M2242" s="10"/>
      <c r="N2242" s="9"/>
      <c r="O2242" s="9"/>
      <c r="P2242" s="9"/>
      <c r="Q2242" s="9"/>
      <c r="R2242" s="9"/>
    </row>
    <row r="2243" spans="1:23" x14ac:dyDescent="0.25">
      <c r="A2243" s="11">
        <v>43208</v>
      </c>
      <c r="B2243" s="10" t="s">
        <v>16</v>
      </c>
      <c r="C2243" s="10">
        <v>785</v>
      </c>
      <c r="D2243" s="10">
        <v>167</v>
      </c>
      <c r="E2243" s="10" t="s">
        <v>42</v>
      </c>
      <c r="F2243" s="10">
        <v>1</v>
      </c>
      <c r="G2243" s="10" t="s">
        <v>21</v>
      </c>
      <c r="H2243" s="10"/>
      <c r="I2243" s="10"/>
      <c r="J2243" s="13">
        <v>1600</v>
      </c>
      <c r="K2243" s="13"/>
      <c r="L2243" s="13">
        <v>800</v>
      </c>
      <c r="M2243" s="10">
        <v>5.38</v>
      </c>
      <c r="N2243" s="9">
        <v>13</v>
      </c>
      <c r="O2243" s="9">
        <v>3.84</v>
      </c>
      <c r="P2243" s="9" t="s">
        <v>77</v>
      </c>
      <c r="Q2243" s="9" t="s">
        <v>72</v>
      </c>
      <c r="R2243" s="9"/>
      <c r="S2243">
        <f>N:N*O:O*125</f>
        <v>6240</v>
      </c>
      <c r="T2243">
        <f t="shared" ref="T2243" si="2847">N2243*125</f>
        <v>1625</v>
      </c>
      <c r="U2243">
        <f t="shared" ref="U2243" si="2848">N2243*O2243</f>
        <v>49.92</v>
      </c>
      <c r="V2243" s="20">
        <f>N2243*O2243*123.78</f>
        <v>6179.0976000000001</v>
      </c>
      <c r="W2243" s="21">
        <f>N2243*123.7</f>
        <v>1608.1000000000001</v>
      </c>
    </row>
    <row r="2244" spans="1:23" x14ac:dyDescent="0.25">
      <c r="A2244" s="11"/>
      <c r="B2244" s="10"/>
      <c r="C2244" s="10"/>
      <c r="D2244" s="10"/>
      <c r="E2244" s="10"/>
      <c r="F2244" s="10"/>
      <c r="G2244" s="10"/>
      <c r="H2244" s="10"/>
      <c r="I2244" s="10"/>
      <c r="J2244" s="13"/>
      <c r="K2244" s="13"/>
      <c r="L2244" s="13"/>
      <c r="M2244" s="10"/>
      <c r="N2244" s="9"/>
      <c r="O2244" s="9"/>
      <c r="P2244" s="9"/>
      <c r="Q2244" s="9"/>
      <c r="R2244" s="9"/>
    </row>
    <row r="2245" spans="1:23" x14ac:dyDescent="0.25">
      <c r="A2245" s="11">
        <v>43208</v>
      </c>
      <c r="B2245" s="10" t="s">
        <v>16</v>
      </c>
      <c r="C2245" s="10">
        <v>785</v>
      </c>
      <c r="D2245" s="10">
        <v>168</v>
      </c>
      <c r="E2245" s="10" t="s">
        <v>43</v>
      </c>
      <c r="F2245" s="10">
        <v>1</v>
      </c>
      <c r="G2245" s="10" t="s">
        <v>21</v>
      </c>
      <c r="H2245" s="10"/>
      <c r="I2245" s="10"/>
      <c r="J2245" s="13">
        <v>1300</v>
      </c>
      <c r="K2245" s="13"/>
      <c r="L2245" s="13">
        <v>750</v>
      </c>
      <c r="M2245" s="10">
        <v>5.38</v>
      </c>
      <c r="N2245" s="9">
        <v>2</v>
      </c>
      <c r="O2245" s="9">
        <v>5.07</v>
      </c>
      <c r="P2245" s="9" t="s">
        <v>94</v>
      </c>
      <c r="Q2245" s="9" t="s">
        <v>72</v>
      </c>
      <c r="R2245" s="9"/>
      <c r="S2245">
        <f t="shared" ref="S2245:S2247" si="2849">N:N*O:O*125</f>
        <v>1267.5</v>
      </c>
      <c r="T2245">
        <f t="shared" ref="T2245:T2247" si="2850">N2245*125</f>
        <v>250</v>
      </c>
      <c r="U2245">
        <f t="shared" ref="U2245:U2247" si="2851">N2245*O2245</f>
        <v>10.14</v>
      </c>
      <c r="V2245" s="20">
        <f t="shared" ref="V2245:V2247" si="2852">N2245*O2245*123.78</f>
        <v>1255.1292000000001</v>
      </c>
      <c r="W2245" s="21">
        <f t="shared" ref="W2245:W2247" si="2853">N2245*123.7</f>
        <v>247.4</v>
      </c>
    </row>
    <row r="2246" spans="1:23" x14ac:dyDescent="0.25">
      <c r="A2246" s="11">
        <v>43208</v>
      </c>
      <c r="B2246" s="10" t="s">
        <v>16</v>
      </c>
      <c r="C2246" s="10">
        <v>785</v>
      </c>
      <c r="D2246" s="10">
        <v>168</v>
      </c>
      <c r="E2246" s="10" t="s">
        <v>43</v>
      </c>
      <c r="F2246" s="10">
        <v>1</v>
      </c>
      <c r="G2246" s="10" t="s">
        <v>21</v>
      </c>
      <c r="H2246" s="10"/>
      <c r="I2246" s="10"/>
      <c r="J2246" s="13"/>
      <c r="K2246" s="13"/>
      <c r="L2246" s="13"/>
      <c r="M2246" s="10">
        <v>5.38</v>
      </c>
      <c r="N2246" s="9">
        <v>1</v>
      </c>
      <c r="O2246" s="9">
        <v>3.84</v>
      </c>
      <c r="P2246" s="9" t="s">
        <v>77</v>
      </c>
      <c r="Q2246" s="9" t="s">
        <v>72</v>
      </c>
      <c r="R2246" s="9"/>
      <c r="S2246">
        <f t="shared" si="2849"/>
        <v>480</v>
      </c>
      <c r="T2246">
        <f t="shared" si="2850"/>
        <v>125</v>
      </c>
      <c r="U2246">
        <f t="shared" si="2851"/>
        <v>3.84</v>
      </c>
      <c r="V2246" s="20">
        <f t="shared" si="2852"/>
        <v>475.3152</v>
      </c>
      <c r="W2246" s="21">
        <f t="shared" si="2853"/>
        <v>123.7</v>
      </c>
    </row>
    <row r="2247" spans="1:23" x14ac:dyDescent="0.25">
      <c r="A2247" s="11">
        <v>43208</v>
      </c>
      <c r="B2247" s="10" t="s">
        <v>16</v>
      </c>
      <c r="C2247" s="10">
        <v>785</v>
      </c>
      <c r="D2247" s="10">
        <v>168</v>
      </c>
      <c r="E2247" s="10" t="s">
        <v>43</v>
      </c>
      <c r="F2247" s="10">
        <v>1</v>
      </c>
      <c r="G2247" s="10" t="s">
        <v>21</v>
      </c>
      <c r="H2247" s="10"/>
      <c r="I2247" s="10"/>
      <c r="J2247" s="13"/>
      <c r="K2247" s="13"/>
      <c r="L2247" s="13"/>
      <c r="M2247" s="10">
        <v>5.38</v>
      </c>
      <c r="N2247" s="9">
        <v>17</v>
      </c>
      <c r="O2247" s="9">
        <v>1.37</v>
      </c>
      <c r="P2247" s="9" t="s">
        <v>89</v>
      </c>
      <c r="Q2247" s="9" t="s">
        <v>80</v>
      </c>
      <c r="R2247" s="9"/>
      <c r="S2247">
        <f t="shared" si="2849"/>
        <v>2911.2500000000005</v>
      </c>
      <c r="T2247">
        <f t="shared" si="2850"/>
        <v>2125</v>
      </c>
      <c r="U2247">
        <f t="shared" si="2851"/>
        <v>23.290000000000003</v>
      </c>
      <c r="V2247" s="20">
        <f t="shared" si="2852"/>
        <v>2882.8362000000002</v>
      </c>
      <c r="W2247" s="21">
        <f t="shared" si="2853"/>
        <v>2102.9</v>
      </c>
    </row>
    <row r="2248" spans="1:23" x14ac:dyDescent="0.25">
      <c r="A2248" s="11"/>
      <c r="B2248" s="4"/>
      <c r="C2248" s="4"/>
      <c r="D2248" s="4"/>
      <c r="E2248" s="10"/>
      <c r="F2248" s="10"/>
      <c r="G2248" s="10"/>
      <c r="H2248" s="10"/>
      <c r="I2248" s="10"/>
      <c r="J2248" s="13"/>
      <c r="K2248" s="13"/>
      <c r="L2248" s="13"/>
      <c r="M2248" s="10"/>
      <c r="N2248" s="9"/>
      <c r="O2248" s="9"/>
      <c r="P2248" s="9"/>
      <c r="Q2248" s="9"/>
      <c r="R2248" s="9"/>
    </row>
    <row r="2249" spans="1:23" x14ac:dyDescent="0.25">
      <c r="A2249" s="11">
        <v>43208</v>
      </c>
      <c r="B2249" s="10" t="s">
        <v>16</v>
      </c>
      <c r="C2249" s="10">
        <v>785</v>
      </c>
      <c r="D2249" s="10">
        <v>169</v>
      </c>
      <c r="E2249" s="10" t="s">
        <v>44</v>
      </c>
      <c r="F2249" s="10">
        <v>1</v>
      </c>
      <c r="G2249" s="10" t="s">
        <v>21</v>
      </c>
      <c r="H2249" s="10"/>
      <c r="I2249" s="10"/>
      <c r="J2249" s="13">
        <v>1650</v>
      </c>
      <c r="K2249" s="13"/>
      <c r="L2249" s="13">
        <v>750</v>
      </c>
      <c r="M2249" s="10">
        <v>5.38</v>
      </c>
      <c r="N2249" s="9">
        <v>1</v>
      </c>
      <c r="O2249" s="9">
        <v>5.07</v>
      </c>
      <c r="P2249" s="9" t="s">
        <v>94</v>
      </c>
      <c r="Q2249" s="9" t="s">
        <v>72</v>
      </c>
      <c r="R2249" s="9"/>
      <c r="S2249">
        <f t="shared" ref="S2249:S2251" si="2854">N:N*O:O*125</f>
        <v>633.75</v>
      </c>
      <c r="T2249">
        <f t="shared" ref="T2249:T2251" si="2855">N2249*125</f>
        <v>125</v>
      </c>
      <c r="U2249">
        <f t="shared" ref="U2249:U2251" si="2856">N2249*O2249</f>
        <v>5.07</v>
      </c>
      <c r="V2249" s="20">
        <f t="shared" ref="V2249:V2251" si="2857">N2249*O2249*123.78</f>
        <v>627.56460000000004</v>
      </c>
      <c r="W2249" s="21">
        <f t="shared" ref="W2249:W2251" si="2858">N2249*123.7</f>
        <v>123.7</v>
      </c>
    </row>
    <row r="2250" spans="1:23" x14ac:dyDescent="0.25">
      <c r="A2250" s="11">
        <v>43208</v>
      </c>
      <c r="B2250" s="10" t="s">
        <v>16</v>
      </c>
      <c r="C2250" s="10">
        <v>785</v>
      </c>
      <c r="D2250" s="10">
        <v>169</v>
      </c>
      <c r="E2250" s="10" t="s">
        <v>44</v>
      </c>
      <c r="F2250" s="10">
        <v>1</v>
      </c>
      <c r="G2250" s="10" t="s">
        <v>21</v>
      </c>
      <c r="H2250" s="10"/>
      <c r="I2250" s="10"/>
      <c r="J2250" s="13"/>
      <c r="K2250" s="13"/>
      <c r="L2250" s="13"/>
      <c r="M2250" s="10">
        <v>5.38</v>
      </c>
      <c r="N2250" s="9">
        <v>1</v>
      </c>
      <c r="O2250" s="9">
        <v>3.84</v>
      </c>
      <c r="P2250" s="9" t="s">
        <v>77</v>
      </c>
      <c r="Q2250" s="9" t="s">
        <v>72</v>
      </c>
      <c r="R2250" s="9"/>
      <c r="S2250">
        <f t="shared" si="2854"/>
        <v>480</v>
      </c>
      <c r="T2250">
        <f t="shared" si="2855"/>
        <v>125</v>
      </c>
      <c r="U2250">
        <f t="shared" si="2856"/>
        <v>3.84</v>
      </c>
      <c r="V2250" s="20">
        <f t="shared" si="2857"/>
        <v>475.3152</v>
      </c>
      <c r="W2250" s="21">
        <f t="shared" si="2858"/>
        <v>123.7</v>
      </c>
    </row>
    <row r="2251" spans="1:23" x14ac:dyDescent="0.25">
      <c r="A2251" s="11">
        <v>43208</v>
      </c>
      <c r="B2251" s="10" t="s">
        <v>16</v>
      </c>
      <c r="C2251" s="10">
        <v>785</v>
      </c>
      <c r="D2251" s="10">
        <v>169</v>
      </c>
      <c r="E2251" s="10" t="s">
        <v>44</v>
      </c>
      <c r="F2251" s="10">
        <v>1</v>
      </c>
      <c r="G2251" s="10" t="s">
        <v>21</v>
      </c>
      <c r="H2251" s="9"/>
      <c r="I2251" s="9"/>
      <c r="J2251" s="16"/>
      <c r="K2251" s="16"/>
      <c r="L2251" s="16"/>
      <c r="M2251" s="10">
        <v>5.38</v>
      </c>
      <c r="N2251" s="9">
        <v>16</v>
      </c>
      <c r="O2251" s="9">
        <v>2.76</v>
      </c>
      <c r="P2251" s="9" t="s">
        <v>82</v>
      </c>
      <c r="Q2251" s="9" t="s">
        <v>88</v>
      </c>
      <c r="R2251" s="9"/>
      <c r="S2251">
        <f t="shared" si="2854"/>
        <v>5520</v>
      </c>
      <c r="T2251">
        <f t="shared" si="2855"/>
        <v>2000</v>
      </c>
      <c r="U2251">
        <f t="shared" si="2856"/>
        <v>44.16</v>
      </c>
      <c r="V2251" s="20">
        <f t="shared" si="2857"/>
        <v>5466.1247999999996</v>
      </c>
      <c r="W2251" s="21">
        <f t="shared" si="2858"/>
        <v>1979.2</v>
      </c>
    </row>
    <row r="2252" spans="1:23" x14ac:dyDescent="0.25">
      <c r="A2252" s="9"/>
      <c r="B2252" s="9"/>
      <c r="C2252" s="9"/>
      <c r="D2252" s="9"/>
      <c r="E2252" s="9"/>
      <c r="F2252" s="9"/>
      <c r="G2252" s="9"/>
      <c r="H2252" s="9"/>
      <c r="I2252" s="9"/>
      <c r="J2252" s="16"/>
      <c r="K2252" s="16"/>
      <c r="L2252" s="16"/>
      <c r="M2252" s="9"/>
      <c r="N2252" s="9"/>
      <c r="O2252" s="9"/>
      <c r="P2252" s="9"/>
      <c r="Q2252" s="9"/>
      <c r="R2252" s="9"/>
    </row>
    <row r="2253" spans="1:23" x14ac:dyDescent="0.25">
      <c r="A2253" s="11">
        <v>43208</v>
      </c>
      <c r="B2253" s="10" t="s">
        <v>16</v>
      </c>
      <c r="C2253" s="4">
        <v>777</v>
      </c>
      <c r="D2253" s="4">
        <v>17</v>
      </c>
      <c r="E2253" s="10"/>
      <c r="F2253" s="10">
        <v>2</v>
      </c>
      <c r="G2253" s="10" t="s">
        <v>70</v>
      </c>
      <c r="H2253" s="10"/>
      <c r="I2253" s="10"/>
      <c r="J2253" s="17"/>
      <c r="K2253" s="17"/>
      <c r="L2253" s="17"/>
      <c r="M2253" s="10">
        <v>4.2</v>
      </c>
      <c r="N2253" s="9"/>
      <c r="O2253" s="9"/>
      <c r="P2253" s="9"/>
      <c r="Q2253" s="9"/>
      <c r="R2253" s="9"/>
      <c r="S2253">
        <f>N:N*O:O*80.6</f>
        <v>0</v>
      </c>
      <c r="T2253">
        <f t="shared" ref="T2253" si="2859">N2253*80.6</f>
        <v>0</v>
      </c>
      <c r="U2253">
        <f t="shared" ref="U2253" si="2860">N2253*O2253</f>
        <v>0</v>
      </c>
      <c r="V2253" s="20">
        <f>N2253*O2253*79.68</f>
        <v>0</v>
      </c>
      <c r="W2253" s="21">
        <f>N2253*79.68</f>
        <v>0</v>
      </c>
    </row>
    <row r="2254" spans="1:23" x14ac:dyDescent="0.25">
      <c r="A2254" s="11"/>
      <c r="B2254" s="10"/>
      <c r="C2254" s="4"/>
      <c r="D2254" s="4"/>
      <c r="E2254" s="10"/>
      <c r="F2254" s="10"/>
      <c r="G2254" s="10"/>
      <c r="H2254" s="10"/>
      <c r="I2254" s="10"/>
      <c r="J2254" s="13"/>
      <c r="K2254" s="13"/>
      <c r="L2254" s="13"/>
      <c r="M2254" s="10"/>
      <c r="N2254" s="9"/>
      <c r="O2254" s="9"/>
      <c r="P2254" s="9"/>
      <c r="Q2254" s="9"/>
      <c r="R2254" s="9"/>
    </row>
    <row r="2255" spans="1:23" x14ac:dyDescent="0.25">
      <c r="A2255" s="11">
        <v>43208</v>
      </c>
      <c r="B2255" s="10" t="s">
        <v>16</v>
      </c>
      <c r="C2255" s="4">
        <v>777</v>
      </c>
      <c r="D2255" s="4">
        <v>18</v>
      </c>
      <c r="E2255" s="10" t="s">
        <v>86</v>
      </c>
      <c r="F2255" s="10">
        <v>2</v>
      </c>
      <c r="G2255" s="10" t="s">
        <v>70</v>
      </c>
      <c r="H2255" s="10"/>
      <c r="I2255" s="10"/>
      <c r="J2255" s="13">
        <v>550</v>
      </c>
      <c r="K2255" s="13">
        <v>550</v>
      </c>
      <c r="L2255" s="13">
        <v>650</v>
      </c>
      <c r="M2255" s="10">
        <v>4.2</v>
      </c>
      <c r="N2255" s="9">
        <v>1</v>
      </c>
      <c r="O2255" s="9">
        <v>5.07</v>
      </c>
      <c r="P2255" s="9" t="s">
        <v>94</v>
      </c>
      <c r="Q2255" s="9" t="s">
        <v>72</v>
      </c>
      <c r="R2255" s="9"/>
      <c r="S2255">
        <f t="shared" ref="S2255:S2257" si="2861">N:N*O:O*80.6</f>
        <v>408.642</v>
      </c>
      <c r="T2255">
        <f t="shared" ref="T2255:T2257" si="2862">N2255*80.6</f>
        <v>80.599999999999994</v>
      </c>
      <c r="U2255">
        <f t="shared" ref="U2255:U2257" si="2863">N2255*O2255</f>
        <v>5.07</v>
      </c>
      <c r="V2255" s="20">
        <f t="shared" ref="V2255:V2257" si="2864">N2255*O2255*79.68</f>
        <v>403.97760000000005</v>
      </c>
      <c r="W2255" s="21">
        <f t="shared" ref="W2255:W2257" si="2865">N2255*79.68</f>
        <v>79.680000000000007</v>
      </c>
    </row>
    <row r="2256" spans="1:23" x14ac:dyDescent="0.25">
      <c r="A2256" s="11">
        <v>43208</v>
      </c>
      <c r="B2256" s="10" t="s">
        <v>16</v>
      </c>
      <c r="C2256" s="4">
        <v>777</v>
      </c>
      <c r="D2256" s="4">
        <v>18</v>
      </c>
      <c r="E2256" s="10" t="s">
        <v>86</v>
      </c>
      <c r="F2256" s="10">
        <v>2</v>
      </c>
      <c r="G2256" s="10" t="s">
        <v>70</v>
      </c>
      <c r="H2256" s="10"/>
      <c r="I2256" s="10"/>
      <c r="J2256" s="13"/>
      <c r="K2256" s="13"/>
      <c r="L2256" s="13"/>
      <c r="M2256" s="10">
        <v>4.2</v>
      </c>
      <c r="N2256" s="9">
        <v>11</v>
      </c>
      <c r="O2256" s="9">
        <v>1.69</v>
      </c>
      <c r="P2256" s="9" t="s">
        <v>71</v>
      </c>
      <c r="Q2256" s="9" t="s">
        <v>75</v>
      </c>
      <c r="R2256" s="9"/>
      <c r="S2256">
        <f t="shared" si="2861"/>
        <v>1498.3539999999998</v>
      </c>
      <c r="T2256">
        <f t="shared" si="2862"/>
        <v>886.59999999999991</v>
      </c>
      <c r="U2256">
        <f t="shared" si="2863"/>
        <v>18.59</v>
      </c>
      <c r="V2256" s="20">
        <f t="shared" si="2864"/>
        <v>1481.2512000000002</v>
      </c>
      <c r="W2256" s="21">
        <f t="shared" si="2865"/>
        <v>876.48</v>
      </c>
    </row>
    <row r="2257" spans="1:23" x14ac:dyDescent="0.25">
      <c r="A2257" s="11">
        <v>43208</v>
      </c>
      <c r="B2257" s="10" t="s">
        <v>16</v>
      </c>
      <c r="C2257" s="4">
        <v>777</v>
      </c>
      <c r="D2257" s="4">
        <v>18</v>
      </c>
      <c r="E2257" s="10" t="s">
        <v>86</v>
      </c>
      <c r="F2257" s="10">
        <v>2</v>
      </c>
      <c r="G2257" s="10" t="s">
        <v>70</v>
      </c>
      <c r="H2257" s="10"/>
      <c r="I2257" s="10"/>
      <c r="J2257" s="13"/>
      <c r="K2257" s="13"/>
      <c r="L2257" s="13"/>
      <c r="M2257" s="10">
        <v>4.2</v>
      </c>
      <c r="N2257" s="9">
        <v>12</v>
      </c>
      <c r="O2257" s="9">
        <v>1.82</v>
      </c>
      <c r="P2257" s="9" t="s">
        <v>71</v>
      </c>
      <c r="Q2257" s="9" t="s">
        <v>76</v>
      </c>
      <c r="R2257" s="9"/>
      <c r="S2257">
        <f t="shared" si="2861"/>
        <v>1760.3039999999999</v>
      </c>
      <c r="T2257">
        <f t="shared" si="2862"/>
        <v>967.19999999999993</v>
      </c>
      <c r="U2257">
        <f t="shared" si="2863"/>
        <v>21.84</v>
      </c>
      <c r="V2257" s="20">
        <f t="shared" si="2864"/>
        <v>1740.2112000000002</v>
      </c>
      <c r="W2257" s="21">
        <f t="shared" si="2865"/>
        <v>956.16000000000008</v>
      </c>
    </row>
    <row r="2258" spans="1:23" x14ac:dyDescent="0.25">
      <c r="A2258" s="11"/>
      <c r="B2258" s="4"/>
      <c r="C2258" s="4"/>
      <c r="D2258" s="4"/>
      <c r="E2258" s="10"/>
      <c r="F2258" s="10"/>
      <c r="G2258" s="10"/>
      <c r="H2258" s="10"/>
      <c r="I2258" s="10"/>
      <c r="J2258" s="13"/>
      <c r="K2258" s="13"/>
      <c r="L2258" s="13"/>
      <c r="M2258" s="10"/>
      <c r="N2258" s="9"/>
      <c r="O2258" s="9"/>
      <c r="P2258" s="9"/>
      <c r="Q2258" s="9"/>
      <c r="R2258" s="9"/>
    </row>
    <row r="2259" spans="1:23" x14ac:dyDescent="0.25">
      <c r="A2259" s="11">
        <v>43208</v>
      </c>
      <c r="B2259" s="10" t="s">
        <v>16</v>
      </c>
      <c r="C2259" s="4">
        <v>777</v>
      </c>
      <c r="D2259" s="4">
        <v>19</v>
      </c>
      <c r="E2259" s="10" t="s">
        <v>60</v>
      </c>
      <c r="F2259" s="10">
        <v>2</v>
      </c>
      <c r="G2259" s="10" t="s">
        <v>70</v>
      </c>
      <c r="H2259" s="10"/>
      <c r="I2259" s="10"/>
      <c r="J2259" s="13">
        <v>620</v>
      </c>
      <c r="K2259" s="13">
        <v>480</v>
      </c>
      <c r="L2259" s="13">
        <v>680</v>
      </c>
      <c r="M2259" s="10">
        <v>4.2</v>
      </c>
      <c r="N2259" s="9">
        <v>2</v>
      </c>
      <c r="O2259" s="9">
        <v>5.07</v>
      </c>
      <c r="P2259" s="9" t="s">
        <v>94</v>
      </c>
      <c r="Q2259" s="9" t="s">
        <v>72</v>
      </c>
      <c r="R2259" s="9"/>
      <c r="S2259">
        <f t="shared" ref="S2259:S2262" si="2866">N:N*O:O*80.6</f>
        <v>817.28399999999999</v>
      </c>
      <c r="T2259">
        <f t="shared" ref="T2259:T2262" si="2867">N2259*80.6</f>
        <v>161.19999999999999</v>
      </c>
      <c r="U2259">
        <f t="shared" ref="U2259:U2262" si="2868">N2259*O2259</f>
        <v>10.14</v>
      </c>
      <c r="V2259" s="20">
        <f t="shared" ref="V2259:V2262" si="2869">N2259*O2259*79.68</f>
        <v>807.9552000000001</v>
      </c>
      <c r="W2259" s="21">
        <f t="shared" ref="W2259:W2262" si="2870">N2259*79.68</f>
        <v>159.36000000000001</v>
      </c>
    </row>
    <row r="2260" spans="1:23" x14ac:dyDescent="0.25">
      <c r="A2260" s="11">
        <v>43208</v>
      </c>
      <c r="B2260" s="10" t="s">
        <v>16</v>
      </c>
      <c r="C2260" s="4">
        <v>777</v>
      </c>
      <c r="D2260" s="4">
        <v>19</v>
      </c>
      <c r="E2260" s="10" t="s">
        <v>60</v>
      </c>
      <c r="F2260" s="10">
        <v>2</v>
      </c>
      <c r="G2260" s="10" t="s">
        <v>70</v>
      </c>
      <c r="H2260" s="10"/>
      <c r="I2260" s="10"/>
      <c r="J2260" s="13"/>
      <c r="K2260" s="13"/>
      <c r="L2260" s="13"/>
      <c r="M2260" s="10">
        <v>4.2</v>
      </c>
      <c r="N2260" s="9">
        <v>1</v>
      </c>
      <c r="O2260" s="9">
        <v>3.84</v>
      </c>
      <c r="P2260" s="9" t="s">
        <v>77</v>
      </c>
      <c r="Q2260" s="9" t="s">
        <v>72</v>
      </c>
      <c r="R2260" s="9"/>
      <c r="S2260">
        <f t="shared" si="2866"/>
        <v>309.50399999999996</v>
      </c>
      <c r="T2260">
        <f t="shared" si="2867"/>
        <v>80.599999999999994</v>
      </c>
      <c r="U2260">
        <f t="shared" si="2868"/>
        <v>3.84</v>
      </c>
      <c r="V2260" s="20">
        <f t="shared" si="2869"/>
        <v>305.97120000000001</v>
      </c>
      <c r="W2260" s="21">
        <f t="shared" si="2870"/>
        <v>79.680000000000007</v>
      </c>
    </row>
    <row r="2261" spans="1:23" x14ac:dyDescent="0.25">
      <c r="A2261" s="11">
        <v>43208</v>
      </c>
      <c r="B2261" s="10" t="s">
        <v>16</v>
      </c>
      <c r="C2261" s="4">
        <v>777</v>
      </c>
      <c r="D2261" s="4">
        <v>19</v>
      </c>
      <c r="E2261" s="10" t="s">
        <v>60</v>
      </c>
      <c r="F2261" s="10">
        <v>2</v>
      </c>
      <c r="G2261" s="10" t="s">
        <v>70</v>
      </c>
      <c r="H2261" s="10"/>
      <c r="I2261" s="10"/>
      <c r="J2261" s="13"/>
      <c r="K2261" s="13"/>
      <c r="L2261" s="13"/>
      <c r="M2261" s="10">
        <v>4.2</v>
      </c>
      <c r="N2261" s="9">
        <v>4</v>
      </c>
      <c r="O2261" s="9">
        <v>3.4</v>
      </c>
      <c r="P2261" s="9" t="s">
        <v>78</v>
      </c>
      <c r="Q2261" s="9" t="s">
        <v>72</v>
      </c>
      <c r="R2261" s="9"/>
      <c r="S2261">
        <f t="shared" si="2866"/>
        <v>1096.1599999999999</v>
      </c>
      <c r="T2261">
        <f t="shared" si="2867"/>
        <v>322.39999999999998</v>
      </c>
      <c r="U2261">
        <f t="shared" si="2868"/>
        <v>13.6</v>
      </c>
      <c r="V2261" s="20">
        <f t="shared" si="2869"/>
        <v>1083.6480000000001</v>
      </c>
      <c r="W2261" s="21">
        <f t="shared" si="2870"/>
        <v>318.72000000000003</v>
      </c>
    </row>
    <row r="2262" spans="1:23" x14ac:dyDescent="0.25">
      <c r="A2262" s="11">
        <v>43208</v>
      </c>
      <c r="B2262" s="10" t="s">
        <v>16</v>
      </c>
      <c r="C2262" s="4">
        <v>777</v>
      </c>
      <c r="D2262" s="4">
        <v>19</v>
      </c>
      <c r="E2262" s="10" t="s">
        <v>60</v>
      </c>
      <c r="F2262" s="10">
        <v>2</v>
      </c>
      <c r="G2262" s="10" t="s">
        <v>70</v>
      </c>
      <c r="H2262" s="10"/>
      <c r="I2262" s="10"/>
      <c r="J2262" s="13"/>
      <c r="K2262" s="13"/>
      <c r="L2262" s="13"/>
      <c r="M2262" s="10">
        <v>4.2</v>
      </c>
      <c r="N2262" s="9">
        <v>10</v>
      </c>
      <c r="O2262" s="9">
        <v>2.27</v>
      </c>
      <c r="P2262" s="9" t="s">
        <v>78</v>
      </c>
      <c r="Q2262" s="9" t="s">
        <v>76</v>
      </c>
      <c r="R2262" s="9"/>
      <c r="S2262">
        <f t="shared" si="2866"/>
        <v>1829.62</v>
      </c>
      <c r="T2262">
        <f t="shared" si="2867"/>
        <v>806</v>
      </c>
      <c r="U2262">
        <f t="shared" si="2868"/>
        <v>22.7</v>
      </c>
      <c r="V2262" s="20">
        <f t="shared" si="2869"/>
        <v>1808.7360000000001</v>
      </c>
      <c r="W2262" s="21">
        <f t="shared" si="2870"/>
        <v>796.80000000000007</v>
      </c>
    </row>
    <row r="2263" spans="1:23" x14ac:dyDescent="0.25">
      <c r="A2263" s="11"/>
      <c r="B2263" s="10"/>
      <c r="C2263" s="4"/>
      <c r="D2263" s="4"/>
      <c r="E2263" s="10"/>
      <c r="F2263" s="10"/>
      <c r="G2263" s="10"/>
      <c r="H2263" s="10"/>
      <c r="I2263" s="10"/>
      <c r="J2263" s="13"/>
      <c r="K2263" s="13"/>
      <c r="L2263" s="13"/>
      <c r="M2263" s="10"/>
      <c r="N2263" s="9"/>
      <c r="O2263" s="9"/>
      <c r="P2263" s="9"/>
      <c r="Q2263" s="9"/>
      <c r="R2263" s="9"/>
    </row>
    <row r="2264" spans="1:23" x14ac:dyDescent="0.25">
      <c r="A2264" s="11">
        <v>43208</v>
      </c>
      <c r="B2264" s="10" t="s">
        <v>16</v>
      </c>
      <c r="C2264" s="4">
        <v>777</v>
      </c>
      <c r="D2264" s="4">
        <v>20</v>
      </c>
      <c r="E2264" s="10" t="s">
        <v>61</v>
      </c>
      <c r="F2264" s="10">
        <v>2</v>
      </c>
      <c r="G2264" s="10" t="s">
        <v>70</v>
      </c>
      <c r="H2264" s="10"/>
      <c r="I2264" s="10"/>
      <c r="J2264" s="13">
        <v>420</v>
      </c>
      <c r="K2264" s="23">
        <v>680</v>
      </c>
      <c r="L2264" s="13">
        <v>610</v>
      </c>
      <c r="M2264" s="10">
        <v>4.2</v>
      </c>
      <c r="N2264" s="9">
        <v>3</v>
      </c>
      <c r="O2264" s="9">
        <v>5.07</v>
      </c>
      <c r="P2264" s="9" t="s">
        <v>94</v>
      </c>
      <c r="Q2264" s="9" t="s">
        <v>72</v>
      </c>
      <c r="R2264" s="9"/>
      <c r="S2264">
        <f t="shared" ref="S2264:S2268" si="2871">N:N*O:O*80.6</f>
        <v>1225.9259999999999</v>
      </c>
      <c r="T2264">
        <f t="shared" ref="T2264:T2268" si="2872">N2264*80.6</f>
        <v>241.79999999999998</v>
      </c>
      <c r="U2264">
        <f t="shared" ref="U2264:U2268" si="2873">N2264*O2264</f>
        <v>15.21</v>
      </c>
      <c r="V2264" s="20">
        <f t="shared" ref="V2264:V2268" si="2874">N2264*O2264*79.68</f>
        <v>1211.9328000000003</v>
      </c>
      <c r="W2264" s="21">
        <f t="shared" ref="W2264:W2268" si="2875">N2264*79.68</f>
        <v>239.04000000000002</v>
      </c>
    </row>
    <row r="2265" spans="1:23" x14ac:dyDescent="0.25">
      <c r="A2265" s="11">
        <v>43208</v>
      </c>
      <c r="B2265" s="10" t="s">
        <v>16</v>
      </c>
      <c r="C2265" s="4">
        <v>777</v>
      </c>
      <c r="D2265" s="4">
        <v>20</v>
      </c>
      <c r="E2265" s="10" t="s">
        <v>61</v>
      </c>
      <c r="F2265" s="10">
        <v>2</v>
      </c>
      <c r="G2265" s="10" t="s">
        <v>70</v>
      </c>
      <c r="H2265" s="10"/>
      <c r="I2265" s="10"/>
      <c r="J2265" s="13"/>
      <c r="K2265" s="13"/>
      <c r="L2265" s="13"/>
      <c r="M2265" s="10">
        <v>4.2</v>
      </c>
      <c r="N2265" s="9">
        <v>1</v>
      </c>
      <c r="O2265" s="9">
        <v>3.84</v>
      </c>
      <c r="P2265" s="9" t="s">
        <v>77</v>
      </c>
      <c r="Q2265" s="9" t="s">
        <v>72</v>
      </c>
      <c r="R2265" s="9"/>
      <c r="S2265">
        <f t="shared" si="2871"/>
        <v>309.50399999999996</v>
      </c>
      <c r="T2265">
        <f t="shared" si="2872"/>
        <v>80.599999999999994</v>
      </c>
      <c r="U2265">
        <f t="shared" si="2873"/>
        <v>3.84</v>
      </c>
      <c r="V2265" s="20">
        <f t="shared" si="2874"/>
        <v>305.97120000000001</v>
      </c>
      <c r="W2265" s="21">
        <f t="shared" si="2875"/>
        <v>79.680000000000007</v>
      </c>
    </row>
    <row r="2266" spans="1:23" x14ac:dyDescent="0.25">
      <c r="A2266" s="11">
        <v>43208</v>
      </c>
      <c r="B2266" s="10" t="s">
        <v>16</v>
      </c>
      <c r="C2266" s="4">
        <v>777</v>
      </c>
      <c r="D2266" s="4">
        <v>20</v>
      </c>
      <c r="E2266" s="10" t="s">
        <v>61</v>
      </c>
      <c r="F2266" s="10">
        <v>2</v>
      </c>
      <c r="G2266" s="10" t="s">
        <v>70</v>
      </c>
      <c r="H2266" s="10"/>
      <c r="I2266" s="10"/>
      <c r="J2266" s="13"/>
      <c r="K2266" s="13"/>
      <c r="L2266" s="13"/>
      <c r="M2266" s="10">
        <v>4.2</v>
      </c>
      <c r="N2266" s="9">
        <v>5</v>
      </c>
      <c r="O2266" s="9">
        <v>3.4</v>
      </c>
      <c r="P2266" s="9" t="s">
        <v>78</v>
      </c>
      <c r="Q2266" s="9" t="s">
        <v>72</v>
      </c>
      <c r="R2266" s="9"/>
      <c r="S2266">
        <f t="shared" si="2871"/>
        <v>1370.1999999999998</v>
      </c>
      <c r="T2266">
        <f t="shared" si="2872"/>
        <v>403</v>
      </c>
      <c r="U2266">
        <f t="shared" si="2873"/>
        <v>17</v>
      </c>
      <c r="V2266" s="20">
        <f t="shared" si="2874"/>
        <v>1354.5600000000002</v>
      </c>
      <c r="W2266" s="21">
        <f t="shared" si="2875"/>
        <v>398.40000000000003</v>
      </c>
    </row>
    <row r="2267" spans="1:23" x14ac:dyDescent="0.25">
      <c r="A2267" s="11">
        <v>43208</v>
      </c>
      <c r="B2267" s="10" t="s">
        <v>16</v>
      </c>
      <c r="C2267" s="4">
        <v>777</v>
      </c>
      <c r="D2267" s="4">
        <v>20</v>
      </c>
      <c r="E2267" s="10" t="s">
        <v>61</v>
      </c>
      <c r="F2267" s="10">
        <v>2</v>
      </c>
      <c r="G2267" s="10" t="s">
        <v>70</v>
      </c>
      <c r="H2267" s="10"/>
      <c r="I2267" s="10"/>
      <c r="J2267" s="13"/>
      <c r="K2267" s="13"/>
      <c r="L2267" s="13"/>
      <c r="M2267" s="10">
        <v>4.2</v>
      </c>
      <c r="N2267" s="9">
        <v>10</v>
      </c>
      <c r="O2267" s="9">
        <v>2.27</v>
      </c>
      <c r="P2267" s="9" t="s">
        <v>78</v>
      </c>
      <c r="Q2267" s="9" t="s">
        <v>76</v>
      </c>
      <c r="R2267" s="9"/>
      <c r="S2267">
        <f t="shared" si="2871"/>
        <v>1829.62</v>
      </c>
      <c r="T2267">
        <f t="shared" si="2872"/>
        <v>806</v>
      </c>
      <c r="U2267">
        <f t="shared" si="2873"/>
        <v>22.7</v>
      </c>
      <c r="V2267" s="20">
        <f t="shared" si="2874"/>
        <v>1808.7360000000001</v>
      </c>
      <c r="W2267" s="21">
        <f t="shared" si="2875"/>
        <v>796.80000000000007</v>
      </c>
    </row>
    <row r="2268" spans="1:23" x14ac:dyDescent="0.25">
      <c r="A2268" s="11">
        <v>43208</v>
      </c>
      <c r="B2268" s="10" t="s">
        <v>16</v>
      </c>
      <c r="C2268" s="4">
        <v>777</v>
      </c>
      <c r="D2268" s="4">
        <v>20</v>
      </c>
      <c r="E2268" s="10" t="s">
        <v>61</v>
      </c>
      <c r="F2268" s="10">
        <v>2</v>
      </c>
      <c r="G2268" s="10" t="s">
        <v>70</v>
      </c>
      <c r="H2268" s="10"/>
      <c r="I2268" s="10"/>
      <c r="J2268" s="13"/>
      <c r="K2268" s="13"/>
      <c r="L2268" s="13"/>
      <c r="M2268" s="10">
        <v>4.2</v>
      </c>
      <c r="N2268" s="9">
        <v>1</v>
      </c>
      <c r="O2268" s="9">
        <v>2</v>
      </c>
      <c r="P2268" s="9" t="s">
        <v>77</v>
      </c>
      <c r="Q2268" s="9" t="s">
        <v>100</v>
      </c>
      <c r="R2268" s="9"/>
      <c r="S2268">
        <f t="shared" si="2871"/>
        <v>161.19999999999999</v>
      </c>
      <c r="T2268">
        <f t="shared" si="2872"/>
        <v>80.599999999999994</v>
      </c>
      <c r="U2268">
        <f t="shared" si="2873"/>
        <v>2</v>
      </c>
      <c r="V2268" s="20">
        <f t="shared" si="2874"/>
        <v>159.36000000000001</v>
      </c>
      <c r="W2268" s="21">
        <f t="shared" si="2875"/>
        <v>79.680000000000007</v>
      </c>
    </row>
    <row r="2269" spans="1:23" x14ac:dyDescent="0.25">
      <c r="A2269" s="11"/>
      <c r="B2269" s="10"/>
      <c r="C2269" s="4"/>
      <c r="D2269" s="4"/>
      <c r="E2269" s="10"/>
      <c r="F2269" s="10"/>
      <c r="G2269" s="10"/>
      <c r="H2269" s="10"/>
      <c r="I2269" s="10"/>
      <c r="J2269" s="13"/>
      <c r="K2269" s="13"/>
      <c r="L2269" s="13"/>
      <c r="M2269" s="10"/>
      <c r="N2269" s="9"/>
      <c r="O2269" s="9"/>
      <c r="P2269" s="9"/>
      <c r="Q2269" s="9"/>
      <c r="R2269" s="9"/>
    </row>
    <row r="2270" spans="1:23" x14ac:dyDescent="0.25">
      <c r="A2270" s="11">
        <v>43208</v>
      </c>
      <c r="B2270" s="4" t="s">
        <v>17</v>
      </c>
      <c r="C2270" s="4">
        <v>75131</v>
      </c>
      <c r="D2270" s="4">
        <v>152</v>
      </c>
      <c r="E2270" s="10"/>
      <c r="F2270" s="10">
        <v>2</v>
      </c>
      <c r="G2270" s="10" t="s">
        <v>70</v>
      </c>
      <c r="H2270" s="10"/>
      <c r="I2270" s="10"/>
      <c r="J2270" s="17"/>
      <c r="K2270" s="17"/>
      <c r="L2270" s="17"/>
      <c r="M2270" s="10">
        <v>5.81</v>
      </c>
      <c r="N2270" s="9"/>
      <c r="O2270" s="9"/>
      <c r="P2270" s="9"/>
      <c r="Q2270" s="9"/>
      <c r="R2270" s="9"/>
      <c r="S2270">
        <f t="shared" ref="S2270" si="2876">N2270*O2270*118</f>
        <v>0</v>
      </c>
      <c r="T2270">
        <f t="shared" ref="T2270" si="2877">N2270*118</f>
        <v>0</v>
      </c>
      <c r="U2270">
        <f t="shared" ref="U2270" si="2878">N2270*O2270</f>
        <v>0</v>
      </c>
      <c r="V2270" s="20">
        <f t="shared" ref="V2270" si="2879">N2270*O2270*116.875</f>
        <v>0</v>
      </c>
      <c r="W2270" s="21">
        <f t="shared" ref="W2270" si="2880">N2270*116.8</f>
        <v>0</v>
      </c>
    </row>
    <row r="2271" spans="1:23" x14ac:dyDescent="0.25">
      <c r="A2271" s="11"/>
      <c r="B2271" s="4"/>
      <c r="C2271" s="4"/>
      <c r="D2271" s="4"/>
      <c r="E2271" s="10"/>
      <c r="F2271" s="10"/>
      <c r="G2271" s="10"/>
      <c r="H2271" s="10"/>
      <c r="I2271" s="10"/>
      <c r="J2271" s="13"/>
      <c r="K2271" s="13"/>
      <c r="L2271" s="13"/>
      <c r="M2271" s="10"/>
      <c r="N2271" s="9"/>
      <c r="O2271" s="9"/>
      <c r="P2271" s="9"/>
      <c r="Q2271" s="9"/>
      <c r="R2271" s="9"/>
    </row>
    <row r="2272" spans="1:23" x14ac:dyDescent="0.25">
      <c r="A2272" s="11">
        <v>43208</v>
      </c>
      <c r="B2272" s="4" t="s">
        <v>17</v>
      </c>
      <c r="C2272" s="4">
        <v>75131</v>
      </c>
      <c r="D2272" s="4">
        <v>153</v>
      </c>
      <c r="E2272" s="10"/>
      <c r="F2272" s="10">
        <v>2</v>
      </c>
      <c r="G2272" s="10" t="s">
        <v>70</v>
      </c>
      <c r="H2272" s="10"/>
      <c r="I2272" s="10"/>
      <c r="J2272" s="17"/>
      <c r="K2272" s="17"/>
      <c r="L2272" s="17"/>
      <c r="M2272" s="10">
        <v>5.81</v>
      </c>
      <c r="N2272" s="9"/>
      <c r="O2272" s="9"/>
      <c r="P2272" s="9"/>
      <c r="Q2272" s="9"/>
      <c r="R2272" s="9"/>
      <c r="S2272">
        <f t="shared" ref="S2272" si="2881">N2272*O2272*118</f>
        <v>0</v>
      </c>
      <c r="T2272">
        <f t="shared" ref="T2272" si="2882">N2272*118</f>
        <v>0</v>
      </c>
      <c r="U2272">
        <f t="shared" ref="U2272" si="2883">N2272*O2272</f>
        <v>0</v>
      </c>
      <c r="V2272" s="20">
        <f t="shared" ref="V2272" si="2884">N2272*O2272*116.875</f>
        <v>0</v>
      </c>
      <c r="W2272" s="21">
        <f t="shared" ref="W2272" si="2885">N2272*116.8</f>
        <v>0</v>
      </c>
    </row>
    <row r="2273" spans="1:23" x14ac:dyDescent="0.25">
      <c r="A2273" s="11"/>
      <c r="B2273" s="4"/>
      <c r="C2273" s="4"/>
      <c r="D2273" s="4"/>
      <c r="E2273" s="10"/>
      <c r="F2273" s="10"/>
      <c r="G2273" s="10"/>
      <c r="H2273" s="10"/>
      <c r="I2273" s="10"/>
      <c r="J2273" s="13"/>
      <c r="K2273" s="13"/>
      <c r="L2273" s="13"/>
      <c r="M2273" s="10"/>
      <c r="N2273" s="9"/>
      <c r="O2273" s="9"/>
      <c r="P2273" s="9"/>
      <c r="Q2273" s="9"/>
      <c r="R2273" s="9"/>
    </row>
    <row r="2274" spans="1:23" x14ac:dyDescent="0.25">
      <c r="A2274" s="11">
        <v>43208</v>
      </c>
      <c r="B2274" s="4" t="s">
        <v>17</v>
      </c>
      <c r="C2274" s="4">
        <v>75131</v>
      </c>
      <c r="D2274" s="4">
        <v>155</v>
      </c>
      <c r="E2274" s="10"/>
      <c r="F2274" s="10">
        <v>2</v>
      </c>
      <c r="G2274" s="10" t="s">
        <v>70</v>
      </c>
      <c r="H2274" s="10"/>
      <c r="I2274" s="10"/>
      <c r="J2274" s="17"/>
      <c r="K2274" s="17"/>
      <c r="L2274" s="17"/>
      <c r="M2274" s="10">
        <v>5.81</v>
      </c>
      <c r="N2274" s="9"/>
      <c r="O2274" s="9"/>
      <c r="P2274" s="9"/>
      <c r="Q2274" s="9"/>
      <c r="R2274" s="9"/>
      <c r="S2274">
        <f t="shared" ref="S2274" si="2886">N2274*O2274*118</f>
        <v>0</v>
      </c>
      <c r="T2274">
        <f t="shared" ref="T2274" si="2887">N2274*118</f>
        <v>0</v>
      </c>
      <c r="U2274">
        <f t="shared" ref="U2274" si="2888">N2274*O2274</f>
        <v>0</v>
      </c>
      <c r="V2274" s="20">
        <f t="shared" ref="V2274" si="2889">N2274*O2274*116.875</f>
        <v>0</v>
      </c>
      <c r="W2274" s="21">
        <f t="shared" ref="W2274" si="2890">N2274*116.8</f>
        <v>0</v>
      </c>
    </row>
    <row r="2275" spans="1:23" x14ac:dyDescent="0.25">
      <c r="A2275" s="11"/>
      <c r="B2275" s="4"/>
      <c r="C2275" s="4"/>
      <c r="D2275" s="4"/>
      <c r="E2275" s="10"/>
      <c r="F2275" s="10"/>
      <c r="G2275" s="10"/>
      <c r="H2275" s="10"/>
      <c r="I2275" s="10"/>
      <c r="J2275" s="13"/>
      <c r="K2275" s="13"/>
      <c r="L2275" s="13"/>
      <c r="M2275" s="10"/>
      <c r="N2275" s="9"/>
      <c r="O2275" s="9"/>
      <c r="P2275" s="9"/>
      <c r="Q2275" s="9"/>
      <c r="R2275" s="9"/>
    </row>
    <row r="2276" spans="1:23" x14ac:dyDescent="0.25">
      <c r="A2276" s="11">
        <v>43208</v>
      </c>
      <c r="B2276" s="4" t="s">
        <v>17</v>
      </c>
      <c r="C2276" s="4">
        <v>75131</v>
      </c>
      <c r="D2276" s="4">
        <v>156</v>
      </c>
      <c r="E2276" s="10"/>
      <c r="F2276" s="10">
        <v>2</v>
      </c>
      <c r="G2276" s="10" t="s">
        <v>70</v>
      </c>
      <c r="H2276" s="10"/>
      <c r="I2276" s="10"/>
      <c r="J2276" s="17"/>
      <c r="K2276" s="17"/>
      <c r="L2276" s="17"/>
      <c r="M2276" s="10">
        <v>5.81</v>
      </c>
      <c r="N2276" s="9"/>
      <c r="O2276" s="9"/>
      <c r="P2276" s="9"/>
      <c r="Q2276" s="9"/>
      <c r="R2276" s="9"/>
      <c r="S2276">
        <f t="shared" ref="S2276" si="2891">N2276*O2276*118</f>
        <v>0</v>
      </c>
      <c r="T2276">
        <f t="shared" ref="T2276" si="2892">N2276*118</f>
        <v>0</v>
      </c>
      <c r="U2276">
        <f t="shared" ref="U2276" si="2893">N2276*O2276</f>
        <v>0</v>
      </c>
      <c r="V2276" s="20">
        <f t="shared" ref="V2276" si="2894">N2276*O2276*116.875</f>
        <v>0</v>
      </c>
      <c r="W2276" s="21">
        <f t="shared" ref="W2276" si="2895">N2276*116.8</f>
        <v>0</v>
      </c>
    </row>
    <row r="2277" spans="1:23" x14ac:dyDescent="0.25">
      <c r="A2277" s="11"/>
      <c r="B2277" s="4"/>
      <c r="C2277" s="4"/>
      <c r="D2277" s="4"/>
      <c r="E2277" s="10"/>
      <c r="F2277" s="10"/>
      <c r="G2277" s="10"/>
      <c r="H2277" s="10"/>
      <c r="I2277" s="10"/>
      <c r="J2277" s="13"/>
      <c r="K2277" s="13"/>
      <c r="L2277" s="13"/>
      <c r="M2277" s="10"/>
      <c r="N2277" s="9"/>
      <c r="O2277" s="9"/>
      <c r="P2277" s="9"/>
      <c r="Q2277" s="9"/>
      <c r="R2277" s="9"/>
    </row>
    <row r="2278" spans="1:23" x14ac:dyDescent="0.25">
      <c r="A2278" s="11">
        <v>43208</v>
      </c>
      <c r="B2278" s="4" t="s">
        <v>17</v>
      </c>
      <c r="C2278" s="4">
        <v>75131</v>
      </c>
      <c r="D2278" s="4">
        <v>157</v>
      </c>
      <c r="E2278" s="10" t="s">
        <v>83</v>
      </c>
      <c r="F2278" s="10">
        <v>2</v>
      </c>
      <c r="G2278" s="10" t="s">
        <v>70</v>
      </c>
      <c r="H2278" s="10"/>
      <c r="I2278" s="10"/>
      <c r="J2278" s="13">
        <v>750</v>
      </c>
      <c r="K2278" s="13">
        <v>1150</v>
      </c>
      <c r="L2278" s="13">
        <v>1500</v>
      </c>
      <c r="M2278" s="10">
        <v>5.81</v>
      </c>
      <c r="N2278" s="9">
        <v>1</v>
      </c>
      <c r="O2278" s="9">
        <v>5.07</v>
      </c>
      <c r="P2278" s="9" t="s">
        <v>94</v>
      </c>
      <c r="Q2278" s="9" t="s">
        <v>72</v>
      </c>
      <c r="R2278" s="9"/>
      <c r="S2278">
        <f t="shared" ref="S2278:S2281" si="2896">N2278*O2278*118</f>
        <v>598.26</v>
      </c>
      <c r="T2278">
        <f t="shared" ref="T2278:T2281" si="2897">N2278*118</f>
        <v>118</v>
      </c>
      <c r="U2278">
        <f t="shared" ref="U2278:U2281" si="2898">N2278*O2278</f>
        <v>5.07</v>
      </c>
      <c r="V2278" s="20">
        <f t="shared" ref="V2278:V2281" si="2899">N2278*O2278*116.875</f>
        <v>592.55624999999998</v>
      </c>
      <c r="W2278" s="21">
        <f t="shared" ref="W2278:W2281" si="2900">N2278*116.8</f>
        <v>116.8</v>
      </c>
    </row>
    <row r="2279" spans="1:23" x14ac:dyDescent="0.25">
      <c r="A2279" s="11">
        <v>43208</v>
      </c>
      <c r="B2279" s="4" t="s">
        <v>17</v>
      </c>
      <c r="C2279" s="4">
        <v>75131</v>
      </c>
      <c r="D2279" s="4">
        <v>157</v>
      </c>
      <c r="E2279" s="10" t="s">
        <v>83</v>
      </c>
      <c r="F2279" s="10">
        <v>2</v>
      </c>
      <c r="G2279" s="10" t="s">
        <v>70</v>
      </c>
      <c r="H2279" s="10"/>
      <c r="I2279" s="10"/>
      <c r="J2279" s="13"/>
      <c r="K2279" s="13"/>
      <c r="L2279" s="13"/>
      <c r="M2279" s="10">
        <v>5.81</v>
      </c>
      <c r="N2279" s="9">
        <v>2</v>
      </c>
      <c r="O2279" s="9">
        <v>3.84</v>
      </c>
      <c r="P2279" s="9" t="s">
        <v>77</v>
      </c>
      <c r="Q2279" s="9" t="s">
        <v>72</v>
      </c>
      <c r="R2279" s="9"/>
      <c r="S2279">
        <f t="shared" si="2896"/>
        <v>906.24</v>
      </c>
      <c r="T2279">
        <f t="shared" si="2897"/>
        <v>236</v>
      </c>
      <c r="U2279">
        <f t="shared" si="2898"/>
        <v>7.68</v>
      </c>
      <c r="V2279" s="20">
        <f t="shared" si="2899"/>
        <v>897.6</v>
      </c>
      <c r="W2279" s="21">
        <f t="shared" si="2900"/>
        <v>233.6</v>
      </c>
    </row>
    <row r="2280" spans="1:23" x14ac:dyDescent="0.25">
      <c r="A2280" s="11">
        <v>43208</v>
      </c>
      <c r="B2280" s="4" t="s">
        <v>17</v>
      </c>
      <c r="C2280" s="4">
        <v>75131</v>
      </c>
      <c r="D2280" s="4">
        <v>157</v>
      </c>
      <c r="E2280" s="10" t="s">
        <v>83</v>
      </c>
      <c r="F2280" s="10">
        <v>2</v>
      </c>
      <c r="G2280" s="10" t="s">
        <v>70</v>
      </c>
      <c r="H2280" s="10"/>
      <c r="I2280" s="10"/>
      <c r="J2280" s="13"/>
      <c r="K2280" s="13"/>
      <c r="L2280" s="13"/>
      <c r="M2280" s="10">
        <v>5.81</v>
      </c>
      <c r="N2280" s="9">
        <v>1</v>
      </c>
      <c r="O2280" s="9">
        <v>2</v>
      </c>
      <c r="P2280" s="9" t="s">
        <v>77</v>
      </c>
      <c r="Q2280" s="9" t="s">
        <v>79</v>
      </c>
      <c r="R2280" s="9"/>
      <c r="S2280">
        <f t="shared" si="2896"/>
        <v>236</v>
      </c>
      <c r="T2280">
        <f t="shared" si="2897"/>
        <v>118</v>
      </c>
      <c r="U2280">
        <f t="shared" si="2898"/>
        <v>2</v>
      </c>
      <c r="V2280" s="20">
        <f t="shared" si="2899"/>
        <v>233.75</v>
      </c>
      <c r="W2280" s="21">
        <f t="shared" si="2900"/>
        <v>116.8</v>
      </c>
    </row>
    <row r="2281" spans="1:23" x14ac:dyDescent="0.25">
      <c r="A2281" s="11">
        <v>43208</v>
      </c>
      <c r="B2281" s="4" t="s">
        <v>17</v>
      </c>
      <c r="C2281" s="4">
        <v>75131</v>
      </c>
      <c r="D2281" s="4">
        <v>157</v>
      </c>
      <c r="E2281" s="10" t="s">
        <v>83</v>
      </c>
      <c r="F2281" s="10">
        <v>2</v>
      </c>
      <c r="G2281" s="10" t="s">
        <v>70</v>
      </c>
      <c r="H2281" s="10"/>
      <c r="I2281" s="10"/>
      <c r="J2281" s="13"/>
      <c r="K2281" s="13"/>
      <c r="L2281" s="13"/>
      <c r="M2281" s="10">
        <v>5.81</v>
      </c>
      <c r="N2281" s="9">
        <v>1</v>
      </c>
      <c r="O2281" s="9">
        <v>4</v>
      </c>
      <c r="P2281" s="9" t="s">
        <v>82</v>
      </c>
      <c r="Q2281" s="9" t="s">
        <v>100</v>
      </c>
      <c r="R2281" s="9"/>
      <c r="S2281">
        <f t="shared" si="2896"/>
        <v>472</v>
      </c>
      <c r="T2281">
        <f t="shared" si="2897"/>
        <v>118</v>
      </c>
      <c r="U2281">
        <f t="shared" si="2898"/>
        <v>4</v>
      </c>
      <c r="V2281" s="20">
        <f t="shared" si="2899"/>
        <v>467.5</v>
      </c>
      <c r="W2281" s="21">
        <f t="shared" si="2900"/>
        <v>116.8</v>
      </c>
    </row>
    <row r="2282" spans="1:23" x14ac:dyDescent="0.25">
      <c r="A2282" s="11"/>
      <c r="B2282" s="4"/>
      <c r="C2282" s="4"/>
      <c r="D2282" s="4"/>
      <c r="E2282" s="10"/>
      <c r="F2282" s="10"/>
      <c r="G2282" s="10"/>
      <c r="H2282" s="10"/>
      <c r="I2282" s="10"/>
      <c r="J2282" s="13"/>
      <c r="K2282" s="13"/>
      <c r="L2282" s="13"/>
      <c r="M2282" s="10"/>
      <c r="N2282" s="9"/>
      <c r="O2282" s="9"/>
      <c r="P2282" s="9"/>
      <c r="Q2282" s="9"/>
      <c r="R2282" s="9"/>
    </row>
    <row r="2283" spans="1:23" x14ac:dyDescent="0.25">
      <c r="A2283" s="11">
        <v>43208</v>
      </c>
      <c r="B2283" s="10" t="s">
        <v>16</v>
      </c>
      <c r="C2283" s="10">
        <v>785</v>
      </c>
      <c r="D2283" s="10">
        <v>167</v>
      </c>
      <c r="E2283" s="10" t="s">
        <v>66</v>
      </c>
      <c r="F2283" s="10">
        <v>2</v>
      </c>
      <c r="G2283" s="10" t="s">
        <v>70</v>
      </c>
      <c r="H2283" s="10"/>
      <c r="I2283" s="10"/>
      <c r="J2283" s="13">
        <v>800</v>
      </c>
      <c r="K2283" s="13">
        <v>1600</v>
      </c>
      <c r="L2283" s="13">
        <v>1600</v>
      </c>
      <c r="M2283" s="10">
        <v>5.38</v>
      </c>
      <c r="N2283" s="9">
        <v>1</v>
      </c>
      <c r="O2283" s="9">
        <v>5.07</v>
      </c>
      <c r="P2283" s="9" t="s">
        <v>94</v>
      </c>
      <c r="Q2283" s="9" t="s">
        <v>72</v>
      </c>
      <c r="R2283" s="9"/>
      <c r="S2283">
        <f t="shared" ref="S2283:S2286" si="2901">N:N*O:O*125</f>
        <v>633.75</v>
      </c>
      <c r="T2283">
        <f t="shared" ref="T2283:T2286" si="2902">N2283*125</f>
        <v>125</v>
      </c>
      <c r="U2283">
        <f t="shared" ref="U2283:U2286" si="2903">N2283*O2283</f>
        <v>5.07</v>
      </c>
      <c r="V2283" s="20">
        <f t="shared" ref="V2283:V2286" si="2904">N2283*O2283*123.78</f>
        <v>627.56460000000004</v>
      </c>
      <c r="W2283" s="21">
        <f t="shared" ref="W2283:W2286" si="2905">N2283*123.7</f>
        <v>123.7</v>
      </c>
    </row>
    <row r="2284" spans="1:23" x14ac:dyDescent="0.25">
      <c r="A2284" s="11">
        <v>43208</v>
      </c>
      <c r="B2284" s="10" t="s">
        <v>16</v>
      </c>
      <c r="C2284" s="10">
        <v>785</v>
      </c>
      <c r="D2284" s="10">
        <v>167</v>
      </c>
      <c r="E2284" s="10" t="s">
        <v>66</v>
      </c>
      <c r="F2284" s="10">
        <v>2</v>
      </c>
      <c r="G2284" s="10" t="s">
        <v>70</v>
      </c>
      <c r="H2284" s="10"/>
      <c r="I2284" s="10"/>
      <c r="J2284" s="13"/>
      <c r="K2284" s="13"/>
      <c r="L2284" s="13"/>
      <c r="M2284" s="10">
        <v>5.38</v>
      </c>
      <c r="N2284" s="9">
        <v>4</v>
      </c>
      <c r="O2284" s="9">
        <v>3.84</v>
      </c>
      <c r="P2284" s="9" t="s">
        <v>77</v>
      </c>
      <c r="Q2284" s="9" t="s">
        <v>72</v>
      </c>
      <c r="R2284" s="9"/>
      <c r="S2284">
        <f t="shared" si="2901"/>
        <v>1920</v>
      </c>
      <c r="T2284">
        <f t="shared" si="2902"/>
        <v>500</v>
      </c>
      <c r="U2284">
        <f t="shared" si="2903"/>
        <v>15.36</v>
      </c>
      <c r="V2284" s="20">
        <f t="shared" si="2904"/>
        <v>1901.2608</v>
      </c>
      <c r="W2284" s="21">
        <f t="shared" si="2905"/>
        <v>494.8</v>
      </c>
    </row>
    <row r="2285" spans="1:23" x14ac:dyDescent="0.25">
      <c r="A2285" s="11">
        <v>43208</v>
      </c>
      <c r="B2285" s="10" t="s">
        <v>16</v>
      </c>
      <c r="C2285" s="10">
        <v>785</v>
      </c>
      <c r="D2285" s="10">
        <v>167</v>
      </c>
      <c r="E2285" s="10" t="s">
        <v>66</v>
      </c>
      <c r="F2285" s="10">
        <v>2</v>
      </c>
      <c r="G2285" s="10" t="s">
        <v>70</v>
      </c>
      <c r="H2285" s="10"/>
      <c r="I2285" s="10"/>
      <c r="J2285" s="13"/>
      <c r="K2285" s="13"/>
      <c r="L2285" s="13"/>
      <c r="M2285" s="10">
        <v>5.38</v>
      </c>
      <c r="N2285" s="9">
        <v>10</v>
      </c>
      <c r="O2285" s="9">
        <v>3.84</v>
      </c>
      <c r="P2285" s="9" t="s">
        <v>77</v>
      </c>
      <c r="Q2285" s="9" t="s">
        <v>72</v>
      </c>
      <c r="R2285" s="9"/>
      <c r="S2285">
        <f t="shared" si="2901"/>
        <v>4800</v>
      </c>
      <c r="T2285">
        <f t="shared" si="2902"/>
        <v>1250</v>
      </c>
      <c r="U2285">
        <f t="shared" si="2903"/>
        <v>38.4</v>
      </c>
      <c r="V2285" s="20">
        <f t="shared" si="2904"/>
        <v>4753.152</v>
      </c>
      <c r="W2285" s="21">
        <f t="shared" si="2905"/>
        <v>1237</v>
      </c>
    </row>
    <row r="2286" spans="1:23" x14ac:dyDescent="0.25">
      <c r="A2286" s="11">
        <v>43208</v>
      </c>
      <c r="B2286" s="10" t="s">
        <v>16</v>
      </c>
      <c r="C2286" s="10">
        <v>785</v>
      </c>
      <c r="D2286" s="10">
        <v>167</v>
      </c>
      <c r="E2286" s="10" t="s">
        <v>66</v>
      </c>
      <c r="F2286" s="10">
        <v>2</v>
      </c>
      <c r="G2286" s="10" t="s">
        <v>70</v>
      </c>
      <c r="H2286" s="10"/>
      <c r="I2286" s="10"/>
      <c r="J2286" s="13"/>
      <c r="K2286" s="13"/>
      <c r="L2286" s="13"/>
      <c r="M2286" s="10">
        <v>5.38</v>
      </c>
      <c r="N2286" s="9">
        <v>2</v>
      </c>
      <c r="O2286" s="9">
        <v>2</v>
      </c>
      <c r="P2286" s="9" t="s">
        <v>77</v>
      </c>
      <c r="Q2286" s="9" t="s">
        <v>79</v>
      </c>
      <c r="R2286" s="9"/>
      <c r="S2286">
        <f t="shared" si="2901"/>
        <v>500</v>
      </c>
      <c r="T2286">
        <f t="shared" si="2902"/>
        <v>250</v>
      </c>
      <c r="U2286">
        <f t="shared" si="2903"/>
        <v>4</v>
      </c>
      <c r="V2286" s="20">
        <f t="shared" si="2904"/>
        <v>495.12</v>
      </c>
      <c r="W2286" s="21">
        <f t="shared" si="2905"/>
        <v>247.4</v>
      </c>
    </row>
    <row r="2287" spans="1:23" x14ac:dyDescent="0.25">
      <c r="A2287" s="11"/>
      <c r="B2287" s="10"/>
      <c r="C2287" s="10"/>
      <c r="D2287" s="10"/>
      <c r="E2287" s="10"/>
      <c r="F2287" s="10"/>
      <c r="G2287" s="10"/>
      <c r="H2287" s="10"/>
      <c r="I2287" s="10"/>
      <c r="J2287" s="13"/>
      <c r="K2287" s="13"/>
      <c r="L2287" s="13"/>
      <c r="M2287" s="10"/>
      <c r="N2287" s="9"/>
      <c r="O2287" s="9"/>
      <c r="P2287" s="9"/>
      <c r="Q2287" s="9"/>
      <c r="R2287" s="9"/>
    </row>
    <row r="2288" spans="1:23" x14ac:dyDescent="0.25">
      <c r="A2288" s="11">
        <v>43208</v>
      </c>
      <c r="B2288" s="10" t="s">
        <v>16</v>
      </c>
      <c r="C2288" s="10">
        <v>785</v>
      </c>
      <c r="D2288" s="10">
        <v>168</v>
      </c>
      <c r="E2288" s="10" t="s">
        <v>32</v>
      </c>
      <c r="F2288" s="10">
        <v>2</v>
      </c>
      <c r="G2288" s="10" t="s">
        <v>70</v>
      </c>
      <c r="H2288" s="10"/>
      <c r="I2288" s="10"/>
      <c r="J2288" s="13">
        <v>750</v>
      </c>
      <c r="K2288" s="13">
        <v>1650</v>
      </c>
      <c r="L2288" s="13">
        <v>1650</v>
      </c>
      <c r="M2288" s="10">
        <v>5.38</v>
      </c>
      <c r="N2288" s="9">
        <v>1</v>
      </c>
      <c r="O2288" s="9">
        <v>5.07</v>
      </c>
      <c r="P2288" s="9" t="s">
        <v>94</v>
      </c>
      <c r="Q2288" s="9" t="s">
        <v>72</v>
      </c>
      <c r="R2288" s="9"/>
      <c r="S2288">
        <f t="shared" ref="S2288:S2292" si="2906">N:N*O:O*125</f>
        <v>633.75</v>
      </c>
      <c r="T2288">
        <f t="shared" ref="T2288:T2292" si="2907">N2288*125</f>
        <v>125</v>
      </c>
      <c r="U2288">
        <f t="shared" ref="U2288:U2292" si="2908">N2288*O2288</f>
        <v>5.07</v>
      </c>
      <c r="V2288" s="20">
        <f t="shared" ref="V2288:V2292" si="2909">N2288*O2288*123.78</f>
        <v>627.56460000000004</v>
      </c>
      <c r="W2288" s="21">
        <f t="shared" ref="W2288:W2292" si="2910">N2288*123.7</f>
        <v>123.7</v>
      </c>
    </row>
    <row r="2289" spans="1:23" x14ac:dyDescent="0.25">
      <c r="A2289" s="11">
        <v>43208</v>
      </c>
      <c r="B2289" s="10" t="s">
        <v>16</v>
      </c>
      <c r="C2289" s="10">
        <v>785</v>
      </c>
      <c r="D2289" s="10">
        <v>168</v>
      </c>
      <c r="E2289" s="10" t="s">
        <v>32</v>
      </c>
      <c r="F2289" s="10">
        <v>2</v>
      </c>
      <c r="G2289" s="10" t="s">
        <v>70</v>
      </c>
      <c r="H2289" s="10"/>
      <c r="I2289" s="10"/>
      <c r="J2289" s="13"/>
      <c r="K2289" s="13"/>
      <c r="L2289" s="13"/>
      <c r="M2289" s="10">
        <v>5.38</v>
      </c>
      <c r="N2289" s="9">
        <v>5</v>
      </c>
      <c r="O2289" s="9">
        <v>3.84</v>
      </c>
      <c r="P2289" s="9" t="s">
        <v>77</v>
      </c>
      <c r="Q2289" s="9" t="s">
        <v>72</v>
      </c>
      <c r="R2289" s="9"/>
      <c r="S2289">
        <f t="shared" si="2906"/>
        <v>2400</v>
      </c>
      <c r="T2289">
        <f t="shared" si="2907"/>
        <v>625</v>
      </c>
      <c r="U2289">
        <f t="shared" si="2908"/>
        <v>19.2</v>
      </c>
      <c r="V2289" s="20">
        <f t="shared" si="2909"/>
        <v>2376.576</v>
      </c>
      <c r="W2289" s="21">
        <f t="shared" si="2910"/>
        <v>618.5</v>
      </c>
    </row>
    <row r="2290" spans="1:23" x14ac:dyDescent="0.25">
      <c r="A2290" s="11">
        <v>43208</v>
      </c>
      <c r="B2290" s="10" t="s">
        <v>16</v>
      </c>
      <c r="C2290" s="10">
        <v>785</v>
      </c>
      <c r="D2290" s="10">
        <v>168</v>
      </c>
      <c r="E2290" s="10" t="s">
        <v>32</v>
      </c>
      <c r="F2290" s="10">
        <v>2</v>
      </c>
      <c r="G2290" s="10" t="s">
        <v>70</v>
      </c>
      <c r="H2290" s="10"/>
      <c r="I2290" s="10"/>
      <c r="J2290" s="13"/>
      <c r="K2290" s="13"/>
      <c r="L2290" s="13"/>
      <c r="M2290" s="10">
        <v>5.38</v>
      </c>
      <c r="N2290" s="9">
        <v>8</v>
      </c>
      <c r="O2290" s="9">
        <v>3.84</v>
      </c>
      <c r="P2290" s="9" t="s">
        <v>77</v>
      </c>
      <c r="Q2290" s="9" t="s">
        <v>72</v>
      </c>
      <c r="R2290" s="9"/>
      <c r="S2290">
        <f t="shared" si="2906"/>
        <v>3840</v>
      </c>
      <c r="T2290">
        <f t="shared" si="2907"/>
        <v>1000</v>
      </c>
      <c r="U2290">
        <f t="shared" si="2908"/>
        <v>30.72</v>
      </c>
      <c r="V2290" s="20">
        <f t="shared" si="2909"/>
        <v>3802.5216</v>
      </c>
      <c r="W2290" s="21">
        <f t="shared" si="2910"/>
        <v>989.6</v>
      </c>
    </row>
    <row r="2291" spans="1:23" x14ac:dyDescent="0.25">
      <c r="A2291" s="11">
        <v>43208</v>
      </c>
      <c r="B2291" s="10" t="s">
        <v>16</v>
      </c>
      <c r="C2291" s="10">
        <v>785</v>
      </c>
      <c r="D2291" s="10">
        <v>168</v>
      </c>
      <c r="E2291" s="10" t="s">
        <v>32</v>
      </c>
      <c r="F2291" s="10">
        <v>2</v>
      </c>
      <c r="G2291" s="10" t="s">
        <v>70</v>
      </c>
      <c r="H2291" s="10"/>
      <c r="I2291" s="10"/>
      <c r="J2291" s="13"/>
      <c r="K2291" s="13"/>
      <c r="L2291" s="13"/>
      <c r="M2291" s="10">
        <v>5.38</v>
      </c>
      <c r="N2291" s="9">
        <v>1</v>
      </c>
      <c r="O2291" s="9">
        <v>3.4</v>
      </c>
      <c r="P2291" s="9" t="s">
        <v>78</v>
      </c>
      <c r="Q2291" s="9" t="s">
        <v>72</v>
      </c>
      <c r="R2291" s="9"/>
      <c r="S2291">
        <f t="shared" si="2906"/>
        <v>425</v>
      </c>
      <c r="T2291">
        <f t="shared" si="2907"/>
        <v>125</v>
      </c>
      <c r="U2291">
        <f t="shared" si="2908"/>
        <v>3.4</v>
      </c>
      <c r="V2291" s="20">
        <f t="shared" si="2909"/>
        <v>420.85199999999998</v>
      </c>
      <c r="W2291" s="21">
        <f t="shared" si="2910"/>
        <v>123.7</v>
      </c>
    </row>
    <row r="2292" spans="1:23" x14ac:dyDescent="0.25">
      <c r="A2292" s="11">
        <v>43208</v>
      </c>
      <c r="B2292" s="10" t="s">
        <v>16</v>
      </c>
      <c r="C2292" s="10">
        <v>785</v>
      </c>
      <c r="D2292" s="10">
        <v>168</v>
      </c>
      <c r="E2292" s="10" t="s">
        <v>32</v>
      </c>
      <c r="F2292" s="10">
        <v>2</v>
      </c>
      <c r="G2292" s="10" t="s">
        <v>70</v>
      </c>
      <c r="H2292" s="10"/>
      <c r="I2292" s="10"/>
      <c r="J2292" s="13"/>
      <c r="K2292" s="13"/>
      <c r="L2292" s="13"/>
      <c r="M2292" s="10">
        <v>5.38</v>
      </c>
      <c r="N2292" s="9">
        <v>2</v>
      </c>
      <c r="O2292" s="9">
        <v>2</v>
      </c>
      <c r="P2292" s="9" t="s">
        <v>77</v>
      </c>
      <c r="Q2292" s="9" t="s">
        <v>79</v>
      </c>
      <c r="R2292" s="9"/>
      <c r="S2292">
        <f t="shared" si="2906"/>
        <v>500</v>
      </c>
      <c r="T2292">
        <f t="shared" si="2907"/>
        <v>250</v>
      </c>
      <c r="U2292">
        <f t="shared" si="2908"/>
        <v>4</v>
      </c>
      <c r="V2292" s="20">
        <f t="shared" si="2909"/>
        <v>495.12</v>
      </c>
      <c r="W2292" s="21">
        <f t="shared" si="2910"/>
        <v>247.4</v>
      </c>
    </row>
    <row r="2293" spans="1:23" x14ac:dyDescent="0.25">
      <c r="A2293" s="11"/>
      <c r="B2293" s="4"/>
      <c r="C2293" s="4"/>
      <c r="D2293" s="4"/>
      <c r="E2293" s="10"/>
      <c r="F2293" s="10"/>
      <c r="G2293" s="10"/>
      <c r="H2293" s="10"/>
      <c r="I2293" s="10"/>
      <c r="J2293" s="13"/>
      <c r="K2293" s="13"/>
      <c r="L2293" s="13"/>
      <c r="M2293" s="10"/>
      <c r="N2293" s="9"/>
      <c r="O2293" s="9"/>
      <c r="P2293" s="9"/>
      <c r="Q2293" s="9"/>
      <c r="R2293" s="9"/>
    </row>
    <row r="2294" spans="1:23" x14ac:dyDescent="0.25">
      <c r="A2294" s="11">
        <v>43208</v>
      </c>
      <c r="B2294" s="10" t="s">
        <v>16</v>
      </c>
      <c r="C2294" s="10">
        <v>785</v>
      </c>
      <c r="D2294" s="10">
        <v>169</v>
      </c>
      <c r="E2294" s="10" t="s">
        <v>58</v>
      </c>
      <c r="F2294" s="10">
        <v>2</v>
      </c>
      <c r="G2294" s="10" t="s">
        <v>70</v>
      </c>
      <c r="H2294" s="10"/>
      <c r="I2294" s="10"/>
      <c r="J2294" s="13">
        <v>750</v>
      </c>
      <c r="K2294" s="13">
        <v>1650</v>
      </c>
      <c r="L2294" s="13">
        <v>1850</v>
      </c>
      <c r="M2294" s="10">
        <v>5.38</v>
      </c>
      <c r="N2294" s="9">
        <v>2</v>
      </c>
      <c r="O2294" s="9">
        <v>3.84</v>
      </c>
      <c r="P2294" s="9" t="s">
        <v>77</v>
      </c>
      <c r="Q2294" s="9" t="s">
        <v>72</v>
      </c>
      <c r="R2294" s="9"/>
      <c r="S2294">
        <f t="shared" ref="S2294:S2300" si="2911">N:N*O:O*125</f>
        <v>960</v>
      </c>
      <c r="T2294">
        <f t="shared" ref="T2294:T2300" si="2912">N2294*125</f>
        <v>250</v>
      </c>
      <c r="U2294">
        <f t="shared" ref="U2294:U2300" si="2913">N2294*O2294</f>
        <v>7.68</v>
      </c>
      <c r="V2294" s="20">
        <f t="shared" ref="V2294:V2300" si="2914">N2294*O2294*123.78</f>
        <v>950.63040000000001</v>
      </c>
      <c r="W2294" s="21">
        <f t="shared" ref="W2294:W2300" si="2915">N2294*123.7</f>
        <v>247.4</v>
      </c>
    </row>
    <row r="2295" spans="1:23" x14ac:dyDescent="0.25">
      <c r="A2295" s="11">
        <v>43208</v>
      </c>
      <c r="B2295" s="10" t="s">
        <v>16</v>
      </c>
      <c r="C2295" s="10">
        <v>785</v>
      </c>
      <c r="D2295" s="10">
        <v>169</v>
      </c>
      <c r="E2295" s="10" t="s">
        <v>58</v>
      </c>
      <c r="F2295" s="10">
        <v>2</v>
      </c>
      <c r="G2295" s="10" t="s">
        <v>70</v>
      </c>
      <c r="H2295" s="10"/>
      <c r="I2295" s="10"/>
      <c r="J2295" s="13"/>
      <c r="K2295" s="13"/>
      <c r="L2295" s="13"/>
      <c r="M2295" s="10">
        <v>5.38</v>
      </c>
      <c r="N2295" s="9">
        <v>1</v>
      </c>
      <c r="O2295" s="9">
        <v>2.76</v>
      </c>
      <c r="P2295" s="9" t="s">
        <v>82</v>
      </c>
      <c r="Q2295" s="9" t="s">
        <v>88</v>
      </c>
      <c r="R2295" s="9"/>
      <c r="S2295">
        <f t="shared" si="2911"/>
        <v>345</v>
      </c>
      <c r="T2295">
        <f t="shared" si="2912"/>
        <v>125</v>
      </c>
      <c r="U2295">
        <f t="shared" si="2913"/>
        <v>2.76</v>
      </c>
      <c r="V2295" s="20">
        <f t="shared" si="2914"/>
        <v>341.63279999999997</v>
      </c>
      <c r="W2295" s="21">
        <f t="shared" si="2915"/>
        <v>123.7</v>
      </c>
    </row>
    <row r="2296" spans="1:23" x14ac:dyDescent="0.25">
      <c r="A2296" s="11">
        <v>43208</v>
      </c>
      <c r="B2296" s="10" t="s">
        <v>16</v>
      </c>
      <c r="C2296" s="10">
        <v>785</v>
      </c>
      <c r="D2296" s="10">
        <v>169</v>
      </c>
      <c r="E2296" s="10" t="s">
        <v>58</v>
      </c>
      <c r="F2296" s="10">
        <v>2</v>
      </c>
      <c r="G2296" s="10" t="s">
        <v>70</v>
      </c>
      <c r="H2296" s="9"/>
      <c r="I2296" s="9"/>
      <c r="J2296" s="16"/>
      <c r="K2296" s="16"/>
      <c r="L2296" s="16"/>
      <c r="M2296" s="10">
        <v>5.38</v>
      </c>
      <c r="N2296" s="9">
        <v>2</v>
      </c>
      <c r="O2296" s="9">
        <v>2.76</v>
      </c>
      <c r="P2296" s="9" t="s">
        <v>82</v>
      </c>
      <c r="Q2296" s="9" t="s">
        <v>88</v>
      </c>
      <c r="R2296" s="9"/>
      <c r="S2296">
        <f t="shared" si="2911"/>
        <v>690</v>
      </c>
      <c r="T2296">
        <f t="shared" si="2912"/>
        <v>250</v>
      </c>
      <c r="U2296">
        <f t="shared" si="2913"/>
        <v>5.52</v>
      </c>
      <c r="V2296" s="20">
        <f t="shared" si="2914"/>
        <v>683.26559999999995</v>
      </c>
      <c r="W2296" s="21">
        <f t="shared" si="2915"/>
        <v>247.4</v>
      </c>
    </row>
    <row r="2297" spans="1:23" x14ac:dyDescent="0.25">
      <c r="A2297" s="11">
        <v>43208</v>
      </c>
      <c r="B2297" s="10" t="s">
        <v>16</v>
      </c>
      <c r="C2297" s="10">
        <v>785</v>
      </c>
      <c r="D2297" s="10">
        <v>169</v>
      </c>
      <c r="E2297" s="10" t="s">
        <v>58</v>
      </c>
      <c r="F2297" s="10">
        <v>2</v>
      </c>
      <c r="G2297" s="10" t="s">
        <v>70</v>
      </c>
      <c r="H2297" s="9"/>
      <c r="I2297" s="9"/>
      <c r="J2297" s="16"/>
      <c r="K2297" s="16"/>
      <c r="L2297" s="16"/>
      <c r="M2297" s="10">
        <v>5.38</v>
      </c>
      <c r="N2297" s="9">
        <v>1</v>
      </c>
      <c r="O2297" s="9">
        <v>4</v>
      </c>
      <c r="P2297" s="9" t="s">
        <v>82</v>
      </c>
      <c r="Q2297" s="9" t="s">
        <v>100</v>
      </c>
      <c r="R2297" s="9"/>
      <c r="S2297">
        <f t="shared" si="2911"/>
        <v>500</v>
      </c>
      <c r="T2297">
        <f t="shared" si="2912"/>
        <v>125</v>
      </c>
      <c r="U2297">
        <f t="shared" si="2913"/>
        <v>4</v>
      </c>
      <c r="V2297" s="20">
        <f t="shared" si="2914"/>
        <v>495.12</v>
      </c>
      <c r="W2297" s="21">
        <f t="shared" si="2915"/>
        <v>123.7</v>
      </c>
    </row>
    <row r="2298" spans="1:23" x14ac:dyDescent="0.25">
      <c r="A2298" s="11">
        <v>43208</v>
      </c>
      <c r="B2298" s="10" t="s">
        <v>16</v>
      </c>
      <c r="C2298" s="10">
        <v>785</v>
      </c>
      <c r="D2298" s="10">
        <v>169</v>
      </c>
      <c r="E2298" s="10" t="s">
        <v>58</v>
      </c>
      <c r="F2298" s="10">
        <v>2</v>
      </c>
      <c r="G2298" s="10" t="s">
        <v>70</v>
      </c>
      <c r="H2298" s="9"/>
      <c r="I2298" s="9"/>
      <c r="J2298" s="16"/>
      <c r="K2298" s="16"/>
      <c r="L2298" s="16"/>
      <c r="M2298" s="10">
        <v>5.38</v>
      </c>
      <c r="N2298" s="9">
        <v>11</v>
      </c>
      <c r="O2298" s="9">
        <v>2</v>
      </c>
      <c r="P2298" s="9" t="s">
        <v>82</v>
      </c>
      <c r="Q2298" s="9" t="s">
        <v>100</v>
      </c>
      <c r="R2298" s="9"/>
      <c r="S2298">
        <f t="shared" si="2911"/>
        <v>2750</v>
      </c>
      <c r="T2298">
        <f t="shared" si="2912"/>
        <v>1375</v>
      </c>
      <c r="U2298">
        <f t="shared" si="2913"/>
        <v>22</v>
      </c>
      <c r="V2298" s="20">
        <f t="shared" si="2914"/>
        <v>2723.16</v>
      </c>
      <c r="W2298" s="21">
        <f t="shared" si="2915"/>
        <v>1360.7</v>
      </c>
    </row>
    <row r="2299" spans="1:23" x14ac:dyDescent="0.25">
      <c r="A2299" s="11">
        <v>43208</v>
      </c>
      <c r="B2299" s="10" t="s">
        <v>16</v>
      </c>
      <c r="C2299" s="10">
        <v>785</v>
      </c>
      <c r="D2299" s="10">
        <v>169</v>
      </c>
      <c r="E2299" s="10" t="s">
        <v>58</v>
      </c>
      <c r="F2299" s="10">
        <v>2</v>
      </c>
      <c r="G2299" s="10" t="s">
        <v>70</v>
      </c>
      <c r="H2299" s="9"/>
      <c r="I2299" s="9"/>
      <c r="J2299" s="16"/>
      <c r="K2299" s="16"/>
      <c r="L2299" s="16"/>
      <c r="M2299" s="10">
        <v>5.38</v>
      </c>
      <c r="N2299" s="9">
        <v>1</v>
      </c>
      <c r="O2299" s="9">
        <v>4</v>
      </c>
      <c r="P2299" s="9" t="s">
        <v>82</v>
      </c>
      <c r="Q2299" s="9" t="s">
        <v>100</v>
      </c>
      <c r="R2299" s="9"/>
      <c r="S2299">
        <f t="shared" si="2911"/>
        <v>500</v>
      </c>
      <c r="T2299">
        <f t="shared" si="2912"/>
        <v>125</v>
      </c>
      <c r="U2299">
        <f t="shared" si="2913"/>
        <v>4</v>
      </c>
      <c r="V2299" s="20">
        <f t="shared" si="2914"/>
        <v>495.12</v>
      </c>
      <c r="W2299" s="21">
        <f t="shared" si="2915"/>
        <v>123.7</v>
      </c>
    </row>
    <row r="2300" spans="1:23" x14ac:dyDescent="0.25">
      <c r="A2300" s="11">
        <v>43208</v>
      </c>
      <c r="B2300" s="10" t="s">
        <v>16</v>
      </c>
      <c r="C2300" s="10">
        <v>785</v>
      </c>
      <c r="D2300" s="10">
        <v>169</v>
      </c>
      <c r="E2300" s="10" t="s">
        <v>58</v>
      </c>
      <c r="F2300" s="10">
        <v>2</v>
      </c>
      <c r="G2300" s="10" t="s">
        <v>70</v>
      </c>
      <c r="H2300" s="9"/>
      <c r="I2300" s="9"/>
      <c r="J2300" s="16"/>
      <c r="K2300" s="16"/>
      <c r="L2300" s="13"/>
      <c r="M2300" s="10">
        <v>5.38</v>
      </c>
      <c r="N2300" s="9">
        <v>3</v>
      </c>
      <c r="O2300" s="9">
        <v>2</v>
      </c>
      <c r="P2300" s="9" t="s">
        <v>82</v>
      </c>
      <c r="Q2300" s="9" t="s">
        <v>100</v>
      </c>
      <c r="R2300" s="9"/>
      <c r="S2300">
        <f t="shared" si="2911"/>
        <v>750</v>
      </c>
      <c r="T2300">
        <f t="shared" si="2912"/>
        <v>375</v>
      </c>
      <c r="U2300">
        <f t="shared" si="2913"/>
        <v>6</v>
      </c>
      <c r="V2300" s="20">
        <f t="shared" si="2914"/>
        <v>742.68000000000006</v>
      </c>
      <c r="W2300" s="21">
        <f t="shared" si="2915"/>
        <v>371.1</v>
      </c>
    </row>
    <row r="2301" spans="1:23" x14ac:dyDescent="0.25">
      <c r="A2301" s="9"/>
      <c r="B2301" s="9"/>
      <c r="C2301" s="9"/>
      <c r="D2301" s="9"/>
      <c r="E2301" s="9"/>
      <c r="F2301" s="9"/>
      <c r="G2301" s="9"/>
      <c r="H2301" s="9"/>
      <c r="I2301" s="9"/>
      <c r="J2301" s="16"/>
      <c r="K2301" s="16"/>
      <c r="L2301" s="16"/>
      <c r="M2301" s="9"/>
      <c r="N2301" s="9"/>
      <c r="O2301" s="9"/>
      <c r="P2301" s="9"/>
      <c r="Q2301" s="9"/>
      <c r="R2301" s="9"/>
    </row>
    <row r="2302" spans="1:23" x14ac:dyDescent="0.25">
      <c r="A2302" s="11">
        <v>43208</v>
      </c>
      <c r="B2302" s="10" t="s">
        <v>16</v>
      </c>
      <c r="C2302" s="4">
        <v>777</v>
      </c>
      <c r="D2302" s="4">
        <v>17</v>
      </c>
      <c r="E2302" s="10"/>
      <c r="F2302" s="10">
        <v>3</v>
      </c>
      <c r="G2302" s="10" t="s">
        <v>23</v>
      </c>
      <c r="H2302" s="10"/>
      <c r="I2302" s="10"/>
      <c r="J2302" s="17"/>
      <c r="K2302" s="17"/>
      <c r="L2302" s="17"/>
      <c r="M2302" s="10">
        <v>4.2</v>
      </c>
      <c r="N2302" s="9"/>
      <c r="O2302" s="9"/>
      <c r="P2302" s="9"/>
      <c r="Q2302" s="9"/>
      <c r="R2302" s="9"/>
      <c r="S2302">
        <f>N:N*O:O*80.6</f>
        <v>0</v>
      </c>
      <c r="T2302">
        <f t="shared" ref="T2302" si="2916">N2302*80.6</f>
        <v>0</v>
      </c>
      <c r="U2302">
        <f t="shared" ref="U2302" si="2917">N2302*O2302</f>
        <v>0</v>
      </c>
      <c r="V2302" s="20">
        <f>N2302*O2302*79.68</f>
        <v>0</v>
      </c>
      <c r="W2302" s="21">
        <f>N2302*79.68</f>
        <v>0</v>
      </c>
    </row>
    <row r="2303" spans="1:23" x14ac:dyDescent="0.25">
      <c r="A2303" s="11"/>
      <c r="B2303" s="10"/>
      <c r="C2303" s="4"/>
      <c r="D2303" s="4"/>
      <c r="E2303" s="10"/>
      <c r="F2303" s="10"/>
      <c r="G2303" s="10"/>
      <c r="H2303" s="10"/>
      <c r="I2303" s="10"/>
      <c r="J2303" s="13"/>
      <c r="K2303" s="13"/>
      <c r="L2303" s="13"/>
      <c r="M2303" s="10"/>
      <c r="N2303" s="9"/>
      <c r="O2303" s="9"/>
      <c r="P2303" s="9"/>
      <c r="Q2303" s="9"/>
      <c r="R2303" s="9"/>
    </row>
    <row r="2304" spans="1:23" x14ac:dyDescent="0.25">
      <c r="A2304" s="11">
        <v>43208</v>
      </c>
      <c r="B2304" s="10" t="s">
        <v>16</v>
      </c>
      <c r="C2304" s="4">
        <v>777</v>
      </c>
      <c r="D2304" s="4">
        <v>18</v>
      </c>
      <c r="E2304" s="10" t="s">
        <v>26</v>
      </c>
      <c r="F2304" s="10">
        <v>3</v>
      </c>
      <c r="G2304" s="10" t="s">
        <v>23</v>
      </c>
      <c r="H2304" s="10"/>
      <c r="I2304" s="10"/>
      <c r="J2304" s="13">
        <v>650</v>
      </c>
      <c r="K2304" s="13">
        <v>650</v>
      </c>
      <c r="L2304" s="13">
        <v>790</v>
      </c>
      <c r="M2304" s="10">
        <v>4.2</v>
      </c>
      <c r="N2304" s="9">
        <v>1</v>
      </c>
      <c r="O2304" s="9">
        <v>5.07</v>
      </c>
      <c r="P2304" s="9" t="s">
        <v>94</v>
      </c>
      <c r="Q2304" s="9" t="s">
        <v>72</v>
      </c>
      <c r="R2304" s="9"/>
      <c r="S2304">
        <f t="shared" ref="S2304:S2307" si="2918">N:N*O:O*80.6</f>
        <v>408.642</v>
      </c>
      <c r="T2304">
        <f t="shared" ref="T2304:T2307" si="2919">N2304*80.6</f>
        <v>80.599999999999994</v>
      </c>
      <c r="U2304">
        <f t="shared" ref="U2304:U2307" si="2920">N2304*O2304</f>
        <v>5.07</v>
      </c>
      <c r="V2304" s="20">
        <f t="shared" ref="V2304:V2307" si="2921">N2304*O2304*79.68</f>
        <v>403.97760000000005</v>
      </c>
      <c r="W2304" s="21">
        <f t="shared" ref="W2304:W2307" si="2922">N2304*79.68</f>
        <v>79.680000000000007</v>
      </c>
    </row>
    <row r="2305" spans="1:23" x14ac:dyDescent="0.25">
      <c r="A2305" s="11">
        <v>43208</v>
      </c>
      <c r="B2305" s="10" t="s">
        <v>16</v>
      </c>
      <c r="C2305" s="4">
        <v>777</v>
      </c>
      <c r="D2305" s="4">
        <v>18</v>
      </c>
      <c r="E2305" s="10" t="s">
        <v>26</v>
      </c>
      <c r="F2305" s="10">
        <v>3</v>
      </c>
      <c r="G2305" s="10" t="s">
        <v>23</v>
      </c>
      <c r="H2305" s="10"/>
      <c r="I2305" s="10"/>
      <c r="J2305" s="13"/>
      <c r="K2305" s="13"/>
      <c r="L2305" s="13"/>
      <c r="M2305" s="10">
        <v>4.2</v>
      </c>
      <c r="N2305" s="9">
        <v>5</v>
      </c>
      <c r="O2305" s="9">
        <v>3.84</v>
      </c>
      <c r="P2305" s="9" t="s">
        <v>77</v>
      </c>
      <c r="Q2305" s="9" t="s">
        <v>72</v>
      </c>
      <c r="R2305" s="9"/>
      <c r="S2305">
        <f t="shared" si="2918"/>
        <v>1547.5199999999998</v>
      </c>
      <c r="T2305">
        <f t="shared" si="2919"/>
        <v>403</v>
      </c>
      <c r="U2305">
        <f t="shared" si="2920"/>
        <v>19.2</v>
      </c>
      <c r="V2305" s="20">
        <f t="shared" si="2921"/>
        <v>1529.856</v>
      </c>
      <c r="W2305" s="21">
        <f t="shared" si="2922"/>
        <v>398.40000000000003</v>
      </c>
    </row>
    <row r="2306" spans="1:23" x14ac:dyDescent="0.25">
      <c r="A2306" s="11">
        <v>43208</v>
      </c>
      <c r="B2306" s="10" t="s">
        <v>16</v>
      </c>
      <c r="C2306" s="4">
        <v>777</v>
      </c>
      <c r="D2306" s="4">
        <v>18</v>
      </c>
      <c r="E2306" s="10" t="s">
        <v>26</v>
      </c>
      <c r="F2306" s="10">
        <v>3</v>
      </c>
      <c r="G2306" s="10" t="s">
        <v>23</v>
      </c>
      <c r="H2306" s="10"/>
      <c r="I2306" s="10"/>
      <c r="J2306" s="13"/>
      <c r="K2306" s="13"/>
      <c r="L2306" s="13"/>
      <c r="M2306" s="10">
        <v>4.2</v>
      </c>
      <c r="N2306" s="9">
        <v>2</v>
      </c>
      <c r="O2306" s="9">
        <v>1.54</v>
      </c>
      <c r="P2306" s="9" t="s">
        <v>90</v>
      </c>
      <c r="Q2306" s="9" t="s">
        <v>76</v>
      </c>
      <c r="R2306" s="9"/>
      <c r="S2306">
        <f t="shared" si="2918"/>
        <v>248.24799999999999</v>
      </c>
      <c r="T2306">
        <f t="shared" si="2919"/>
        <v>161.19999999999999</v>
      </c>
      <c r="U2306">
        <f t="shared" si="2920"/>
        <v>3.08</v>
      </c>
      <c r="V2306" s="20">
        <f t="shared" si="2921"/>
        <v>245.41440000000003</v>
      </c>
      <c r="W2306" s="21">
        <f t="shared" si="2922"/>
        <v>159.36000000000001</v>
      </c>
    </row>
    <row r="2307" spans="1:23" x14ac:dyDescent="0.25">
      <c r="A2307" s="11">
        <v>43208</v>
      </c>
      <c r="B2307" s="10" t="s">
        <v>16</v>
      </c>
      <c r="C2307" s="4">
        <v>777</v>
      </c>
      <c r="D2307" s="4">
        <v>18</v>
      </c>
      <c r="E2307" s="10" t="s">
        <v>26</v>
      </c>
      <c r="F2307" s="10">
        <v>3</v>
      </c>
      <c r="G2307" s="10" t="s">
        <v>23</v>
      </c>
      <c r="H2307" s="10"/>
      <c r="I2307" s="10"/>
      <c r="J2307" s="13"/>
      <c r="K2307" s="13"/>
      <c r="L2307" s="13"/>
      <c r="M2307" s="10">
        <v>4.2</v>
      </c>
      <c r="N2307" s="9">
        <v>14</v>
      </c>
      <c r="O2307" s="9">
        <v>1.925</v>
      </c>
      <c r="P2307" s="9" t="s">
        <v>71</v>
      </c>
      <c r="Q2307" s="9" t="s">
        <v>76</v>
      </c>
      <c r="R2307" s="9"/>
      <c r="S2307">
        <f t="shared" si="2918"/>
        <v>2172.1699999999996</v>
      </c>
      <c r="T2307">
        <f t="shared" si="2919"/>
        <v>1128.3999999999999</v>
      </c>
      <c r="U2307">
        <f t="shared" si="2920"/>
        <v>26.95</v>
      </c>
      <c r="V2307" s="20">
        <f t="shared" si="2921"/>
        <v>2147.3760000000002</v>
      </c>
      <c r="W2307" s="21">
        <f t="shared" si="2922"/>
        <v>1115.52</v>
      </c>
    </row>
    <row r="2308" spans="1:23" x14ac:dyDescent="0.25">
      <c r="A2308" s="11"/>
      <c r="B2308" s="4"/>
      <c r="C2308" s="4"/>
      <c r="D2308" s="4"/>
      <c r="E2308" s="10"/>
      <c r="F2308" s="10"/>
      <c r="G2308" s="10"/>
      <c r="H2308" s="10"/>
      <c r="I2308" s="10"/>
      <c r="J2308" s="13"/>
      <c r="K2308" s="13"/>
      <c r="L2308" s="13"/>
      <c r="M2308" s="10"/>
      <c r="N2308" s="9"/>
      <c r="O2308" s="9"/>
      <c r="P2308" s="9"/>
      <c r="Q2308" s="9"/>
      <c r="R2308" s="9"/>
    </row>
    <row r="2309" spans="1:23" x14ac:dyDescent="0.25">
      <c r="A2309" s="11">
        <v>43208</v>
      </c>
      <c r="B2309" s="10" t="s">
        <v>16</v>
      </c>
      <c r="C2309" s="4">
        <v>777</v>
      </c>
      <c r="D2309" s="4">
        <v>19</v>
      </c>
      <c r="E2309" s="10" t="s">
        <v>106</v>
      </c>
      <c r="F2309" s="10">
        <v>3</v>
      </c>
      <c r="G2309" s="10" t="s">
        <v>23</v>
      </c>
      <c r="H2309" s="10"/>
      <c r="I2309" s="10"/>
      <c r="J2309" s="13">
        <v>680</v>
      </c>
      <c r="K2309" s="13">
        <v>770</v>
      </c>
      <c r="L2309" s="13">
        <v>940</v>
      </c>
      <c r="M2309" s="10">
        <v>4.2</v>
      </c>
      <c r="N2309" s="9">
        <v>2</v>
      </c>
      <c r="O2309" s="9">
        <v>5.07</v>
      </c>
      <c r="P2309" s="9" t="s">
        <v>94</v>
      </c>
      <c r="Q2309" s="9" t="s">
        <v>72</v>
      </c>
      <c r="R2309" s="9"/>
      <c r="S2309">
        <f t="shared" ref="S2309:S2312" si="2923">N:N*O:O*80.6</f>
        <v>817.28399999999999</v>
      </c>
      <c r="T2309">
        <f t="shared" ref="T2309:T2312" si="2924">N2309*80.6</f>
        <v>161.19999999999999</v>
      </c>
      <c r="U2309">
        <f t="shared" ref="U2309:U2312" si="2925">N2309*O2309</f>
        <v>10.14</v>
      </c>
      <c r="V2309" s="20">
        <f t="shared" ref="V2309:V2312" si="2926">N2309*O2309*79.68</f>
        <v>807.9552000000001</v>
      </c>
      <c r="W2309" s="21">
        <f t="shared" ref="W2309:W2312" si="2927">N2309*79.68</f>
        <v>159.36000000000001</v>
      </c>
    </row>
    <row r="2310" spans="1:23" x14ac:dyDescent="0.25">
      <c r="A2310" s="11">
        <v>43208</v>
      </c>
      <c r="B2310" s="10" t="s">
        <v>16</v>
      </c>
      <c r="C2310" s="4">
        <v>777</v>
      </c>
      <c r="D2310" s="4">
        <v>19</v>
      </c>
      <c r="E2310" s="10" t="s">
        <v>106</v>
      </c>
      <c r="F2310" s="10">
        <v>3</v>
      </c>
      <c r="G2310" s="10" t="s">
        <v>23</v>
      </c>
      <c r="H2310" s="10"/>
      <c r="I2310" s="10"/>
      <c r="J2310" s="13"/>
      <c r="K2310" s="13"/>
      <c r="L2310" s="13"/>
      <c r="M2310" s="10">
        <v>4.2</v>
      </c>
      <c r="N2310" s="9">
        <v>3</v>
      </c>
      <c r="O2310" s="9">
        <v>2.76</v>
      </c>
      <c r="P2310" s="9" t="s">
        <v>82</v>
      </c>
      <c r="Q2310" s="9" t="s">
        <v>88</v>
      </c>
      <c r="R2310" s="9"/>
      <c r="S2310">
        <f t="shared" si="2923"/>
        <v>667.36799999999994</v>
      </c>
      <c r="T2310">
        <f t="shared" si="2924"/>
        <v>241.79999999999998</v>
      </c>
      <c r="U2310">
        <f t="shared" si="2925"/>
        <v>8.2799999999999994</v>
      </c>
      <c r="V2310" s="20">
        <f t="shared" si="2926"/>
        <v>659.75040000000001</v>
      </c>
      <c r="W2310" s="21">
        <f t="shared" si="2927"/>
        <v>239.04000000000002</v>
      </c>
    </row>
    <row r="2311" spans="1:23" x14ac:dyDescent="0.25">
      <c r="A2311" s="11">
        <v>43208</v>
      </c>
      <c r="B2311" s="10" t="s">
        <v>16</v>
      </c>
      <c r="C2311" s="4">
        <v>777</v>
      </c>
      <c r="D2311" s="4">
        <v>19</v>
      </c>
      <c r="E2311" s="10" t="s">
        <v>106</v>
      </c>
      <c r="F2311" s="10">
        <v>3</v>
      </c>
      <c r="G2311" s="10" t="s">
        <v>23</v>
      </c>
      <c r="H2311" s="10"/>
      <c r="I2311" s="10"/>
      <c r="J2311" s="13"/>
      <c r="K2311" s="13"/>
      <c r="L2311" s="13"/>
      <c r="M2311" s="10">
        <v>4.2</v>
      </c>
      <c r="N2311" s="9">
        <v>9</v>
      </c>
      <c r="O2311" s="9">
        <v>2.76</v>
      </c>
      <c r="P2311" s="9" t="s">
        <v>82</v>
      </c>
      <c r="Q2311" s="9" t="s">
        <v>88</v>
      </c>
      <c r="R2311" s="9"/>
      <c r="S2311">
        <f t="shared" si="2923"/>
        <v>2002.1039999999996</v>
      </c>
      <c r="T2311">
        <f t="shared" si="2924"/>
        <v>725.4</v>
      </c>
      <c r="U2311">
        <f t="shared" si="2925"/>
        <v>24.839999999999996</v>
      </c>
      <c r="V2311" s="20">
        <f t="shared" si="2926"/>
        <v>1979.2511999999999</v>
      </c>
      <c r="W2311" s="21">
        <f t="shared" si="2927"/>
        <v>717.12000000000012</v>
      </c>
    </row>
    <row r="2312" spans="1:23" x14ac:dyDescent="0.25">
      <c r="A2312" s="11">
        <v>43208</v>
      </c>
      <c r="B2312" s="10" t="s">
        <v>16</v>
      </c>
      <c r="C2312" s="4">
        <v>777</v>
      </c>
      <c r="D2312" s="4">
        <v>19</v>
      </c>
      <c r="E2312" s="10" t="s">
        <v>106</v>
      </c>
      <c r="F2312" s="10">
        <v>3</v>
      </c>
      <c r="G2312" s="10" t="s">
        <v>23</v>
      </c>
      <c r="H2312" s="10"/>
      <c r="I2312" s="10"/>
      <c r="J2312" s="13"/>
      <c r="K2312" s="13"/>
      <c r="L2312" s="13"/>
      <c r="M2312" s="10">
        <v>4.2</v>
      </c>
      <c r="N2312" s="9">
        <v>2</v>
      </c>
      <c r="O2312" s="9">
        <v>1.54</v>
      </c>
      <c r="P2312" s="9" t="s">
        <v>90</v>
      </c>
      <c r="Q2312" s="9" t="s">
        <v>76</v>
      </c>
      <c r="R2312" s="9"/>
      <c r="S2312">
        <f t="shared" si="2923"/>
        <v>248.24799999999999</v>
      </c>
      <c r="T2312">
        <f t="shared" si="2924"/>
        <v>161.19999999999999</v>
      </c>
      <c r="U2312">
        <f t="shared" si="2925"/>
        <v>3.08</v>
      </c>
      <c r="V2312" s="20">
        <f t="shared" si="2926"/>
        <v>245.41440000000003</v>
      </c>
      <c r="W2312" s="21">
        <f t="shared" si="2927"/>
        <v>159.36000000000001</v>
      </c>
    </row>
    <row r="2313" spans="1:23" x14ac:dyDescent="0.25">
      <c r="A2313" s="11"/>
      <c r="B2313" s="10"/>
      <c r="C2313" s="4"/>
      <c r="D2313" s="4"/>
      <c r="E2313" s="10"/>
      <c r="F2313" s="10"/>
      <c r="G2313" s="9"/>
      <c r="H2313" s="10"/>
      <c r="I2313" s="10"/>
      <c r="J2313" s="13"/>
      <c r="K2313" s="13"/>
      <c r="L2313" s="13"/>
      <c r="M2313" s="10"/>
      <c r="N2313" s="9"/>
      <c r="O2313" s="9"/>
      <c r="P2313" s="9"/>
      <c r="Q2313" s="9"/>
      <c r="R2313" s="9"/>
    </row>
    <row r="2314" spans="1:23" x14ac:dyDescent="0.25">
      <c r="A2314" s="11">
        <v>43208</v>
      </c>
      <c r="B2314" s="10" t="s">
        <v>16</v>
      </c>
      <c r="C2314" s="4">
        <v>777</v>
      </c>
      <c r="D2314" s="4">
        <v>20</v>
      </c>
      <c r="E2314" s="10"/>
      <c r="F2314" s="10">
        <v>3</v>
      </c>
      <c r="G2314" s="10" t="s">
        <v>23</v>
      </c>
      <c r="H2314" s="10"/>
      <c r="I2314" s="10"/>
      <c r="J2314" s="17"/>
      <c r="K2314" s="17"/>
      <c r="L2314" s="17"/>
      <c r="M2314" s="10">
        <v>4.2</v>
      </c>
      <c r="N2314" s="9"/>
      <c r="O2314" s="9"/>
      <c r="P2314" s="9"/>
      <c r="Q2314" s="9"/>
      <c r="R2314" s="9"/>
      <c r="S2314">
        <f>N:N*O:O*80.6</f>
        <v>0</v>
      </c>
      <c r="T2314">
        <f t="shared" ref="T2314" si="2928">N2314*80.6</f>
        <v>0</v>
      </c>
      <c r="U2314">
        <f t="shared" ref="U2314" si="2929">N2314*O2314</f>
        <v>0</v>
      </c>
      <c r="V2314" s="20">
        <f>N2314*O2314*79.68</f>
        <v>0</v>
      </c>
      <c r="W2314" s="21">
        <f>N2314*79.68</f>
        <v>0</v>
      </c>
    </row>
    <row r="2315" spans="1:23" x14ac:dyDescent="0.25">
      <c r="A2315" s="11"/>
      <c r="B2315" s="10"/>
      <c r="C2315" s="4"/>
      <c r="D2315" s="4"/>
      <c r="E2315" s="10"/>
      <c r="F2315" s="10"/>
      <c r="G2315" s="10"/>
      <c r="H2315" s="10"/>
      <c r="I2315" s="10"/>
      <c r="J2315" s="13"/>
      <c r="K2315" s="13"/>
      <c r="L2315" s="13"/>
      <c r="M2315" s="10"/>
      <c r="N2315" s="9"/>
      <c r="O2315" s="9"/>
      <c r="P2315" s="9"/>
      <c r="Q2315" s="9"/>
      <c r="R2315" s="9"/>
    </row>
    <row r="2316" spans="1:23" x14ac:dyDescent="0.25">
      <c r="A2316" s="11">
        <v>43208</v>
      </c>
      <c r="B2316" s="4" t="s">
        <v>17</v>
      </c>
      <c r="C2316" s="4">
        <v>75131</v>
      </c>
      <c r="D2316" s="4">
        <v>152</v>
      </c>
      <c r="E2316" s="10"/>
      <c r="F2316" s="10">
        <v>3</v>
      </c>
      <c r="G2316" s="10" t="s">
        <v>23</v>
      </c>
      <c r="H2316" s="10"/>
      <c r="I2316" s="10"/>
      <c r="J2316" s="17"/>
      <c r="K2316" s="17"/>
      <c r="L2316" s="17"/>
      <c r="M2316" s="10">
        <v>5.81</v>
      </c>
      <c r="N2316" s="9"/>
      <c r="O2316" s="9"/>
      <c r="P2316" s="9"/>
      <c r="Q2316" s="9"/>
      <c r="R2316" s="9"/>
      <c r="S2316">
        <f t="shared" ref="S2316" si="2930">N2316*O2316*118</f>
        <v>0</v>
      </c>
      <c r="T2316">
        <f t="shared" ref="T2316" si="2931">N2316*118</f>
        <v>0</v>
      </c>
      <c r="U2316">
        <f t="shared" ref="U2316" si="2932">N2316*O2316</f>
        <v>0</v>
      </c>
      <c r="V2316" s="20">
        <f t="shared" ref="V2316" si="2933">N2316*O2316*116.875</f>
        <v>0</v>
      </c>
      <c r="W2316" s="21">
        <f t="shared" ref="W2316" si="2934">N2316*116.8</f>
        <v>0</v>
      </c>
    </row>
    <row r="2317" spans="1:23" x14ac:dyDescent="0.25">
      <c r="A2317" s="11"/>
      <c r="B2317" s="4"/>
      <c r="C2317" s="4"/>
      <c r="D2317" s="4"/>
      <c r="E2317" s="10"/>
      <c r="F2317" s="10"/>
      <c r="G2317" s="10"/>
      <c r="H2317" s="10"/>
      <c r="I2317" s="10"/>
      <c r="J2317" s="13"/>
      <c r="K2317" s="13"/>
      <c r="L2317" s="13"/>
      <c r="M2317" s="10"/>
      <c r="N2317" s="9"/>
      <c r="O2317" s="9"/>
      <c r="P2317" s="9"/>
      <c r="Q2317" s="9"/>
      <c r="R2317" s="9"/>
    </row>
    <row r="2318" spans="1:23" x14ac:dyDescent="0.25">
      <c r="A2318" s="11">
        <v>43208</v>
      </c>
      <c r="B2318" s="4" t="s">
        <v>17</v>
      </c>
      <c r="C2318" s="4">
        <v>75131</v>
      </c>
      <c r="D2318" s="4">
        <v>153</v>
      </c>
      <c r="E2318" s="10"/>
      <c r="F2318" s="10">
        <v>3</v>
      </c>
      <c r="G2318" s="10" t="s">
        <v>23</v>
      </c>
      <c r="H2318" s="10"/>
      <c r="I2318" s="10"/>
      <c r="J2318" s="17"/>
      <c r="K2318" s="17"/>
      <c r="L2318" s="17"/>
      <c r="M2318" s="10">
        <v>5.81</v>
      </c>
      <c r="N2318" s="9"/>
      <c r="O2318" s="9"/>
      <c r="P2318" s="9"/>
      <c r="Q2318" s="9"/>
      <c r="R2318" s="9"/>
      <c r="S2318">
        <f t="shared" ref="S2318" si="2935">N2318*O2318*118</f>
        <v>0</v>
      </c>
      <c r="T2318">
        <f t="shared" ref="T2318" si="2936">N2318*118</f>
        <v>0</v>
      </c>
      <c r="U2318">
        <f t="shared" ref="U2318" si="2937">N2318*O2318</f>
        <v>0</v>
      </c>
      <c r="V2318" s="20">
        <f t="shared" ref="V2318" si="2938">N2318*O2318*116.875</f>
        <v>0</v>
      </c>
      <c r="W2318" s="21">
        <f t="shared" ref="W2318" si="2939">N2318*116.8</f>
        <v>0</v>
      </c>
    </row>
    <row r="2319" spans="1:23" x14ac:dyDescent="0.25">
      <c r="A2319" s="11"/>
      <c r="B2319" s="4"/>
      <c r="C2319" s="4"/>
      <c r="D2319" s="4"/>
      <c r="E2319" s="10"/>
      <c r="F2319" s="10"/>
      <c r="G2319" s="10"/>
      <c r="H2319" s="10"/>
      <c r="I2319" s="10"/>
      <c r="J2319" s="13"/>
      <c r="K2319" s="13"/>
      <c r="L2319" s="13"/>
      <c r="M2319" s="10"/>
      <c r="N2319" s="9"/>
      <c r="O2319" s="9"/>
      <c r="P2319" s="9"/>
      <c r="Q2319" s="9"/>
      <c r="R2319" s="9"/>
    </row>
    <row r="2320" spans="1:23" x14ac:dyDescent="0.25">
      <c r="A2320" s="11">
        <v>43208</v>
      </c>
      <c r="B2320" s="4" t="s">
        <v>17</v>
      </c>
      <c r="C2320" s="4">
        <v>75131</v>
      </c>
      <c r="D2320" s="4">
        <v>155</v>
      </c>
      <c r="E2320" s="10" t="s">
        <v>29</v>
      </c>
      <c r="F2320" s="10">
        <v>3</v>
      </c>
      <c r="G2320" s="10" t="s">
        <v>23</v>
      </c>
      <c r="H2320" s="10"/>
      <c r="I2320" s="10"/>
      <c r="J2320" s="13">
        <v>1250</v>
      </c>
      <c r="K2320" s="13">
        <v>1250</v>
      </c>
      <c r="L2320" s="13">
        <v>1600</v>
      </c>
      <c r="M2320" s="10">
        <v>5.81</v>
      </c>
      <c r="N2320" s="9">
        <v>14</v>
      </c>
      <c r="O2320" s="9">
        <v>3.84</v>
      </c>
      <c r="P2320" s="9" t="s">
        <v>77</v>
      </c>
      <c r="Q2320" s="9" t="s">
        <v>72</v>
      </c>
      <c r="R2320" s="9"/>
      <c r="S2320">
        <f t="shared" ref="S2320:S2321" si="2940">N2320*O2320*118</f>
        <v>6343.6799999999994</v>
      </c>
      <c r="T2320">
        <f t="shared" ref="T2320:T2321" si="2941">N2320*118</f>
        <v>1652</v>
      </c>
      <c r="U2320">
        <f t="shared" ref="U2320:U2321" si="2942">N2320*O2320</f>
        <v>53.76</v>
      </c>
      <c r="V2320" s="20">
        <f t="shared" ref="V2320:V2321" si="2943">N2320*O2320*116.875</f>
        <v>6283.2</v>
      </c>
      <c r="W2320" s="21">
        <f t="shared" ref="W2320:W2321" si="2944">N2320*116.8</f>
        <v>1635.2</v>
      </c>
    </row>
    <row r="2321" spans="1:23" x14ac:dyDescent="0.25">
      <c r="A2321" s="11">
        <v>43208</v>
      </c>
      <c r="B2321" s="4" t="s">
        <v>17</v>
      </c>
      <c r="C2321" s="4">
        <v>75131</v>
      </c>
      <c r="D2321" s="4">
        <v>155</v>
      </c>
      <c r="E2321" s="10" t="s">
        <v>29</v>
      </c>
      <c r="F2321" s="10">
        <v>3</v>
      </c>
      <c r="G2321" s="10" t="s">
        <v>23</v>
      </c>
      <c r="H2321" s="10"/>
      <c r="I2321" s="10"/>
      <c r="J2321" s="13"/>
      <c r="K2321" s="13"/>
      <c r="L2321" s="13"/>
      <c r="M2321" s="10">
        <v>5.81</v>
      </c>
      <c r="N2321" s="9">
        <v>1</v>
      </c>
      <c r="O2321" s="9">
        <v>0.9</v>
      </c>
      <c r="P2321" s="9" t="s">
        <v>94</v>
      </c>
      <c r="Q2321" s="9" t="s">
        <v>100</v>
      </c>
      <c r="R2321" s="9"/>
      <c r="S2321">
        <f t="shared" si="2940"/>
        <v>106.2</v>
      </c>
      <c r="T2321">
        <f t="shared" si="2941"/>
        <v>118</v>
      </c>
      <c r="U2321">
        <f t="shared" si="2942"/>
        <v>0.9</v>
      </c>
      <c r="V2321" s="20">
        <f t="shared" si="2943"/>
        <v>105.1875</v>
      </c>
      <c r="W2321" s="21">
        <f t="shared" si="2944"/>
        <v>116.8</v>
      </c>
    </row>
    <row r="2322" spans="1:23" x14ac:dyDescent="0.25">
      <c r="A2322" s="11"/>
      <c r="B2322" s="4"/>
      <c r="C2322" s="4"/>
      <c r="D2322" s="4"/>
      <c r="E2322" s="10"/>
      <c r="F2322" s="10"/>
      <c r="G2322" s="10"/>
      <c r="H2322" s="10"/>
      <c r="I2322" s="10"/>
      <c r="J2322" s="13"/>
      <c r="K2322" s="13"/>
      <c r="L2322" s="13"/>
      <c r="M2322" s="10"/>
      <c r="N2322" s="9"/>
      <c r="O2322" s="9"/>
      <c r="P2322" s="9"/>
      <c r="Q2322" s="9"/>
      <c r="R2322" s="9"/>
    </row>
    <row r="2323" spans="1:23" x14ac:dyDescent="0.25">
      <c r="A2323" s="11">
        <v>43208</v>
      </c>
      <c r="B2323" s="4" t="s">
        <v>17</v>
      </c>
      <c r="C2323" s="4">
        <v>75131</v>
      </c>
      <c r="D2323" s="4">
        <v>156</v>
      </c>
      <c r="E2323" s="10"/>
      <c r="F2323" s="10">
        <v>3</v>
      </c>
      <c r="G2323" s="10" t="s">
        <v>23</v>
      </c>
      <c r="H2323" s="10"/>
      <c r="I2323" s="10"/>
      <c r="J2323" s="17"/>
      <c r="K2323" s="17"/>
      <c r="L2323" s="17"/>
      <c r="M2323" s="10">
        <v>5.81</v>
      </c>
      <c r="N2323" s="9"/>
      <c r="O2323" s="9"/>
      <c r="P2323" s="9"/>
      <c r="Q2323" s="9"/>
      <c r="R2323" s="9"/>
      <c r="S2323">
        <f t="shared" ref="S2323" si="2945">N2323*O2323*118</f>
        <v>0</v>
      </c>
      <c r="T2323">
        <f t="shared" ref="T2323" si="2946">N2323*118</f>
        <v>0</v>
      </c>
      <c r="U2323">
        <f t="shared" ref="U2323" si="2947">N2323*O2323</f>
        <v>0</v>
      </c>
      <c r="V2323" s="20">
        <f t="shared" ref="V2323" si="2948">N2323*O2323*116.875</f>
        <v>0</v>
      </c>
      <c r="W2323" s="21">
        <f t="shared" ref="W2323" si="2949">N2323*116.8</f>
        <v>0</v>
      </c>
    </row>
    <row r="2324" spans="1:23" x14ac:dyDescent="0.25">
      <c r="A2324" s="11"/>
      <c r="B2324" s="4"/>
      <c r="C2324" s="4"/>
      <c r="D2324" s="4"/>
      <c r="E2324" s="10"/>
      <c r="F2324" s="10"/>
      <c r="G2324" s="10"/>
      <c r="H2324" s="10"/>
      <c r="I2324" s="10"/>
      <c r="J2324" s="13"/>
      <c r="K2324" s="13"/>
      <c r="L2324" s="13"/>
      <c r="M2324" s="10"/>
      <c r="N2324" s="9"/>
      <c r="O2324" s="9"/>
      <c r="P2324" s="9"/>
      <c r="Q2324" s="9"/>
      <c r="R2324" s="9"/>
    </row>
    <row r="2325" spans="1:23" x14ac:dyDescent="0.25">
      <c r="A2325" s="11">
        <v>43208</v>
      </c>
      <c r="B2325" s="4" t="s">
        <v>17</v>
      </c>
      <c r="C2325" s="4">
        <v>75131</v>
      </c>
      <c r="D2325" s="4">
        <v>157</v>
      </c>
      <c r="E2325" s="10" t="s">
        <v>31</v>
      </c>
      <c r="F2325" s="10">
        <v>3</v>
      </c>
      <c r="G2325" s="10" t="s">
        <v>23</v>
      </c>
      <c r="H2325" s="10"/>
      <c r="I2325" s="10"/>
      <c r="J2325" s="13">
        <v>1500</v>
      </c>
      <c r="K2325" s="13">
        <v>1030</v>
      </c>
      <c r="L2325" s="13">
        <v>1570</v>
      </c>
      <c r="M2325" s="10">
        <v>5.81</v>
      </c>
      <c r="N2325" s="9">
        <v>2</v>
      </c>
      <c r="O2325" s="9">
        <v>3.84</v>
      </c>
      <c r="P2325" s="9" t="s">
        <v>77</v>
      </c>
      <c r="Q2325" s="9" t="s">
        <v>72</v>
      </c>
      <c r="R2325" s="9"/>
      <c r="S2325">
        <f t="shared" ref="S2325:S2328" si="2950">N2325*O2325*118</f>
        <v>906.24</v>
      </c>
      <c r="T2325">
        <f t="shared" ref="T2325:T2328" si="2951">N2325*118</f>
        <v>236</v>
      </c>
      <c r="U2325">
        <f t="shared" ref="U2325:U2328" si="2952">N2325*O2325</f>
        <v>7.68</v>
      </c>
      <c r="V2325" s="20">
        <f t="shared" ref="V2325:V2328" si="2953">N2325*O2325*116.875</f>
        <v>897.6</v>
      </c>
      <c r="W2325" s="21">
        <f t="shared" ref="W2325:W2328" si="2954">N2325*116.8</f>
        <v>233.6</v>
      </c>
    </row>
    <row r="2326" spans="1:23" x14ac:dyDescent="0.25">
      <c r="A2326" s="11">
        <v>43208</v>
      </c>
      <c r="B2326" s="4" t="s">
        <v>17</v>
      </c>
      <c r="C2326" s="4">
        <v>75131</v>
      </c>
      <c r="D2326" s="4">
        <v>157</v>
      </c>
      <c r="E2326" s="10" t="s">
        <v>31</v>
      </c>
      <c r="F2326" s="10">
        <v>3</v>
      </c>
      <c r="G2326" s="10" t="s">
        <v>23</v>
      </c>
      <c r="H2326" s="10"/>
      <c r="I2326" s="10"/>
      <c r="J2326" s="13"/>
      <c r="K2326" s="13"/>
      <c r="L2326" s="13"/>
      <c r="M2326" s="10">
        <v>5.81</v>
      </c>
      <c r="N2326" s="9">
        <v>1</v>
      </c>
      <c r="O2326" s="9">
        <v>3.84</v>
      </c>
      <c r="P2326" s="9" t="s">
        <v>77</v>
      </c>
      <c r="Q2326" s="9" t="s">
        <v>72</v>
      </c>
      <c r="R2326" s="9"/>
      <c r="S2326">
        <f t="shared" si="2950"/>
        <v>453.12</v>
      </c>
      <c r="T2326">
        <f t="shared" si="2951"/>
        <v>118</v>
      </c>
      <c r="U2326">
        <f t="shared" si="2952"/>
        <v>3.84</v>
      </c>
      <c r="V2326" s="20">
        <f t="shared" si="2953"/>
        <v>448.8</v>
      </c>
      <c r="W2326" s="21">
        <f t="shared" si="2954"/>
        <v>116.8</v>
      </c>
    </row>
    <row r="2327" spans="1:23" x14ac:dyDescent="0.25">
      <c r="A2327" s="11">
        <v>43208</v>
      </c>
      <c r="B2327" s="4" t="s">
        <v>17</v>
      </c>
      <c r="C2327" s="4">
        <v>75131</v>
      </c>
      <c r="D2327" s="4">
        <v>157</v>
      </c>
      <c r="E2327" s="10" t="s">
        <v>31</v>
      </c>
      <c r="F2327" s="10">
        <v>3</v>
      </c>
      <c r="G2327" s="10" t="s">
        <v>23</v>
      </c>
      <c r="H2327" s="10"/>
      <c r="I2327" s="10"/>
      <c r="J2327" s="13"/>
      <c r="K2327" s="13"/>
      <c r="L2327" s="13"/>
      <c r="M2327" s="10">
        <v>5.81</v>
      </c>
      <c r="N2327" s="9">
        <v>3</v>
      </c>
      <c r="O2327" s="9">
        <v>2.76</v>
      </c>
      <c r="P2327" s="9" t="s">
        <v>82</v>
      </c>
      <c r="Q2327" s="9" t="s">
        <v>88</v>
      </c>
      <c r="R2327" s="9"/>
      <c r="S2327">
        <f t="shared" si="2950"/>
        <v>977.04</v>
      </c>
      <c r="T2327">
        <f t="shared" si="2951"/>
        <v>354</v>
      </c>
      <c r="U2327">
        <f t="shared" si="2952"/>
        <v>8.2799999999999994</v>
      </c>
      <c r="V2327" s="20">
        <f t="shared" si="2953"/>
        <v>967.72499999999991</v>
      </c>
      <c r="W2327" s="21">
        <f t="shared" si="2954"/>
        <v>350.4</v>
      </c>
    </row>
    <row r="2328" spans="1:23" x14ac:dyDescent="0.25">
      <c r="A2328" s="11">
        <v>43208</v>
      </c>
      <c r="B2328" s="4" t="s">
        <v>17</v>
      </c>
      <c r="C2328" s="4">
        <v>75131</v>
      </c>
      <c r="D2328" s="4">
        <v>157</v>
      </c>
      <c r="E2328" s="10" t="s">
        <v>31</v>
      </c>
      <c r="F2328" s="10">
        <v>3</v>
      </c>
      <c r="G2328" s="10" t="s">
        <v>23</v>
      </c>
      <c r="H2328" s="10"/>
      <c r="I2328" s="10"/>
      <c r="J2328" s="13"/>
      <c r="K2328" s="13"/>
      <c r="L2328" s="13"/>
      <c r="M2328" s="10">
        <v>5.81</v>
      </c>
      <c r="N2328" s="9">
        <v>12</v>
      </c>
      <c r="O2328" s="9">
        <v>2.76</v>
      </c>
      <c r="P2328" s="9" t="s">
        <v>82</v>
      </c>
      <c r="Q2328" s="9" t="s">
        <v>88</v>
      </c>
      <c r="R2328" s="9"/>
      <c r="S2328">
        <f t="shared" si="2950"/>
        <v>3908.16</v>
      </c>
      <c r="T2328">
        <f t="shared" si="2951"/>
        <v>1416</v>
      </c>
      <c r="U2328">
        <f t="shared" si="2952"/>
        <v>33.119999999999997</v>
      </c>
      <c r="V2328" s="20">
        <f t="shared" si="2953"/>
        <v>3870.8999999999996</v>
      </c>
      <c r="W2328" s="21">
        <f t="shared" si="2954"/>
        <v>1401.6</v>
      </c>
    </row>
    <row r="2329" spans="1:23" x14ac:dyDescent="0.25">
      <c r="A2329" s="11"/>
      <c r="B2329" s="4"/>
      <c r="C2329" s="4"/>
      <c r="D2329" s="4"/>
      <c r="E2329" s="10"/>
      <c r="F2329" s="10"/>
      <c r="G2329" s="9"/>
      <c r="H2329" s="10"/>
      <c r="I2329" s="10"/>
      <c r="J2329" s="13"/>
      <c r="K2329" s="13"/>
      <c r="L2329" s="13"/>
      <c r="M2329" s="10"/>
      <c r="N2329" s="9"/>
      <c r="O2329" s="9"/>
      <c r="P2329" s="9"/>
      <c r="Q2329" s="9"/>
      <c r="R2329" s="9"/>
    </row>
    <row r="2330" spans="1:23" x14ac:dyDescent="0.25">
      <c r="A2330" s="11">
        <v>43208</v>
      </c>
      <c r="B2330" s="10" t="s">
        <v>16</v>
      </c>
      <c r="C2330" s="10">
        <v>785</v>
      </c>
      <c r="D2330" s="10">
        <v>167</v>
      </c>
      <c r="E2330" s="10" t="s">
        <v>32</v>
      </c>
      <c r="F2330" s="10">
        <v>3</v>
      </c>
      <c r="G2330" s="10" t="s">
        <v>23</v>
      </c>
      <c r="H2330" s="10"/>
      <c r="I2330" s="10"/>
      <c r="J2330" s="13">
        <v>1600</v>
      </c>
      <c r="K2330" s="13">
        <v>800</v>
      </c>
      <c r="L2330" s="13">
        <v>1550</v>
      </c>
      <c r="M2330" s="10">
        <v>5.38</v>
      </c>
      <c r="N2330" s="9">
        <v>16</v>
      </c>
      <c r="O2330" s="9">
        <v>3.84</v>
      </c>
      <c r="P2330" s="9" t="s">
        <v>77</v>
      </c>
      <c r="Q2330" s="9" t="s">
        <v>72</v>
      </c>
      <c r="R2330" s="9"/>
      <c r="S2330">
        <f>N:N*O:O*125</f>
        <v>7680</v>
      </c>
      <c r="T2330">
        <f t="shared" ref="T2330" si="2955">N2330*125</f>
        <v>2000</v>
      </c>
      <c r="U2330">
        <f t="shared" ref="U2330" si="2956">N2330*O2330</f>
        <v>61.44</v>
      </c>
      <c r="V2330" s="20">
        <f>N2330*O2330*123.78</f>
        <v>7605.0432000000001</v>
      </c>
      <c r="W2330" s="21">
        <f>N2330*123.7</f>
        <v>1979.2</v>
      </c>
    </row>
    <row r="2331" spans="1:23" x14ac:dyDescent="0.25">
      <c r="A2331" s="11"/>
      <c r="B2331" s="10"/>
      <c r="C2331" s="10"/>
      <c r="D2331" s="10"/>
      <c r="E2331" s="10"/>
      <c r="F2331" s="10"/>
      <c r="G2331" s="10"/>
      <c r="H2331" s="10"/>
      <c r="I2331" s="10"/>
      <c r="J2331" s="13"/>
      <c r="K2331" s="13"/>
      <c r="L2331" s="13"/>
      <c r="M2331" s="10"/>
      <c r="N2331" s="9"/>
      <c r="O2331" s="9"/>
      <c r="P2331" s="9"/>
      <c r="Q2331" s="9"/>
      <c r="R2331" s="9"/>
    </row>
    <row r="2332" spans="1:23" x14ac:dyDescent="0.25">
      <c r="A2332" s="11">
        <v>43208</v>
      </c>
      <c r="B2332" s="10" t="s">
        <v>16</v>
      </c>
      <c r="C2332" s="10">
        <v>785</v>
      </c>
      <c r="D2332" s="10">
        <v>168</v>
      </c>
      <c r="E2332" s="10" t="s">
        <v>33</v>
      </c>
      <c r="F2332" s="10">
        <v>3</v>
      </c>
      <c r="G2332" s="10" t="s">
        <v>23</v>
      </c>
      <c r="H2332" s="10"/>
      <c r="I2332" s="10"/>
      <c r="J2332" s="13">
        <v>1650</v>
      </c>
      <c r="K2332" s="13">
        <v>750</v>
      </c>
      <c r="L2332" s="13">
        <v>1500</v>
      </c>
      <c r="M2332" s="10">
        <v>5.38</v>
      </c>
      <c r="N2332" s="9">
        <v>15</v>
      </c>
      <c r="O2332" s="9">
        <v>3.84</v>
      </c>
      <c r="P2332" s="9" t="s">
        <v>77</v>
      </c>
      <c r="Q2332" s="9" t="s">
        <v>72</v>
      </c>
      <c r="R2332" s="9"/>
      <c r="S2332">
        <f>N:N*O:O*125</f>
        <v>7199.9999999999991</v>
      </c>
      <c r="T2332">
        <f t="shared" ref="T2332" si="2957">N2332*125</f>
        <v>1875</v>
      </c>
      <c r="U2332">
        <f t="shared" ref="U2332" si="2958">N2332*O2332</f>
        <v>57.599999999999994</v>
      </c>
      <c r="V2332" s="20">
        <f>N2332*O2332*123.78</f>
        <v>7129.7279999999992</v>
      </c>
      <c r="W2332" s="21">
        <f>N2332*123.7</f>
        <v>1855.5</v>
      </c>
    </row>
    <row r="2333" spans="1:23" x14ac:dyDescent="0.25">
      <c r="A2333" s="11"/>
      <c r="B2333" s="4"/>
      <c r="C2333" s="4"/>
      <c r="D2333" s="4"/>
      <c r="E2333" s="10"/>
      <c r="F2333" s="10"/>
      <c r="G2333" s="10"/>
      <c r="H2333" s="10"/>
      <c r="I2333" s="10"/>
      <c r="J2333" s="13"/>
      <c r="K2333" s="13"/>
      <c r="L2333" s="13"/>
      <c r="M2333" s="10"/>
      <c r="N2333" s="9"/>
      <c r="O2333" s="9"/>
      <c r="P2333" s="9"/>
      <c r="Q2333" s="9"/>
      <c r="R2333" s="9"/>
    </row>
    <row r="2334" spans="1:23" x14ac:dyDescent="0.25">
      <c r="A2334" s="11">
        <v>43208</v>
      </c>
      <c r="B2334" s="10" t="s">
        <v>16</v>
      </c>
      <c r="C2334" s="10">
        <v>785</v>
      </c>
      <c r="D2334" s="10">
        <v>169</v>
      </c>
      <c r="E2334" s="10" t="s">
        <v>34</v>
      </c>
      <c r="F2334" s="10">
        <v>3</v>
      </c>
      <c r="G2334" s="10" t="s">
        <v>23</v>
      </c>
      <c r="H2334" s="10"/>
      <c r="I2334" s="10"/>
      <c r="J2334" s="13">
        <v>1850</v>
      </c>
      <c r="K2334" s="13">
        <v>550</v>
      </c>
      <c r="L2334" s="13">
        <v>1550</v>
      </c>
      <c r="M2334" s="10">
        <v>5.38</v>
      </c>
      <c r="N2334" s="9">
        <v>13</v>
      </c>
      <c r="O2334" s="9">
        <v>3.84</v>
      </c>
      <c r="P2334" s="9" t="s">
        <v>77</v>
      </c>
      <c r="Q2334" s="9" t="s">
        <v>72</v>
      </c>
      <c r="R2334" s="9"/>
      <c r="S2334">
        <f t="shared" ref="S2334:S2335" si="2959">N:N*O:O*125</f>
        <v>6240</v>
      </c>
      <c r="T2334">
        <f t="shared" ref="T2334:T2335" si="2960">N2334*125</f>
        <v>1625</v>
      </c>
      <c r="U2334">
        <f t="shared" ref="U2334:U2335" si="2961">N2334*O2334</f>
        <v>49.92</v>
      </c>
      <c r="V2334" s="20">
        <f t="shared" ref="V2334:V2335" si="2962">N2334*O2334*123.78</f>
        <v>6179.0976000000001</v>
      </c>
      <c r="W2334" s="21">
        <f t="shared" ref="W2334:W2335" si="2963">N2334*123.7</f>
        <v>1608.1000000000001</v>
      </c>
    </row>
    <row r="2335" spans="1:23" x14ac:dyDescent="0.25">
      <c r="A2335" s="11">
        <v>43208</v>
      </c>
      <c r="B2335" s="10" t="s">
        <v>16</v>
      </c>
      <c r="C2335" s="10">
        <v>785</v>
      </c>
      <c r="D2335" s="10">
        <v>169</v>
      </c>
      <c r="E2335" s="10" t="s">
        <v>34</v>
      </c>
      <c r="F2335" s="10">
        <v>3</v>
      </c>
      <c r="G2335" s="10" t="s">
        <v>23</v>
      </c>
      <c r="H2335" s="10"/>
      <c r="I2335" s="10"/>
      <c r="J2335" s="13"/>
      <c r="K2335" s="13"/>
      <c r="L2335" s="13"/>
      <c r="M2335" s="10">
        <v>5.38</v>
      </c>
      <c r="N2335" s="9">
        <v>5</v>
      </c>
      <c r="O2335" s="9">
        <v>0.9</v>
      </c>
      <c r="P2335" s="9" t="s">
        <v>94</v>
      </c>
      <c r="Q2335" s="9" t="s">
        <v>100</v>
      </c>
      <c r="R2335" s="9"/>
      <c r="S2335">
        <f t="shared" si="2959"/>
        <v>562.5</v>
      </c>
      <c r="T2335">
        <f t="shared" si="2960"/>
        <v>625</v>
      </c>
      <c r="U2335">
        <f t="shared" si="2961"/>
        <v>4.5</v>
      </c>
      <c r="V2335" s="20">
        <f t="shared" si="2962"/>
        <v>557.01</v>
      </c>
      <c r="W2335" s="21">
        <f t="shared" si="2963"/>
        <v>618.5</v>
      </c>
    </row>
    <row r="2336" spans="1:23" x14ac:dyDescent="0.25">
      <c r="A2336" s="11"/>
      <c r="B2336" s="10"/>
      <c r="C2336" s="10"/>
      <c r="D2336" s="10"/>
      <c r="E2336" s="10"/>
      <c r="F2336" s="10"/>
      <c r="G2336" s="10"/>
      <c r="H2336" s="10"/>
      <c r="I2336" s="10"/>
      <c r="J2336" s="13"/>
      <c r="K2336" s="13"/>
      <c r="L2336" s="13"/>
      <c r="M2336" s="10"/>
      <c r="N2336" s="9"/>
      <c r="O2336" s="9"/>
      <c r="P2336" s="9"/>
      <c r="Q2336" s="9"/>
      <c r="R2336" s="9"/>
    </row>
    <row r="2337" spans="1:23" x14ac:dyDescent="0.25">
      <c r="A2337" s="11">
        <v>43209</v>
      </c>
      <c r="B2337" s="10" t="s">
        <v>16</v>
      </c>
      <c r="C2337" s="4">
        <v>777</v>
      </c>
      <c r="D2337" s="4">
        <v>17</v>
      </c>
      <c r="E2337" s="10"/>
      <c r="F2337" s="10">
        <v>1</v>
      </c>
      <c r="G2337" s="10" t="s">
        <v>22</v>
      </c>
      <c r="H2337" s="10"/>
      <c r="I2337" s="10"/>
      <c r="J2337" s="17"/>
      <c r="K2337" s="17"/>
      <c r="L2337" s="17"/>
      <c r="M2337" s="10">
        <v>4.2</v>
      </c>
      <c r="N2337" s="9"/>
      <c r="O2337" s="9"/>
      <c r="P2337" s="9"/>
      <c r="Q2337" s="9"/>
      <c r="R2337" s="9"/>
      <c r="S2337">
        <f>N:N*O:O*80.6</f>
        <v>0</v>
      </c>
      <c r="T2337">
        <f t="shared" ref="T2337" si="2964">N2337*80.6</f>
        <v>0</v>
      </c>
      <c r="U2337">
        <f t="shared" ref="U2337" si="2965">N2337*O2337</f>
        <v>0</v>
      </c>
      <c r="V2337" s="20">
        <f>N2337*O2337*79.68</f>
        <v>0</v>
      </c>
      <c r="W2337" s="21">
        <f>N2337*79.68</f>
        <v>0</v>
      </c>
    </row>
    <row r="2338" spans="1:23" x14ac:dyDescent="0.25">
      <c r="A2338" s="11"/>
      <c r="B2338" s="10"/>
      <c r="C2338" s="4"/>
      <c r="D2338" s="4"/>
      <c r="E2338" s="10"/>
      <c r="F2338" s="10"/>
      <c r="G2338" s="10"/>
      <c r="H2338" s="10"/>
      <c r="I2338" s="10"/>
      <c r="J2338" s="13"/>
      <c r="K2338" s="13"/>
      <c r="L2338" s="13"/>
      <c r="M2338" s="10"/>
      <c r="N2338" s="9"/>
      <c r="O2338" s="9"/>
      <c r="P2338" s="9"/>
      <c r="Q2338" s="9"/>
      <c r="R2338" s="9"/>
    </row>
    <row r="2339" spans="1:23" x14ac:dyDescent="0.25">
      <c r="A2339" s="11">
        <v>43209</v>
      </c>
      <c r="B2339" s="10" t="s">
        <v>16</v>
      </c>
      <c r="C2339" s="4">
        <v>777</v>
      </c>
      <c r="D2339" s="4">
        <v>18</v>
      </c>
      <c r="E2339" s="10" t="s">
        <v>86</v>
      </c>
      <c r="F2339" s="10">
        <v>1</v>
      </c>
      <c r="G2339" s="10" t="s">
        <v>22</v>
      </c>
      <c r="H2339" s="10"/>
      <c r="I2339" s="10"/>
      <c r="J2339" s="13">
        <v>790</v>
      </c>
      <c r="K2339" s="13"/>
      <c r="L2339" s="13">
        <v>400</v>
      </c>
      <c r="M2339" s="10">
        <v>4.2</v>
      </c>
      <c r="N2339" s="9">
        <v>1</v>
      </c>
      <c r="O2339" s="9">
        <v>3.84</v>
      </c>
      <c r="P2339" s="9" t="s">
        <v>77</v>
      </c>
      <c r="Q2339" s="9" t="s">
        <v>72</v>
      </c>
      <c r="R2339" s="9"/>
      <c r="S2339">
        <f t="shared" ref="S2339:S2341" si="2966">N:N*O:O*80.6</f>
        <v>309.50399999999996</v>
      </c>
      <c r="T2339">
        <f t="shared" ref="T2339:T2341" si="2967">N2339*80.6</f>
        <v>80.599999999999994</v>
      </c>
      <c r="U2339">
        <f t="shared" ref="U2339:U2341" si="2968">N2339*O2339</f>
        <v>3.84</v>
      </c>
      <c r="V2339" s="20">
        <f t="shared" ref="V2339:V2341" si="2969">N2339*O2339*79.68</f>
        <v>305.97120000000001</v>
      </c>
      <c r="W2339" s="21">
        <f t="shared" ref="W2339:W2341" si="2970">N2339*79.68</f>
        <v>79.680000000000007</v>
      </c>
    </row>
    <row r="2340" spans="1:23" x14ac:dyDescent="0.25">
      <c r="A2340" s="11">
        <v>43209</v>
      </c>
      <c r="B2340" s="10" t="s">
        <v>16</v>
      </c>
      <c r="C2340" s="4">
        <v>777</v>
      </c>
      <c r="D2340" s="4">
        <v>18</v>
      </c>
      <c r="E2340" s="10" t="s">
        <v>86</v>
      </c>
      <c r="F2340" s="10">
        <v>1</v>
      </c>
      <c r="G2340" s="10" t="s">
        <v>22</v>
      </c>
      <c r="H2340" s="10"/>
      <c r="I2340" s="10"/>
      <c r="J2340" s="13"/>
      <c r="K2340" s="13"/>
      <c r="L2340" s="13"/>
      <c r="M2340" s="10">
        <v>4.2</v>
      </c>
      <c r="N2340" s="9">
        <v>18</v>
      </c>
      <c r="O2340" s="9">
        <v>1.71</v>
      </c>
      <c r="P2340" s="9" t="s">
        <v>89</v>
      </c>
      <c r="Q2340" s="9" t="s">
        <v>79</v>
      </c>
      <c r="R2340" s="9"/>
      <c r="S2340">
        <f t="shared" si="2966"/>
        <v>2480.8679999999999</v>
      </c>
      <c r="T2340">
        <f t="shared" si="2967"/>
        <v>1450.8</v>
      </c>
      <c r="U2340">
        <f t="shared" si="2968"/>
        <v>30.78</v>
      </c>
      <c r="V2340" s="20">
        <f t="shared" si="2969"/>
        <v>2452.5504000000001</v>
      </c>
      <c r="W2340" s="21">
        <f t="shared" si="2970"/>
        <v>1434.2400000000002</v>
      </c>
    </row>
    <row r="2341" spans="1:23" x14ac:dyDescent="0.25">
      <c r="A2341" s="11">
        <v>43209</v>
      </c>
      <c r="B2341" s="10" t="s">
        <v>16</v>
      </c>
      <c r="C2341" s="4">
        <v>777</v>
      </c>
      <c r="D2341" s="4">
        <v>18</v>
      </c>
      <c r="E2341" s="10" t="s">
        <v>86</v>
      </c>
      <c r="F2341" s="10">
        <v>1</v>
      </c>
      <c r="G2341" s="10" t="s">
        <v>22</v>
      </c>
      <c r="H2341" s="10"/>
      <c r="I2341" s="10"/>
      <c r="J2341" s="13"/>
      <c r="K2341" s="13"/>
      <c r="L2341" s="13"/>
      <c r="M2341" s="10">
        <v>4.2</v>
      </c>
      <c r="N2341" s="9">
        <v>10</v>
      </c>
      <c r="O2341" s="9">
        <v>1.37</v>
      </c>
      <c r="P2341" s="9" t="s">
        <v>89</v>
      </c>
      <c r="Q2341" s="9" t="s">
        <v>80</v>
      </c>
      <c r="R2341" s="9"/>
      <c r="S2341">
        <f t="shared" si="2966"/>
        <v>1104.22</v>
      </c>
      <c r="T2341">
        <f t="shared" si="2967"/>
        <v>806</v>
      </c>
      <c r="U2341">
        <f t="shared" si="2968"/>
        <v>13.700000000000001</v>
      </c>
      <c r="V2341" s="20">
        <f t="shared" si="2969"/>
        <v>1091.6160000000002</v>
      </c>
      <c r="W2341" s="21">
        <f t="shared" si="2970"/>
        <v>796.80000000000007</v>
      </c>
    </row>
    <row r="2342" spans="1:23" x14ac:dyDescent="0.25">
      <c r="A2342" s="11"/>
      <c r="B2342" s="4"/>
      <c r="C2342" s="4"/>
      <c r="D2342" s="4"/>
      <c r="E2342" s="10"/>
      <c r="F2342" s="10"/>
      <c r="G2342" s="10"/>
      <c r="H2342" s="10"/>
      <c r="I2342" s="10"/>
      <c r="J2342" s="13"/>
      <c r="K2342" s="13"/>
      <c r="L2342" s="13"/>
      <c r="M2342" s="10"/>
      <c r="N2342" s="9"/>
      <c r="O2342" s="9"/>
      <c r="P2342" s="9"/>
      <c r="Q2342" s="9"/>
      <c r="R2342" s="9"/>
    </row>
    <row r="2343" spans="1:23" x14ac:dyDescent="0.25">
      <c r="A2343" s="11">
        <v>43209</v>
      </c>
      <c r="B2343" s="10" t="s">
        <v>16</v>
      </c>
      <c r="C2343" s="4">
        <v>777</v>
      </c>
      <c r="D2343" s="4">
        <v>19</v>
      </c>
      <c r="E2343" s="10" t="s">
        <v>57</v>
      </c>
      <c r="F2343" s="10">
        <v>1</v>
      </c>
      <c r="G2343" s="10" t="s">
        <v>22</v>
      </c>
      <c r="H2343" s="10"/>
      <c r="I2343" s="10"/>
      <c r="J2343" s="13">
        <v>940</v>
      </c>
      <c r="K2343" s="13"/>
      <c r="L2343" s="13">
        <v>520</v>
      </c>
      <c r="M2343" s="10">
        <v>4.2</v>
      </c>
      <c r="N2343" s="9">
        <v>1</v>
      </c>
      <c r="O2343" s="9">
        <v>3.84</v>
      </c>
      <c r="P2343" s="9" t="s">
        <v>77</v>
      </c>
      <c r="Q2343" s="9" t="s">
        <v>72</v>
      </c>
      <c r="R2343" s="9"/>
      <c r="S2343">
        <f t="shared" ref="S2343:S2346" si="2971">N:N*O:O*80.6</f>
        <v>309.50399999999996</v>
      </c>
      <c r="T2343">
        <f t="shared" ref="T2343:T2346" si="2972">N2343*80.6</f>
        <v>80.599999999999994</v>
      </c>
      <c r="U2343">
        <f t="shared" ref="U2343:U2346" si="2973">N2343*O2343</f>
        <v>3.84</v>
      </c>
      <c r="V2343" s="20">
        <f t="shared" ref="V2343:V2346" si="2974">N2343*O2343*79.68</f>
        <v>305.97120000000001</v>
      </c>
      <c r="W2343" s="21">
        <f t="shared" ref="W2343:W2346" si="2975">N2343*79.68</f>
        <v>79.680000000000007</v>
      </c>
    </row>
    <row r="2344" spans="1:23" x14ac:dyDescent="0.25">
      <c r="A2344" s="11">
        <v>43209</v>
      </c>
      <c r="B2344" s="10" t="s">
        <v>16</v>
      </c>
      <c r="C2344" s="4">
        <v>777</v>
      </c>
      <c r="D2344" s="4">
        <v>19</v>
      </c>
      <c r="E2344" s="10" t="s">
        <v>57</v>
      </c>
      <c r="F2344" s="10">
        <v>1</v>
      </c>
      <c r="G2344" s="10" t="s">
        <v>22</v>
      </c>
      <c r="H2344" s="10"/>
      <c r="I2344" s="10"/>
      <c r="J2344" s="13"/>
      <c r="K2344" s="13"/>
      <c r="L2344" s="13"/>
      <c r="M2344" s="10">
        <v>4.2</v>
      </c>
      <c r="N2344" s="9">
        <v>1</v>
      </c>
      <c r="O2344" s="9">
        <v>3.79</v>
      </c>
      <c r="P2344" s="9" t="s">
        <v>77</v>
      </c>
      <c r="Q2344" s="9" t="s">
        <v>72</v>
      </c>
      <c r="R2344" s="9"/>
      <c r="S2344">
        <f t="shared" si="2971"/>
        <v>305.47399999999999</v>
      </c>
      <c r="T2344">
        <f t="shared" si="2972"/>
        <v>80.599999999999994</v>
      </c>
      <c r="U2344">
        <f t="shared" si="2973"/>
        <v>3.79</v>
      </c>
      <c r="V2344" s="20">
        <f t="shared" si="2974"/>
        <v>301.98720000000003</v>
      </c>
      <c r="W2344" s="21">
        <f t="shared" si="2975"/>
        <v>79.680000000000007</v>
      </c>
    </row>
    <row r="2345" spans="1:23" x14ac:dyDescent="0.25">
      <c r="A2345" s="11">
        <v>43209</v>
      </c>
      <c r="B2345" s="10" t="s">
        <v>16</v>
      </c>
      <c r="C2345" s="4">
        <v>777</v>
      </c>
      <c r="D2345" s="4">
        <v>19</v>
      </c>
      <c r="E2345" s="10" t="s">
        <v>57</v>
      </c>
      <c r="F2345" s="10">
        <v>1</v>
      </c>
      <c r="G2345" s="10" t="s">
        <v>22</v>
      </c>
      <c r="H2345" s="10"/>
      <c r="I2345" s="10"/>
      <c r="J2345" s="13"/>
      <c r="K2345" s="13"/>
      <c r="L2345" s="13"/>
      <c r="M2345" s="10">
        <v>4.2</v>
      </c>
      <c r="N2345" s="9">
        <v>17</v>
      </c>
      <c r="O2345" s="9">
        <v>1.71</v>
      </c>
      <c r="P2345" s="9" t="s">
        <v>89</v>
      </c>
      <c r="Q2345" s="9" t="s">
        <v>79</v>
      </c>
      <c r="R2345" s="9"/>
      <c r="S2345">
        <f t="shared" si="2971"/>
        <v>2343.0419999999999</v>
      </c>
      <c r="T2345">
        <f t="shared" si="2972"/>
        <v>1370.1999999999998</v>
      </c>
      <c r="U2345">
        <f t="shared" si="2973"/>
        <v>29.07</v>
      </c>
      <c r="V2345" s="20">
        <f t="shared" si="2974"/>
        <v>2316.2976000000003</v>
      </c>
      <c r="W2345" s="21">
        <f t="shared" si="2975"/>
        <v>1354.5600000000002</v>
      </c>
    </row>
    <row r="2346" spans="1:23" x14ac:dyDescent="0.25">
      <c r="A2346" s="11">
        <v>43209</v>
      </c>
      <c r="B2346" s="10" t="s">
        <v>16</v>
      </c>
      <c r="C2346" s="4">
        <v>777</v>
      </c>
      <c r="D2346" s="4">
        <v>19</v>
      </c>
      <c r="E2346" s="10" t="s">
        <v>57</v>
      </c>
      <c r="F2346" s="10">
        <v>1</v>
      </c>
      <c r="G2346" s="10" t="s">
        <v>22</v>
      </c>
      <c r="H2346" s="10"/>
      <c r="I2346" s="10"/>
      <c r="J2346" s="13"/>
      <c r="K2346" s="13"/>
      <c r="L2346" s="13"/>
      <c r="M2346" s="10">
        <v>4.2</v>
      </c>
      <c r="N2346" s="9">
        <v>10</v>
      </c>
      <c r="O2346" s="9">
        <v>1.37</v>
      </c>
      <c r="P2346" s="9" t="s">
        <v>89</v>
      </c>
      <c r="Q2346" s="9" t="s">
        <v>80</v>
      </c>
      <c r="R2346" s="9"/>
      <c r="S2346">
        <f t="shared" si="2971"/>
        <v>1104.22</v>
      </c>
      <c r="T2346">
        <f t="shared" si="2972"/>
        <v>806</v>
      </c>
      <c r="U2346">
        <f t="shared" si="2973"/>
        <v>13.700000000000001</v>
      </c>
      <c r="V2346" s="20">
        <f t="shared" si="2974"/>
        <v>1091.6160000000002</v>
      </c>
      <c r="W2346" s="21">
        <f t="shared" si="2975"/>
        <v>796.80000000000007</v>
      </c>
    </row>
    <row r="2347" spans="1:23" x14ac:dyDescent="0.25">
      <c r="A2347" s="11"/>
      <c r="B2347" s="10"/>
      <c r="C2347" s="4"/>
      <c r="D2347" s="4"/>
      <c r="E2347" s="10"/>
      <c r="F2347" s="10"/>
      <c r="G2347" s="10"/>
      <c r="H2347" s="10"/>
      <c r="I2347" s="10"/>
      <c r="J2347" s="13"/>
      <c r="K2347" s="13"/>
      <c r="L2347" s="13"/>
      <c r="M2347" s="10"/>
      <c r="N2347" s="9"/>
      <c r="O2347" s="9"/>
      <c r="P2347" s="9"/>
      <c r="Q2347" s="9"/>
      <c r="R2347" s="9"/>
    </row>
    <row r="2348" spans="1:23" x14ac:dyDescent="0.25">
      <c r="A2348" s="11">
        <v>43209</v>
      </c>
      <c r="B2348" s="10" t="s">
        <v>16</v>
      </c>
      <c r="C2348" s="4">
        <v>777</v>
      </c>
      <c r="D2348" s="4">
        <v>20</v>
      </c>
      <c r="E2348" s="10"/>
      <c r="F2348" s="10">
        <v>1</v>
      </c>
      <c r="G2348" s="10" t="s">
        <v>22</v>
      </c>
      <c r="H2348" s="10"/>
      <c r="I2348" s="10"/>
      <c r="J2348" s="17"/>
      <c r="K2348" s="17"/>
      <c r="L2348" s="17"/>
      <c r="M2348" s="10">
        <v>4.2</v>
      </c>
      <c r="N2348" s="9"/>
      <c r="O2348" s="9"/>
      <c r="P2348" s="9"/>
      <c r="Q2348" s="9"/>
      <c r="R2348" s="9"/>
      <c r="S2348">
        <f>N:N*O:O*80.6</f>
        <v>0</v>
      </c>
      <c r="T2348">
        <f t="shared" ref="T2348" si="2976">N2348*80.6</f>
        <v>0</v>
      </c>
      <c r="U2348">
        <f t="shared" ref="U2348" si="2977">N2348*O2348</f>
        <v>0</v>
      </c>
      <c r="V2348" s="20">
        <f>N2348*O2348*79.68</f>
        <v>0</v>
      </c>
      <c r="W2348" s="21">
        <f>N2348*79.68</f>
        <v>0</v>
      </c>
    </row>
    <row r="2349" spans="1:23" x14ac:dyDescent="0.25">
      <c r="A2349" s="11"/>
      <c r="B2349" s="10"/>
      <c r="C2349" s="4"/>
      <c r="D2349" s="4"/>
      <c r="E2349" s="10"/>
      <c r="F2349" s="10"/>
      <c r="G2349" s="10"/>
      <c r="H2349" s="10"/>
      <c r="I2349" s="10"/>
      <c r="J2349" s="13"/>
      <c r="K2349" s="13"/>
      <c r="L2349" s="13"/>
      <c r="M2349" s="10"/>
      <c r="N2349" s="9"/>
      <c r="O2349" s="9"/>
      <c r="P2349" s="9"/>
      <c r="Q2349" s="9"/>
      <c r="R2349" s="9"/>
    </row>
    <row r="2350" spans="1:23" x14ac:dyDescent="0.25">
      <c r="A2350" s="11">
        <v>43209</v>
      </c>
      <c r="B2350" s="4" t="s">
        <v>17</v>
      </c>
      <c r="C2350" s="4">
        <v>75131</v>
      </c>
      <c r="D2350" s="4">
        <v>152</v>
      </c>
      <c r="E2350" s="10"/>
      <c r="F2350" s="10">
        <v>1</v>
      </c>
      <c r="G2350" s="10" t="s">
        <v>22</v>
      </c>
      <c r="H2350" s="10"/>
      <c r="I2350" s="10"/>
      <c r="J2350" s="17"/>
      <c r="K2350" s="17"/>
      <c r="L2350" s="17"/>
      <c r="M2350" s="10">
        <v>5.81</v>
      </c>
      <c r="N2350" s="9"/>
      <c r="O2350" s="9"/>
      <c r="P2350" s="9"/>
      <c r="Q2350" s="9"/>
      <c r="R2350" s="9"/>
      <c r="S2350">
        <f t="shared" ref="S2350" si="2978">N2350*O2350*118</f>
        <v>0</v>
      </c>
      <c r="T2350">
        <f t="shared" ref="T2350" si="2979">N2350*118</f>
        <v>0</v>
      </c>
      <c r="U2350">
        <f t="shared" ref="U2350" si="2980">N2350*O2350</f>
        <v>0</v>
      </c>
      <c r="V2350" s="20">
        <f t="shared" ref="V2350" si="2981">N2350*O2350*116.875</f>
        <v>0</v>
      </c>
      <c r="W2350" s="21">
        <f t="shared" ref="W2350" si="2982">N2350*116.8</f>
        <v>0</v>
      </c>
    </row>
    <row r="2351" spans="1:23" x14ac:dyDescent="0.25">
      <c r="A2351" s="11"/>
      <c r="B2351" s="4"/>
      <c r="C2351" s="4"/>
      <c r="D2351" s="4"/>
      <c r="E2351" s="10"/>
      <c r="F2351" s="10"/>
      <c r="G2351" s="10"/>
      <c r="H2351" s="10"/>
      <c r="I2351" s="10"/>
      <c r="J2351" s="13"/>
      <c r="K2351" s="13"/>
      <c r="L2351" s="13"/>
      <c r="M2351" s="10"/>
      <c r="N2351" s="9"/>
      <c r="O2351" s="9"/>
      <c r="P2351" s="9"/>
      <c r="Q2351" s="9"/>
      <c r="R2351" s="9"/>
    </row>
    <row r="2352" spans="1:23" x14ac:dyDescent="0.25">
      <c r="A2352" s="11">
        <v>43209</v>
      </c>
      <c r="B2352" s="4" t="s">
        <v>17</v>
      </c>
      <c r="C2352" s="4">
        <v>75131</v>
      </c>
      <c r="D2352" s="4">
        <v>153</v>
      </c>
      <c r="E2352" s="10"/>
      <c r="F2352" s="10">
        <v>1</v>
      </c>
      <c r="G2352" s="10" t="s">
        <v>22</v>
      </c>
      <c r="H2352" s="10"/>
      <c r="I2352" s="10"/>
      <c r="J2352" s="17"/>
      <c r="K2352" s="17"/>
      <c r="L2352" s="17"/>
      <c r="M2352" s="10">
        <v>5.81</v>
      </c>
      <c r="N2352" s="9"/>
      <c r="O2352" s="9"/>
      <c r="P2352" s="9"/>
      <c r="Q2352" s="9"/>
      <c r="R2352" s="9"/>
      <c r="S2352">
        <f t="shared" ref="S2352" si="2983">N2352*O2352*118</f>
        <v>0</v>
      </c>
      <c r="T2352">
        <f t="shared" ref="T2352" si="2984">N2352*118</f>
        <v>0</v>
      </c>
      <c r="U2352">
        <f t="shared" ref="U2352" si="2985">N2352*O2352</f>
        <v>0</v>
      </c>
      <c r="V2352" s="20">
        <f t="shared" ref="V2352" si="2986">N2352*O2352*116.875</f>
        <v>0</v>
      </c>
      <c r="W2352" s="21">
        <f t="shared" ref="W2352" si="2987">N2352*116.8</f>
        <v>0</v>
      </c>
    </row>
    <row r="2353" spans="1:23" x14ac:dyDescent="0.25">
      <c r="A2353" s="11"/>
      <c r="B2353" s="4"/>
      <c r="C2353" s="4"/>
      <c r="D2353" s="4"/>
      <c r="E2353" s="10"/>
      <c r="F2353" s="10"/>
      <c r="G2353" s="10"/>
      <c r="H2353" s="10"/>
      <c r="I2353" s="10"/>
      <c r="J2353" s="13"/>
      <c r="K2353" s="13"/>
      <c r="L2353" s="13"/>
      <c r="M2353" s="10"/>
      <c r="N2353" s="9"/>
      <c r="O2353" s="9"/>
      <c r="P2353" s="9"/>
      <c r="Q2353" s="9"/>
      <c r="R2353" s="9"/>
    </row>
    <row r="2354" spans="1:23" x14ac:dyDescent="0.25">
      <c r="A2354" s="11">
        <v>43209</v>
      </c>
      <c r="B2354" s="4" t="s">
        <v>17</v>
      </c>
      <c r="C2354" s="4">
        <v>75131</v>
      </c>
      <c r="D2354" s="4">
        <v>155</v>
      </c>
      <c r="E2354" s="10" t="s">
        <v>50</v>
      </c>
      <c r="F2354" s="10">
        <v>1</v>
      </c>
      <c r="G2354" s="10" t="s">
        <v>22</v>
      </c>
      <c r="H2354" s="10"/>
      <c r="I2354" s="10"/>
      <c r="J2354" s="13">
        <v>1600</v>
      </c>
      <c r="K2354" s="13"/>
      <c r="L2354" s="13">
        <v>570</v>
      </c>
      <c r="M2354" s="10">
        <v>5.81</v>
      </c>
      <c r="N2354" s="9">
        <v>15</v>
      </c>
      <c r="O2354" s="9">
        <v>3.84</v>
      </c>
      <c r="P2354" s="9" t="s">
        <v>77</v>
      </c>
      <c r="Q2354" s="9" t="s">
        <v>72</v>
      </c>
      <c r="R2354" s="9"/>
      <c r="S2354">
        <f t="shared" ref="S2354" si="2988">N2354*O2354*118</f>
        <v>6796.7999999999993</v>
      </c>
      <c r="T2354">
        <f t="shared" ref="T2354" si="2989">N2354*118</f>
        <v>1770</v>
      </c>
      <c r="U2354">
        <f t="shared" ref="U2354" si="2990">N2354*O2354</f>
        <v>57.599999999999994</v>
      </c>
      <c r="V2354" s="20">
        <f t="shared" ref="V2354" si="2991">N2354*O2354*116.875</f>
        <v>6731.9999999999991</v>
      </c>
      <c r="W2354" s="21">
        <f t="shared" ref="W2354" si="2992">N2354*116.8</f>
        <v>1752</v>
      </c>
    </row>
    <row r="2355" spans="1:23" x14ac:dyDescent="0.25">
      <c r="A2355" s="11"/>
      <c r="B2355" s="4"/>
      <c r="C2355" s="4"/>
      <c r="D2355" s="4"/>
      <c r="E2355" s="10"/>
      <c r="F2355" s="10"/>
      <c r="G2355" s="10"/>
      <c r="H2355" s="10"/>
      <c r="I2355" s="10"/>
      <c r="J2355" s="13"/>
      <c r="K2355" s="13"/>
      <c r="L2355" s="13"/>
      <c r="M2355" s="10"/>
      <c r="N2355" s="9"/>
      <c r="O2355" s="9"/>
      <c r="P2355" s="9"/>
      <c r="Q2355" s="9"/>
      <c r="R2355" s="9"/>
    </row>
    <row r="2356" spans="1:23" x14ac:dyDescent="0.25">
      <c r="A2356" s="11">
        <v>43209</v>
      </c>
      <c r="B2356" s="4" t="s">
        <v>17</v>
      </c>
      <c r="C2356" s="4">
        <v>75131</v>
      </c>
      <c r="D2356" s="4">
        <v>156</v>
      </c>
      <c r="E2356" s="10"/>
      <c r="F2356" s="10">
        <v>1</v>
      </c>
      <c r="G2356" s="10" t="s">
        <v>22</v>
      </c>
      <c r="H2356" s="10"/>
      <c r="I2356" s="10"/>
      <c r="J2356" s="17"/>
      <c r="K2356" s="17"/>
      <c r="L2356" s="17"/>
      <c r="M2356" s="10">
        <v>5.81</v>
      </c>
      <c r="N2356" s="9"/>
      <c r="O2356" s="9"/>
      <c r="P2356" s="9"/>
      <c r="Q2356" s="9"/>
      <c r="R2356" s="9"/>
      <c r="S2356">
        <f t="shared" ref="S2356" si="2993">N2356*O2356*118</f>
        <v>0</v>
      </c>
      <c r="T2356">
        <f t="shared" ref="T2356" si="2994">N2356*118</f>
        <v>0</v>
      </c>
      <c r="U2356">
        <f t="shared" ref="U2356" si="2995">N2356*O2356</f>
        <v>0</v>
      </c>
      <c r="V2356" s="20">
        <f t="shared" ref="V2356" si="2996">N2356*O2356*116.875</f>
        <v>0</v>
      </c>
      <c r="W2356" s="21">
        <f t="shared" ref="W2356" si="2997">N2356*116.8</f>
        <v>0</v>
      </c>
    </row>
    <row r="2357" spans="1:23" x14ac:dyDescent="0.25">
      <c r="A2357" s="11"/>
      <c r="B2357" s="4"/>
      <c r="C2357" s="4"/>
      <c r="D2357" s="4"/>
      <c r="E2357" s="10"/>
      <c r="F2357" s="10"/>
      <c r="G2357" s="10"/>
      <c r="H2357" s="10"/>
      <c r="I2357" s="10"/>
      <c r="J2357" s="13"/>
      <c r="K2357" s="13"/>
      <c r="L2357" s="13"/>
      <c r="M2357" s="10"/>
      <c r="N2357" s="9"/>
      <c r="O2357" s="9"/>
      <c r="P2357" s="9"/>
      <c r="Q2357" s="9"/>
      <c r="R2357" s="9"/>
    </row>
    <row r="2358" spans="1:23" x14ac:dyDescent="0.25">
      <c r="A2358" s="11">
        <v>43209</v>
      </c>
      <c r="B2358" s="4" t="s">
        <v>17</v>
      </c>
      <c r="C2358" s="4">
        <v>75131</v>
      </c>
      <c r="D2358" s="4">
        <v>157</v>
      </c>
      <c r="E2358" s="10" t="s">
        <v>52</v>
      </c>
      <c r="F2358" s="10">
        <v>1</v>
      </c>
      <c r="G2358" s="10" t="s">
        <v>22</v>
      </c>
      <c r="H2358" s="10"/>
      <c r="I2358" s="10"/>
      <c r="J2358" s="13">
        <v>1570</v>
      </c>
      <c r="K2358" s="13"/>
      <c r="L2358" s="13">
        <v>650</v>
      </c>
      <c r="M2358" s="10">
        <v>5.81</v>
      </c>
      <c r="N2358" s="9">
        <v>14</v>
      </c>
      <c r="O2358" s="9">
        <v>3.84</v>
      </c>
      <c r="P2358" s="9" t="s">
        <v>77</v>
      </c>
      <c r="Q2358" s="9" t="s">
        <v>72</v>
      </c>
      <c r="R2358" s="9"/>
      <c r="S2358">
        <f t="shared" ref="S2358" si="2998">N2358*O2358*118</f>
        <v>6343.6799999999994</v>
      </c>
      <c r="T2358">
        <f t="shared" ref="T2358" si="2999">N2358*118</f>
        <v>1652</v>
      </c>
      <c r="U2358">
        <f t="shared" ref="U2358" si="3000">N2358*O2358</f>
        <v>53.76</v>
      </c>
      <c r="V2358" s="20">
        <f t="shared" ref="V2358" si="3001">N2358*O2358*116.875</f>
        <v>6283.2</v>
      </c>
      <c r="W2358" s="21">
        <f t="shared" ref="W2358" si="3002">N2358*116.8</f>
        <v>1635.2</v>
      </c>
    </row>
    <row r="2359" spans="1:23" x14ac:dyDescent="0.25">
      <c r="A2359" s="11"/>
      <c r="B2359" s="4"/>
      <c r="C2359" s="4"/>
      <c r="D2359" s="4"/>
      <c r="E2359" s="10"/>
      <c r="F2359" s="10"/>
      <c r="G2359" s="10"/>
      <c r="H2359" s="10"/>
      <c r="I2359" s="10"/>
      <c r="J2359" s="13"/>
      <c r="K2359" s="13"/>
      <c r="L2359" s="13"/>
      <c r="M2359" s="10"/>
      <c r="N2359" s="9"/>
      <c r="O2359" s="9"/>
      <c r="P2359" s="9"/>
      <c r="Q2359" s="9"/>
      <c r="R2359" s="9"/>
    </row>
    <row r="2360" spans="1:23" x14ac:dyDescent="0.25">
      <c r="A2360" s="11">
        <v>43209</v>
      </c>
      <c r="B2360" s="10" t="s">
        <v>16</v>
      </c>
      <c r="C2360" s="10">
        <v>785</v>
      </c>
      <c r="D2360" s="10">
        <v>167</v>
      </c>
      <c r="E2360" s="10" t="s">
        <v>53</v>
      </c>
      <c r="F2360" s="10">
        <v>1</v>
      </c>
      <c r="G2360" s="10" t="s">
        <v>22</v>
      </c>
      <c r="H2360" s="10"/>
      <c r="I2360" s="10"/>
      <c r="J2360" s="13">
        <v>1550</v>
      </c>
      <c r="K2360" s="13"/>
      <c r="L2360" s="13">
        <v>500</v>
      </c>
      <c r="M2360" s="10">
        <v>5.38</v>
      </c>
      <c r="N2360" s="9">
        <v>14</v>
      </c>
      <c r="O2360" s="9">
        <v>3.84</v>
      </c>
      <c r="P2360" s="9" t="s">
        <v>77</v>
      </c>
      <c r="Q2360" s="9" t="s">
        <v>72</v>
      </c>
      <c r="R2360" s="9"/>
      <c r="S2360">
        <f t="shared" ref="S2360:S2361" si="3003">N:N*O:O*125</f>
        <v>6720</v>
      </c>
      <c r="T2360">
        <f t="shared" ref="T2360:T2361" si="3004">N2360*125</f>
        <v>1750</v>
      </c>
      <c r="U2360">
        <f t="shared" ref="U2360:U2361" si="3005">N2360*O2360</f>
        <v>53.76</v>
      </c>
      <c r="V2360" s="20">
        <f t="shared" ref="V2360:V2361" si="3006">N2360*O2360*123.78</f>
        <v>6654.4128000000001</v>
      </c>
      <c r="W2360" s="21">
        <f t="shared" ref="W2360:W2361" si="3007">N2360*123.7</f>
        <v>1731.8</v>
      </c>
    </row>
    <row r="2361" spans="1:23" x14ac:dyDescent="0.25">
      <c r="A2361" s="11">
        <v>43209</v>
      </c>
      <c r="B2361" s="10" t="s">
        <v>16</v>
      </c>
      <c r="C2361" s="10">
        <v>785</v>
      </c>
      <c r="D2361" s="10">
        <v>167</v>
      </c>
      <c r="E2361" s="10" t="s">
        <v>53</v>
      </c>
      <c r="F2361" s="10">
        <v>1</v>
      </c>
      <c r="G2361" s="10" t="s">
        <v>22</v>
      </c>
      <c r="H2361" s="10"/>
      <c r="I2361" s="10"/>
      <c r="J2361" s="13"/>
      <c r="K2361" s="13"/>
      <c r="L2361" s="13"/>
      <c r="M2361" s="10">
        <v>5.38</v>
      </c>
      <c r="N2361" s="9">
        <v>2</v>
      </c>
      <c r="O2361" s="9">
        <v>3.79</v>
      </c>
      <c r="P2361" s="9" t="s">
        <v>77</v>
      </c>
      <c r="Q2361" s="9" t="s">
        <v>72</v>
      </c>
      <c r="R2361" s="9"/>
      <c r="S2361">
        <f t="shared" si="3003"/>
        <v>947.5</v>
      </c>
      <c r="T2361">
        <f t="shared" si="3004"/>
        <v>250</v>
      </c>
      <c r="U2361">
        <f t="shared" si="3005"/>
        <v>7.58</v>
      </c>
      <c r="V2361" s="20">
        <f t="shared" si="3006"/>
        <v>938.25239999999997</v>
      </c>
      <c r="W2361" s="21">
        <f t="shared" si="3007"/>
        <v>247.4</v>
      </c>
    </row>
    <row r="2362" spans="1:23" x14ac:dyDescent="0.25">
      <c r="A2362" s="11"/>
      <c r="B2362" s="10"/>
      <c r="C2362" s="10"/>
      <c r="D2362" s="10"/>
      <c r="E2362" s="10"/>
      <c r="F2362" s="10"/>
      <c r="G2362" s="10"/>
      <c r="H2362" s="10"/>
      <c r="I2362" s="10"/>
      <c r="J2362" s="13"/>
      <c r="K2362" s="13"/>
      <c r="L2362" s="13"/>
      <c r="M2362" s="10"/>
      <c r="N2362" s="9"/>
      <c r="O2362" s="9"/>
      <c r="P2362" s="9"/>
      <c r="Q2362" s="9"/>
      <c r="R2362" s="9"/>
    </row>
    <row r="2363" spans="1:23" x14ac:dyDescent="0.25">
      <c r="A2363" s="11">
        <v>43209</v>
      </c>
      <c r="B2363" s="10" t="s">
        <v>16</v>
      </c>
      <c r="C2363" s="10">
        <v>785</v>
      </c>
      <c r="D2363" s="10">
        <v>168</v>
      </c>
      <c r="E2363" s="10" t="s">
        <v>54</v>
      </c>
      <c r="F2363" s="10">
        <v>1</v>
      </c>
      <c r="G2363" s="10" t="s">
        <v>22</v>
      </c>
      <c r="H2363" s="10"/>
      <c r="I2363" s="10"/>
      <c r="J2363" s="13">
        <v>1500</v>
      </c>
      <c r="K2363" s="13"/>
      <c r="L2363" s="13">
        <v>500</v>
      </c>
      <c r="M2363" s="10">
        <v>5.38</v>
      </c>
      <c r="N2363" s="9">
        <v>15</v>
      </c>
      <c r="O2363" s="9">
        <v>3.84</v>
      </c>
      <c r="P2363" s="9" t="s">
        <v>77</v>
      </c>
      <c r="Q2363" s="9" t="s">
        <v>72</v>
      </c>
      <c r="R2363" s="9"/>
      <c r="S2363">
        <f t="shared" ref="S2363:S2364" si="3008">N:N*O:O*125</f>
        <v>7199.9999999999991</v>
      </c>
      <c r="T2363">
        <f t="shared" ref="T2363:T2364" si="3009">N2363*125</f>
        <v>1875</v>
      </c>
      <c r="U2363">
        <f t="shared" ref="U2363:U2364" si="3010">N2363*O2363</f>
        <v>57.599999999999994</v>
      </c>
      <c r="V2363" s="20">
        <f t="shared" ref="V2363:V2364" si="3011">N2363*O2363*123.78</f>
        <v>7129.7279999999992</v>
      </c>
      <c r="W2363" s="21">
        <f t="shared" ref="W2363:W2364" si="3012">N2363*123.7</f>
        <v>1855.5</v>
      </c>
    </row>
    <row r="2364" spans="1:23" x14ac:dyDescent="0.25">
      <c r="A2364" s="11">
        <v>43209</v>
      </c>
      <c r="B2364" s="10" t="s">
        <v>16</v>
      </c>
      <c r="C2364" s="10">
        <v>785</v>
      </c>
      <c r="D2364" s="10">
        <v>168</v>
      </c>
      <c r="E2364" s="10" t="s">
        <v>54</v>
      </c>
      <c r="F2364" s="10">
        <v>1</v>
      </c>
      <c r="G2364" s="10" t="s">
        <v>22</v>
      </c>
      <c r="H2364" s="10"/>
      <c r="I2364" s="10"/>
      <c r="J2364" s="13"/>
      <c r="K2364" s="13"/>
      <c r="L2364" s="13"/>
      <c r="M2364" s="10">
        <v>5.38</v>
      </c>
      <c r="N2364" s="9">
        <v>1</v>
      </c>
      <c r="O2364" s="9">
        <v>3.79</v>
      </c>
      <c r="P2364" s="9" t="s">
        <v>77</v>
      </c>
      <c r="Q2364" s="9" t="s">
        <v>72</v>
      </c>
      <c r="R2364" s="9"/>
      <c r="S2364">
        <f t="shared" si="3008"/>
        <v>473.75</v>
      </c>
      <c r="T2364">
        <f t="shared" si="3009"/>
        <v>125</v>
      </c>
      <c r="U2364">
        <f t="shared" si="3010"/>
        <v>3.79</v>
      </c>
      <c r="V2364" s="20">
        <f t="shared" si="3011"/>
        <v>469.12619999999998</v>
      </c>
      <c r="W2364" s="21">
        <f t="shared" si="3012"/>
        <v>123.7</v>
      </c>
    </row>
    <row r="2365" spans="1:23" x14ac:dyDescent="0.25">
      <c r="A2365" s="11"/>
      <c r="B2365" s="4"/>
      <c r="C2365" s="4"/>
      <c r="D2365" s="4"/>
      <c r="E2365" s="10"/>
      <c r="F2365" s="10"/>
      <c r="G2365" s="10"/>
      <c r="H2365" s="10"/>
      <c r="I2365" s="10"/>
      <c r="J2365" s="13"/>
      <c r="K2365" s="13"/>
      <c r="L2365" s="13"/>
      <c r="M2365" s="10"/>
      <c r="N2365" s="9"/>
      <c r="O2365" s="9"/>
      <c r="P2365" s="9"/>
      <c r="Q2365" s="9"/>
      <c r="R2365" s="9"/>
    </row>
    <row r="2366" spans="1:23" x14ac:dyDescent="0.25">
      <c r="A2366" s="11">
        <v>43209</v>
      </c>
      <c r="B2366" s="10" t="s">
        <v>16</v>
      </c>
      <c r="C2366" s="10">
        <v>785</v>
      </c>
      <c r="D2366" s="10">
        <v>169</v>
      </c>
      <c r="E2366" s="10" t="s">
        <v>84</v>
      </c>
      <c r="F2366" s="10">
        <v>1</v>
      </c>
      <c r="G2366" s="10" t="s">
        <v>22</v>
      </c>
      <c r="H2366" s="10"/>
      <c r="I2366" s="10"/>
      <c r="J2366" s="13">
        <v>1550</v>
      </c>
      <c r="K2366" s="13"/>
      <c r="L2366" s="13">
        <v>700</v>
      </c>
      <c r="M2366" s="10">
        <v>5.38</v>
      </c>
      <c r="N2366" s="9">
        <v>1</v>
      </c>
      <c r="O2366" s="9">
        <v>3.84</v>
      </c>
      <c r="P2366" s="9" t="s">
        <v>77</v>
      </c>
      <c r="Q2366" s="9" t="s">
        <v>72</v>
      </c>
      <c r="R2366" s="9"/>
      <c r="S2366">
        <f t="shared" ref="S2366:S2367" si="3013">N:N*O:O*125</f>
        <v>480</v>
      </c>
      <c r="T2366">
        <f t="shared" ref="T2366:T2367" si="3014">N2366*125</f>
        <v>125</v>
      </c>
      <c r="U2366">
        <f t="shared" ref="U2366:U2367" si="3015">N2366*O2366</f>
        <v>3.84</v>
      </c>
      <c r="V2366" s="20">
        <f t="shared" ref="V2366:V2367" si="3016">N2366*O2366*123.78</f>
        <v>475.3152</v>
      </c>
      <c r="W2366" s="21">
        <f t="shared" ref="W2366:W2367" si="3017">N2366*123.7</f>
        <v>123.7</v>
      </c>
    </row>
    <row r="2367" spans="1:23" x14ac:dyDescent="0.25">
      <c r="A2367" s="11">
        <v>43209</v>
      </c>
      <c r="B2367" s="10" t="s">
        <v>16</v>
      </c>
      <c r="C2367" s="10">
        <v>785</v>
      </c>
      <c r="D2367" s="10">
        <v>169</v>
      </c>
      <c r="E2367" s="10" t="s">
        <v>84</v>
      </c>
      <c r="F2367" s="10">
        <v>1</v>
      </c>
      <c r="G2367" s="10" t="s">
        <v>22</v>
      </c>
      <c r="H2367" s="10"/>
      <c r="I2367" s="10"/>
      <c r="J2367" s="13"/>
      <c r="K2367" s="13"/>
      <c r="L2367" s="13"/>
      <c r="M2367" s="10">
        <v>5.38</v>
      </c>
      <c r="N2367" s="9">
        <v>17</v>
      </c>
      <c r="O2367" s="9">
        <v>2.76</v>
      </c>
      <c r="P2367" s="9" t="s">
        <v>82</v>
      </c>
      <c r="Q2367" s="9" t="s">
        <v>88</v>
      </c>
      <c r="R2367" s="9"/>
      <c r="S2367">
        <f t="shared" si="3013"/>
        <v>5864.9999999999991</v>
      </c>
      <c r="T2367">
        <f t="shared" si="3014"/>
        <v>2125</v>
      </c>
      <c r="U2367">
        <f t="shared" si="3015"/>
        <v>46.919999999999995</v>
      </c>
      <c r="V2367" s="20">
        <f t="shared" si="3016"/>
        <v>5807.757599999999</v>
      </c>
      <c r="W2367" s="21">
        <f t="shared" si="3017"/>
        <v>2102.9</v>
      </c>
    </row>
    <row r="2368" spans="1:23" x14ac:dyDescent="0.25">
      <c r="A2368" s="9"/>
      <c r="B2368" s="9"/>
      <c r="C2368" s="9"/>
      <c r="D2368" s="9"/>
      <c r="E2368" s="9"/>
      <c r="F2368" s="9"/>
      <c r="G2368" s="9"/>
      <c r="H2368" s="9"/>
      <c r="I2368" s="9"/>
      <c r="J2368" s="16"/>
      <c r="K2368" s="16"/>
      <c r="L2368" s="16"/>
      <c r="M2368" s="9"/>
      <c r="N2368" s="9"/>
      <c r="O2368" s="9"/>
      <c r="P2368" s="9"/>
      <c r="Q2368" s="9"/>
      <c r="R2368" s="9"/>
    </row>
    <row r="2369" spans="1:23" x14ac:dyDescent="0.25">
      <c r="A2369" s="11">
        <v>43209</v>
      </c>
      <c r="B2369" s="10" t="s">
        <v>16</v>
      </c>
      <c r="C2369" s="4">
        <v>777</v>
      </c>
      <c r="D2369" s="4">
        <v>17</v>
      </c>
      <c r="E2369" s="10"/>
      <c r="F2369" s="10">
        <v>2</v>
      </c>
      <c r="G2369" s="10" t="s">
        <v>70</v>
      </c>
      <c r="H2369" s="10"/>
      <c r="I2369" s="10"/>
      <c r="J2369" s="17"/>
      <c r="K2369" s="17"/>
      <c r="L2369" s="17"/>
      <c r="M2369" s="10">
        <v>4.2</v>
      </c>
      <c r="N2369" s="9"/>
      <c r="O2369" s="9"/>
      <c r="P2369" s="9"/>
      <c r="Q2369" s="9"/>
      <c r="R2369" s="9"/>
      <c r="S2369">
        <f>N:N*O:O*80.6</f>
        <v>0</v>
      </c>
      <c r="T2369">
        <f t="shared" ref="T2369" si="3018">N2369*80.6</f>
        <v>0</v>
      </c>
      <c r="U2369">
        <f t="shared" ref="U2369" si="3019">N2369*O2369</f>
        <v>0</v>
      </c>
      <c r="V2369" s="20">
        <f>N2369*O2369*79.68</f>
        <v>0</v>
      </c>
      <c r="W2369" s="21">
        <f>N2369*79.68</f>
        <v>0</v>
      </c>
    </row>
    <row r="2370" spans="1:23" x14ac:dyDescent="0.25">
      <c r="A2370" s="11"/>
      <c r="B2370" s="10"/>
      <c r="C2370" s="4"/>
      <c r="D2370" s="4"/>
      <c r="E2370" s="10"/>
      <c r="F2370" s="10"/>
      <c r="G2370" s="10"/>
      <c r="H2370" s="10"/>
      <c r="I2370" s="10"/>
      <c r="J2370" s="13"/>
      <c r="K2370" s="13"/>
      <c r="L2370" s="13"/>
      <c r="M2370" s="10"/>
      <c r="N2370" s="9"/>
      <c r="O2370" s="9"/>
      <c r="P2370" s="9"/>
      <c r="Q2370" s="9"/>
      <c r="R2370" s="9"/>
    </row>
    <row r="2371" spans="1:23" x14ac:dyDescent="0.25">
      <c r="A2371" s="11">
        <v>43209</v>
      </c>
      <c r="B2371" s="10" t="s">
        <v>16</v>
      </c>
      <c r="C2371" s="4">
        <v>777</v>
      </c>
      <c r="D2371" s="4">
        <v>18</v>
      </c>
      <c r="E2371" s="10" t="s">
        <v>59</v>
      </c>
      <c r="F2371" s="10">
        <v>2</v>
      </c>
      <c r="G2371" s="10" t="s">
        <v>70</v>
      </c>
      <c r="H2371" s="10"/>
      <c r="I2371" s="10"/>
      <c r="J2371" s="13">
        <v>400</v>
      </c>
      <c r="K2371" s="13">
        <v>700</v>
      </c>
      <c r="L2371" s="13">
        <v>1100</v>
      </c>
      <c r="M2371" s="10">
        <v>4.2</v>
      </c>
      <c r="N2371" s="9"/>
      <c r="O2371" s="9"/>
      <c r="P2371" s="9"/>
      <c r="Q2371" s="9"/>
      <c r="R2371" s="9"/>
      <c r="S2371">
        <f>N:N*O:O*80.6</f>
        <v>0</v>
      </c>
      <c r="T2371">
        <f t="shared" ref="T2371" si="3020">N2371*80.6</f>
        <v>0</v>
      </c>
      <c r="U2371">
        <f t="shared" ref="U2371" si="3021">N2371*O2371</f>
        <v>0</v>
      </c>
      <c r="V2371" s="20">
        <f>N2371*O2371*79.68</f>
        <v>0</v>
      </c>
      <c r="W2371" s="21">
        <f>N2371*79.68</f>
        <v>0</v>
      </c>
    </row>
    <row r="2372" spans="1:23" x14ac:dyDescent="0.25">
      <c r="A2372" s="11"/>
      <c r="B2372" s="4"/>
      <c r="C2372" s="4"/>
      <c r="D2372" s="4"/>
      <c r="E2372" s="10"/>
      <c r="F2372" s="10"/>
      <c r="G2372" s="10"/>
      <c r="H2372" s="10"/>
      <c r="I2372" s="10"/>
      <c r="J2372" s="13"/>
      <c r="K2372" s="13"/>
      <c r="L2372" s="13"/>
      <c r="M2372" s="10"/>
      <c r="N2372" s="9"/>
      <c r="O2372" s="9"/>
      <c r="P2372" s="9"/>
      <c r="Q2372" s="9"/>
      <c r="R2372" s="9"/>
    </row>
    <row r="2373" spans="1:23" x14ac:dyDescent="0.25">
      <c r="A2373" s="11">
        <v>43209</v>
      </c>
      <c r="B2373" s="10" t="s">
        <v>16</v>
      </c>
      <c r="C2373" s="4">
        <v>777</v>
      </c>
      <c r="D2373" s="4">
        <v>19</v>
      </c>
      <c r="E2373" s="10" t="s">
        <v>60</v>
      </c>
      <c r="F2373" s="10">
        <v>2</v>
      </c>
      <c r="G2373" s="10" t="s">
        <v>70</v>
      </c>
      <c r="H2373" s="10"/>
      <c r="I2373" s="10"/>
      <c r="J2373" s="13">
        <v>520</v>
      </c>
      <c r="K2373" s="13">
        <v>580</v>
      </c>
      <c r="L2373" s="13">
        <v>630</v>
      </c>
      <c r="M2373" s="10">
        <v>4.2</v>
      </c>
      <c r="N2373" s="9">
        <v>5</v>
      </c>
      <c r="O2373" s="9">
        <v>0.91</v>
      </c>
      <c r="P2373" s="9" t="s">
        <v>71</v>
      </c>
      <c r="Q2373" s="9" t="s">
        <v>81</v>
      </c>
      <c r="R2373" s="9"/>
      <c r="S2373">
        <f t="shared" ref="S2373:S2378" si="3022">N:N*O:O*80.6</f>
        <v>366.72999999999996</v>
      </c>
      <c r="T2373">
        <f t="shared" ref="T2373:T2378" si="3023">N2373*80.6</f>
        <v>403</v>
      </c>
      <c r="U2373">
        <f t="shared" ref="U2373:U2378" si="3024">N2373*O2373</f>
        <v>4.55</v>
      </c>
      <c r="V2373" s="20">
        <f t="shared" ref="V2373:V2378" si="3025">N2373*O2373*79.68</f>
        <v>362.54400000000004</v>
      </c>
      <c r="W2373" s="21">
        <f t="shared" ref="W2373:W2378" si="3026">N2373*79.68</f>
        <v>398.40000000000003</v>
      </c>
    </row>
    <row r="2374" spans="1:23" x14ac:dyDescent="0.25">
      <c r="A2374" s="11">
        <v>43209</v>
      </c>
      <c r="B2374" s="10" t="s">
        <v>16</v>
      </c>
      <c r="C2374" s="4">
        <v>777</v>
      </c>
      <c r="D2374" s="4">
        <v>19</v>
      </c>
      <c r="E2374" s="10" t="s">
        <v>60</v>
      </c>
      <c r="F2374" s="10">
        <v>2</v>
      </c>
      <c r="G2374" s="10" t="s">
        <v>70</v>
      </c>
      <c r="H2374" s="10"/>
      <c r="I2374" s="10"/>
      <c r="J2374" s="13"/>
      <c r="K2374" s="13"/>
      <c r="L2374" s="13"/>
      <c r="M2374" s="10">
        <v>4.2</v>
      </c>
      <c r="N2374" s="9">
        <v>2</v>
      </c>
      <c r="O2374" s="9">
        <v>1.68</v>
      </c>
      <c r="P2374" s="9" t="s">
        <v>71</v>
      </c>
      <c r="Q2374" s="9" t="s">
        <v>75</v>
      </c>
      <c r="R2374" s="9"/>
      <c r="S2374">
        <f t="shared" si="3022"/>
        <v>270.81599999999997</v>
      </c>
      <c r="T2374">
        <f t="shared" si="3023"/>
        <v>161.19999999999999</v>
      </c>
      <c r="U2374">
        <f t="shared" si="3024"/>
        <v>3.36</v>
      </c>
      <c r="V2374" s="20">
        <f t="shared" si="3025"/>
        <v>267.72480000000002</v>
      </c>
      <c r="W2374" s="21">
        <f t="shared" si="3026"/>
        <v>159.36000000000001</v>
      </c>
    </row>
    <row r="2375" spans="1:23" x14ac:dyDescent="0.25">
      <c r="A2375" s="11">
        <v>43209</v>
      </c>
      <c r="B2375" s="10" t="s">
        <v>16</v>
      </c>
      <c r="C2375" s="4">
        <v>777</v>
      </c>
      <c r="D2375" s="4">
        <v>19</v>
      </c>
      <c r="E2375" s="10" t="s">
        <v>60</v>
      </c>
      <c r="F2375" s="10">
        <v>2</v>
      </c>
      <c r="G2375" s="10" t="s">
        <v>70</v>
      </c>
      <c r="H2375" s="10"/>
      <c r="I2375" s="10"/>
      <c r="J2375" s="13"/>
      <c r="K2375" s="13"/>
      <c r="L2375" s="13"/>
      <c r="M2375" s="10">
        <v>4.2</v>
      </c>
      <c r="N2375" s="9">
        <v>6</v>
      </c>
      <c r="O2375" s="9">
        <v>1.81</v>
      </c>
      <c r="P2375" s="9" t="s">
        <v>71</v>
      </c>
      <c r="Q2375" s="9" t="s">
        <v>76</v>
      </c>
      <c r="R2375" s="9"/>
      <c r="S2375">
        <f t="shared" si="3022"/>
        <v>875.31599999999992</v>
      </c>
      <c r="T2375">
        <f t="shared" si="3023"/>
        <v>483.59999999999997</v>
      </c>
      <c r="U2375">
        <f t="shared" si="3024"/>
        <v>10.86</v>
      </c>
      <c r="V2375" s="20">
        <f t="shared" si="3025"/>
        <v>865.32479999999998</v>
      </c>
      <c r="W2375" s="21">
        <f t="shared" si="3026"/>
        <v>478.08000000000004</v>
      </c>
    </row>
    <row r="2376" spans="1:23" x14ac:dyDescent="0.25">
      <c r="A2376" s="11">
        <v>43209</v>
      </c>
      <c r="B2376" s="10" t="s">
        <v>16</v>
      </c>
      <c r="C2376" s="4">
        <v>777</v>
      </c>
      <c r="D2376" s="4">
        <v>19</v>
      </c>
      <c r="E2376" s="10" t="s">
        <v>60</v>
      </c>
      <c r="F2376" s="10">
        <v>2</v>
      </c>
      <c r="G2376" s="10" t="s">
        <v>70</v>
      </c>
      <c r="H2376" s="10"/>
      <c r="I2376" s="10"/>
      <c r="J2376" s="13"/>
      <c r="K2376" s="13"/>
      <c r="L2376" s="13"/>
      <c r="M2376" s="10">
        <v>4.2</v>
      </c>
      <c r="N2376" s="9">
        <v>6</v>
      </c>
      <c r="O2376" s="9">
        <v>0.92</v>
      </c>
      <c r="P2376" s="9" t="s">
        <v>71</v>
      </c>
      <c r="Q2376" s="9" t="s">
        <v>81</v>
      </c>
      <c r="R2376" s="9"/>
      <c r="S2376">
        <f t="shared" si="3022"/>
        <v>444.91199999999998</v>
      </c>
      <c r="T2376">
        <f t="shared" si="3023"/>
        <v>483.59999999999997</v>
      </c>
      <c r="U2376">
        <f t="shared" si="3024"/>
        <v>5.5200000000000005</v>
      </c>
      <c r="V2376" s="20">
        <f t="shared" si="3025"/>
        <v>439.83360000000005</v>
      </c>
      <c r="W2376" s="21">
        <f t="shared" si="3026"/>
        <v>478.08000000000004</v>
      </c>
    </row>
    <row r="2377" spans="1:23" x14ac:dyDescent="0.25">
      <c r="A2377" s="11">
        <v>43209</v>
      </c>
      <c r="B2377" s="10" t="s">
        <v>16</v>
      </c>
      <c r="C2377" s="4">
        <v>777</v>
      </c>
      <c r="D2377" s="4">
        <v>19</v>
      </c>
      <c r="E2377" s="10" t="s">
        <v>60</v>
      </c>
      <c r="F2377" s="10">
        <v>2</v>
      </c>
      <c r="G2377" s="10" t="s">
        <v>70</v>
      </c>
      <c r="H2377" s="10"/>
      <c r="I2377" s="10"/>
      <c r="J2377" s="13"/>
      <c r="K2377" s="13"/>
      <c r="L2377" s="13"/>
      <c r="M2377" s="10">
        <v>4.2</v>
      </c>
      <c r="N2377" s="9">
        <v>9</v>
      </c>
      <c r="O2377" s="9">
        <v>1.82</v>
      </c>
      <c r="P2377" s="9" t="s">
        <v>71</v>
      </c>
      <c r="Q2377" s="9" t="s">
        <v>76</v>
      </c>
      <c r="R2377" s="9"/>
      <c r="S2377">
        <f t="shared" si="3022"/>
        <v>1320.2279999999998</v>
      </c>
      <c r="T2377">
        <f t="shared" si="3023"/>
        <v>725.4</v>
      </c>
      <c r="U2377">
        <f t="shared" si="3024"/>
        <v>16.38</v>
      </c>
      <c r="V2377" s="20">
        <f t="shared" si="3025"/>
        <v>1305.1584</v>
      </c>
      <c r="W2377" s="21">
        <f t="shared" si="3026"/>
        <v>717.12000000000012</v>
      </c>
    </row>
    <row r="2378" spans="1:23" x14ac:dyDescent="0.25">
      <c r="A2378" s="11">
        <v>43209</v>
      </c>
      <c r="B2378" s="10" t="s">
        <v>16</v>
      </c>
      <c r="C2378" s="4">
        <v>777</v>
      </c>
      <c r="D2378" s="4">
        <v>19</v>
      </c>
      <c r="E2378" s="10" t="s">
        <v>60</v>
      </c>
      <c r="F2378" s="10">
        <v>2</v>
      </c>
      <c r="G2378" s="10" t="s">
        <v>70</v>
      </c>
      <c r="H2378" s="10"/>
      <c r="I2378" s="10"/>
      <c r="J2378" s="13"/>
      <c r="K2378" s="13"/>
      <c r="L2378" s="13"/>
      <c r="M2378" s="10">
        <v>4.2</v>
      </c>
      <c r="N2378" s="9">
        <v>2</v>
      </c>
      <c r="O2378" s="9">
        <v>3.84</v>
      </c>
      <c r="P2378" s="9" t="s">
        <v>77</v>
      </c>
      <c r="Q2378" s="9" t="s">
        <v>72</v>
      </c>
      <c r="R2378" s="9"/>
      <c r="S2378">
        <f t="shared" si="3022"/>
        <v>619.00799999999992</v>
      </c>
      <c r="T2378">
        <f t="shared" si="3023"/>
        <v>161.19999999999999</v>
      </c>
      <c r="U2378">
        <f t="shared" si="3024"/>
        <v>7.68</v>
      </c>
      <c r="V2378" s="20">
        <f t="shared" si="3025"/>
        <v>611.94240000000002</v>
      </c>
      <c r="W2378" s="21">
        <f t="shared" si="3026"/>
        <v>159.36000000000001</v>
      </c>
    </row>
    <row r="2379" spans="1:23" x14ac:dyDescent="0.25">
      <c r="A2379" s="11"/>
      <c r="B2379" s="10"/>
      <c r="C2379" s="4"/>
      <c r="D2379" s="4"/>
      <c r="E2379" s="10"/>
      <c r="F2379" s="10"/>
      <c r="G2379" s="10"/>
      <c r="H2379" s="10"/>
      <c r="I2379" s="10"/>
      <c r="J2379" s="13"/>
      <c r="K2379" s="13"/>
      <c r="L2379" s="13"/>
      <c r="M2379" s="10"/>
      <c r="N2379" s="9"/>
      <c r="O2379" s="9"/>
      <c r="P2379" s="9"/>
      <c r="Q2379" s="9"/>
      <c r="R2379" s="9"/>
    </row>
    <row r="2380" spans="1:23" x14ac:dyDescent="0.25">
      <c r="A2380" s="11">
        <v>43209</v>
      </c>
      <c r="B2380" s="10" t="s">
        <v>16</v>
      </c>
      <c r="C2380" s="4">
        <v>777</v>
      </c>
      <c r="D2380" s="4">
        <v>20</v>
      </c>
      <c r="E2380" s="10" t="s">
        <v>61</v>
      </c>
      <c r="F2380" s="10">
        <v>2</v>
      </c>
      <c r="G2380" s="10" t="s">
        <v>70</v>
      </c>
      <c r="H2380" s="10"/>
      <c r="I2380" s="10"/>
      <c r="J2380" s="13">
        <v>610</v>
      </c>
      <c r="K2380" s="13">
        <v>490</v>
      </c>
      <c r="L2380" s="13">
        <v>800</v>
      </c>
      <c r="M2380" s="10">
        <v>4.2</v>
      </c>
      <c r="N2380" s="9">
        <v>6</v>
      </c>
      <c r="O2380" s="9">
        <v>5.07</v>
      </c>
      <c r="P2380" s="9" t="s">
        <v>94</v>
      </c>
      <c r="Q2380" s="9" t="s">
        <v>72</v>
      </c>
      <c r="R2380" s="9"/>
      <c r="S2380">
        <f>N:N*O:O*80.6</f>
        <v>2451.8519999999999</v>
      </c>
      <c r="T2380">
        <f t="shared" ref="T2380" si="3027">N2380*80.6</f>
        <v>483.59999999999997</v>
      </c>
      <c r="U2380">
        <f t="shared" ref="U2380" si="3028">N2380*O2380</f>
        <v>30.42</v>
      </c>
      <c r="V2380" s="20">
        <f>N2380*O2380*79.68</f>
        <v>2423.8656000000005</v>
      </c>
      <c r="W2380" s="21">
        <f>N2380*79.68</f>
        <v>478.08000000000004</v>
      </c>
    </row>
    <row r="2381" spans="1:23" x14ac:dyDescent="0.25">
      <c r="A2381" s="11"/>
      <c r="B2381" s="10"/>
      <c r="C2381" s="4"/>
      <c r="D2381" s="4"/>
      <c r="E2381" s="10"/>
      <c r="F2381" s="10"/>
      <c r="G2381" s="10"/>
      <c r="H2381" s="10"/>
      <c r="I2381" s="10"/>
      <c r="J2381" s="13"/>
      <c r="K2381" s="13"/>
      <c r="L2381" s="13"/>
      <c r="M2381" s="10"/>
      <c r="N2381" s="9"/>
      <c r="O2381" s="9"/>
      <c r="P2381" s="9"/>
      <c r="Q2381" s="9"/>
      <c r="R2381" s="9"/>
    </row>
    <row r="2382" spans="1:23" x14ac:dyDescent="0.25">
      <c r="A2382" s="11">
        <v>43209</v>
      </c>
      <c r="B2382" s="4" t="s">
        <v>17</v>
      </c>
      <c r="C2382" s="4">
        <v>75131</v>
      </c>
      <c r="D2382" s="4">
        <v>152</v>
      </c>
      <c r="E2382" s="10"/>
      <c r="F2382" s="10">
        <v>2</v>
      </c>
      <c r="G2382" s="10" t="s">
        <v>70</v>
      </c>
      <c r="H2382" s="10"/>
      <c r="I2382" s="10"/>
      <c r="J2382" s="17"/>
      <c r="K2382" s="17"/>
      <c r="L2382" s="17"/>
      <c r="M2382" s="10">
        <v>5.81</v>
      </c>
      <c r="N2382" s="9"/>
      <c r="O2382" s="9"/>
      <c r="P2382" s="9"/>
      <c r="Q2382" s="9"/>
      <c r="R2382" s="9"/>
      <c r="S2382">
        <f t="shared" ref="S2382" si="3029">N2382*O2382*118</f>
        <v>0</v>
      </c>
      <c r="T2382">
        <f t="shared" ref="T2382" si="3030">N2382*118</f>
        <v>0</v>
      </c>
      <c r="U2382">
        <f t="shared" ref="U2382" si="3031">N2382*O2382</f>
        <v>0</v>
      </c>
      <c r="V2382" s="20">
        <f t="shared" ref="V2382" si="3032">N2382*O2382*116.875</f>
        <v>0</v>
      </c>
      <c r="W2382" s="21">
        <f t="shared" ref="W2382" si="3033">N2382*116.8</f>
        <v>0</v>
      </c>
    </row>
    <row r="2383" spans="1:23" x14ac:dyDescent="0.25">
      <c r="A2383" s="11"/>
      <c r="B2383" s="4"/>
      <c r="C2383" s="4"/>
      <c r="D2383" s="4"/>
      <c r="E2383" s="10"/>
      <c r="F2383" s="10"/>
      <c r="G2383" s="10"/>
      <c r="H2383" s="10"/>
      <c r="I2383" s="10"/>
      <c r="J2383" s="13"/>
      <c r="K2383" s="13"/>
      <c r="L2383" s="13"/>
      <c r="M2383" s="10"/>
      <c r="N2383" s="9"/>
      <c r="O2383" s="9"/>
      <c r="P2383" s="9"/>
      <c r="Q2383" s="9"/>
      <c r="R2383" s="9"/>
    </row>
    <row r="2384" spans="1:23" x14ac:dyDescent="0.25">
      <c r="A2384" s="11">
        <v>43209</v>
      </c>
      <c r="B2384" s="4" t="s">
        <v>17</v>
      </c>
      <c r="C2384" s="4">
        <v>75131</v>
      </c>
      <c r="D2384" s="4">
        <v>153</v>
      </c>
      <c r="E2384" s="10"/>
      <c r="F2384" s="10">
        <v>2</v>
      </c>
      <c r="G2384" s="10" t="s">
        <v>70</v>
      </c>
      <c r="H2384" s="10"/>
      <c r="I2384" s="10"/>
      <c r="J2384" s="17"/>
      <c r="K2384" s="17"/>
      <c r="L2384" s="17"/>
      <c r="M2384" s="10">
        <v>5.81</v>
      </c>
      <c r="N2384" s="9"/>
      <c r="O2384" s="9"/>
      <c r="P2384" s="9"/>
      <c r="Q2384" s="9"/>
      <c r="R2384" s="9"/>
      <c r="S2384">
        <f t="shared" ref="S2384" si="3034">N2384*O2384*118</f>
        <v>0</v>
      </c>
      <c r="T2384">
        <f t="shared" ref="T2384" si="3035">N2384*118</f>
        <v>0</v>
      </c>
      <c r="U2384">
        <f t="shared" ref="U2384" si="3036">N2384*O2384</f>
        <v>0</v>
      </c>
      <c r="V2384" s="20">
        <f t="shared" ref="V2384" si="3037">N2384*O2384*116.875</f>
        <v>0</v>
      </c>
      <c r="W2384" s="21">
        <f t="shared" ref="W2384" si="3038">N2384*116.8</f>
        <v>0</v>
      </c>
    </row>
    <row r="2385" spans="1:23" x14ac:dyDescent="0.25">
      <c r="A2385" s="11"/>
      <c r="B2385" s="4"/>
      <c r="C2385" s="4"/>
      <c r="D2385" s="4"/>
      <c r="E2385" s="10"/>
      <c r="F2385" s="10"/>
      <c r="G2385" s="10"/>
      <c r="H2385" s="10"/>
      <c r="I2385" s="10"/>
      <c r="J2385" s="13"/>
      <c r="K2385" s="13"/>
      <c r="L2385" s="13"/>
      <c r="M2385" s="10"/>
      <c r="N2385" s="9"/>
      <c r="O2385" s="9"/>
      <c r="P2385" s="9"/>
      <c r="Q2385" s="9"/>
      <c r="R2385" s="9"/>
    </row>
    <row r="2386" spans="1:23" x14ac:dyDescent="0.25">
      <c r="A2386" s="11">
        <v>43209</v>
      </c>
      <c r="B2386" s="4" t="s">
        <v>17</v>
      </c>
      <c r="C2386" s="4">
        <v>75131</v>
      </c>
      <c r="D2386" s="4">
        <v>155</v>
      </c>
      <c r="E2386" s="10" t="s">
        <v>63</v>
      </c>
      <c r="F2386" s="10">
        <v>2</v>
      </c>
      <c r="G2386" s="10" t="s">
        <v>70</v>
      </c>
      <c r="H2386" s="10"/>
      <c r="I2386" s="10"/>
      <c r="J2386" s="13">
        <v>570</v>
      </c>
      <c r="K2386" s="13">
        <v>1230</v>
      </c>
      <c r="L2386" s="13">
        <v>1070</v>
      </c>
      <c r="M2386" s="10">
        <v>5.81</v>
      </c>
      <c r="N2386" s="9">
        <v>2</v>
      </c>
      <c r="O2386" s="9">
        <v>2.76</v>
      </c>
      <c r="P2386" s="9" t="s">
        <v>82</v>
      </c>
      <c r="Q2386" s="9" t="s">
        <v>88</v>
      </c>
      <c r="R2386" s="9"/>
      <c r="S2386">
        <f t="shared" ref="S2386:S2391" si="3039">N2386*O2386*118</f>
        <v>651.3599999999999</v>
      </c>
      <c r="T2386">
        <f t="shared" ref="T2386:T2391" si="3040">N2386*118</f>
        <v>236</v>
      </c>
      <c r="U2386">
        <f t="shared" ref="U2386:U2391" si="3041">N2386*O2386</f>
        <v>5.52</v>
      </c>
      <c r="V2386" s="20">
        <f t="shared" ref="V2386:V2391" si="3042">N2386*O2386*116.875</f>
        <v>645.15</v>
      </c>
      <c r="W2386" s="21">
        <f t="shared" ref="W2386:W2391" si="3043">N2386*116.8</f>
        <v>233.6</v>
      </c>
    </row>
    <row r="2387" spans="1:23" x14ac:dyDescent="0.25">
      <c r="A2387" s="11">
        <v>43209</v>
      </c>
      <c r="B2387" s="4" t="s">
        <v>17</v>
      </c>
      <c r="C2387" s="4">
        <v>75131</v>
      </c>
      <c r="D2387" s="4">
        <v>155</v>
      </c>
      <c r="E2387" s="10" t="s">
        <v>63</v>
      </c>
      <c r="F2387" s="10">
        <v>2</v>
      </c>
      <c r="G2387" s="10" t="s">
        <v>70</v>
      </c>
      <c r="H2387" s="10"/>
      <c r="I2387" s="10"/>
      <c r="J2387" s="13"/>
      <c r="K2387" s="13"/>
      <c r="L2387" s="13"/>
      <c r="M2387" s="10">
        <v>5.81</v>
      </c>
      <c r="N2387" s="9">
        <v>1</v>
      </c>
      <c r="O2387" s="9">
        <v>3.84</v>
      </c>
      <c r="P2387" s="9" t="s">
        <v>77</v>
      </c>
      <c r="Q2387" s="9" t="s">
        <v>72</v>
      </c>
      <c r="R2387" s="9"/>
      <c r="S2387">
        <f t="shared" si="3039"/>
        <v>453.12</v>
      </c>
      <c r="T2387">
        <f t="shared" si="3040"/>
        <v>118</v>
      </c>
      <c r="U2387">
        <f t="shared" si="3041"/>
        <v>3.84</v>
      </c>
      <c r="V2387" s="20">
        <f t="shared" si="3042"/>
        <v>448.8</v>
      </c>
      <c r="W2387" s="21">
        <f t="shared" si="3043"/>
        <v>116.8</v>
      </c>
    </row>
    <row r="2388" spans="1:23" x14ac:dyDescent="0.25">
      <c r="A2388" s="24">
        <v>43209</v>
      </c>
      <c r="B2388" s="27" t="s">
        <v>17</v>
      </c>
      <c r="C2388" s="27">
        <v>75131</v>
      </c>
      <c r="D2388" s="27">
        <v>155</v>
      </c>
      <c r="E2388" s="25" t="s">
        <v>63</v>
      </c>
      <c r="F2388" s="25">
        <v>2</v>
      </c>
      <c r="G2388" s="25" t="s">
        <v>70</v>
      </c>
      <c r="H2388" s="25"/>
      <c r="I2388" s="25"/>
      <c r="J2388" s="23"/>
      <c r="K2388" s="23"/>
      <c r="L2388" s="23"/>
      <c r="M2388" s="25">
        <v>5.81</v>
      </c>
      <c r="N2388" s="25">
        <v>5</v>
      </c>
      <c r="O2388" s="25">
        <v>2</v>
      </c>
      <c r="P2388" s="25" t="s">
        <v>94</v>
      </c>
      <c r="Q2388" s="25" t="s">
        <v>100</v>
      </c>
      <c r="R2388" s="9"/>
      <c r="S2388">
        <f t="shared" si="3039"/>
        <v>1180</v>
      </c>
      <c r="T2388">
        <f t="shared" si="3040"/>
        <v>590</v>
      </c>
      <c r="U2388">
        <f t="shared" si="3041"/>
        <v>10</v>
      </c>
      <c r="V2388" s="20">
        <f t="shared" si="3042"/>
        <v>1168.75</v>
      </c>
      <c r="W2388" s="21">
        <f t="shared" si="3043"/>
        <v>584</v>
      </c>
    </row>
    <row r="2389" spans="1:23" x14ac:dyDescent="0.25">
      <c r="A2389" s="24">
        <v>43209</v>
      </c>
      <c r="B2389" s="27" t="s">
        <v>17</v>
      </c>
      <c r="C2389" s="27">
        <v>75131</v>
      </c>
      <c r="D2389" s="27">
        <v>155</v>
      </c>
      <c r="E2389" s="25" t="s">
        <v>63</v>
      </c>
      <c r="F2389" s="25">
        <v>2</v>
      </c>
      <c r="G2389" s="25" t="s">
        <v>70</v>
      </c>
      <c r="H2389" s="25"/>
      <c r="I2389" s="25"/>
      <c r="J2389" s="23"/>
      <c r="K2389" s="23"/>
      <c r="L2389" s="23"/>
      <c r="M2389" s="25">
        <v>5.81</v>
      </c>
      <c r="N2389" s="25">
        <v>3</v>
      </c>
      <c r="O2389" s="25">
        <v>1.7</v>
      </c>
      <c r="P2389" s="25" t="s">
        <v>82</v>
      </c>
      <c r="Q2389" s="25" t="s">
        <v>100</v>
      </c>
      <c r="R2389" s="9"/>
      <c r="S2389">
        <f t="shared" si="3039"/>
        <v>601.79999999999995</v>
      </c>
      <c r="T2389">
        <f t="shared" si="3040"/>
        <v>354</v>
      </c>
      <c r="U2389">
        <f t="shared" si="3041"/>
        <v>5.0999999999999996</v>
      </c>
      <c r="V2389" s="20">
        <f t="shared" si="3042"/>
        <v>596.0625</v>
      </c>
      <c r="W2389" s="21">
        <f t="shared" si="3043"/>
        <v>350.4</v>
      </c>
    </row>
    <row r="2390" spans="1:23" x14ac:dyDescent="0.25">
      <c r="A2390" s="24">
        <v>43209</v>
      </c>
      <c r="B2390" s="27" t="s">
        <v>17</v>
      </c>
      <c r="C2390" s="27">
        <v>75131</v>
      </c>
      <c r="D2390" s="27">
        <v>155</v>
      </c>
      <c r="E2390" s="25" t="s">
        <v>63</v>
      </c>
      <c r="F2390" s="25">
        <v>2</v>
      </c>
      <c r="G2390" s="25" t="s">
        <v>70</v>
      </c>
      <c r="H2390" s="25"/>
      <c r="I2390" s="25"/>
      <c r="J2390" s="23"/>
      <c r="K2390" s="23"/>
      <c r="L2390" s="23"/>
      <c r="M2390" s="25">
        <v>5.81</v>
      </c>
      <c r="N2390" s="25">
        <v>2</v>
      </c>
      <c r="O2390" s="25">
        <v>4</v>
      </c>
      <c r="P2390" s="25" t="s">
        <v>82</v>
      </c>
      <c r="Q2390" s="25" t="s">
        <v>100</v>
      </c>
      <c r="R2390" s="9"/>
      <c r="S2390">
        <f t="shared" si="3039"/>
        <v>944</v>
      </c>
      <c r="T2390">
        <f t="shared" si="3040"/>
        <v>236</v>
      </c>
      <c r="U2390">
        <f t="shared" si="3041"/>
        <v>8</v>
      </c>
      <c r="V2390" s="20">
        <f t="shared" si="3042"/>
        <v>935</v>
      </c>
      <c r="W2390" s="21">
        <f t="shared" si="3043"/>
        <v>233.6</v>
      </c>
    </row>
    <row r="2391" spans="1:23" x14ac:dyDescent="0.25">
      <c r="A2391" s="24">
        <v>43209</v>
      </c>
      <c r="B2391" s="27" t="s">
        <v>17</v>
      </c>
      <c r="C2391" s="27">
        <v>75131</v>
      </c>
      <c r="D2391" s="27">
        <v>155</v>
      </c>
      <c r="E2391" s="25" t="s">
        <v>63</v>
      </c>
      <c r="F2391" s="25">
        <v>2</v>
      </c>
      <c r="G2391" s="25" t="s">
        <v>70</v>
      </c>
      <c r="H2391" s="25"/>
      <c r="I2391" s="25"/>
      <c r="J2391" s="23"/>
      <c r="K2391" s="23"/>
      <c r="L2391" s="23"/>
      <c r="M2391" s="25">
        <v>5.81</v>
      </c>
      <c r="N2391" s="25">
        <v>10</v>
      </c>
      <c r="O2391" s="25">
        <v>1.9</v>
      </c>
      <c r="P2391" s="25" t="s">
        <v>82</v>
      </c>
      <c r="Q2391" s="25" t="s">
        <v>100</v>
      </c>
      <c r="R2391" s="9"/>
      <c r="S2391">
        <f t="shared" si="3039"/>
        <v>2242</v>
      </c>
      <c r="T2391">
        <f t="shared" si="3040"/>
        <v>1180</v>
      </c>
      <c r="U2391">
        <f t="shared" si="3041"/>
        <v>19</v>
      </c>
      <c r="V2391" s="20">
        <f t="shared" si="3042"/>
        <v>2220.625</v>
      </c>
      <c r="W2391" s="21">
        <f t="shared" si="3043"/>
        <v>1168</v>
      </c>
    </row>
    <row r="2392" spans="1:23" x14ac:dyDescent="0.25">
      <c r="A2392" s="11"/>
      <c r="B2392" s="4"/>
      <c r="C2392" s="4"/>
      <c r="D2392" s="4"/>
      <c r="E2392" s="10"/>
      <c r="F2392" s="10"/>
      <c r="G2392" s="10"/>
      <c r="H2392" s="10"/>
      <c r="I2392" s="10"/>
      <c r="J2392" s="13"/>
      <c r="K2392" s="13"/>
      <c r="L2392" s="13"/>
      <c r="M2392" s="10"/>
      <c r="N2392" s="9"/>
      <c r="O2392" s="9"/>
      <c r="P2392" s="9"/>
      <c r="Q2392" s="9"/>
      <c r="R2392" s="9"/>
    </row>
    <row r="2393" spans="1:23" x14ac:dyDescent="0.25">
      <c r="A2393" s="11">
        <v>43209</v>
      </c>
      <c r="B2393" s="4" t="s">
        <v>17</v>
      </c>
      <c r="C2393" s="4">
        <v>75131</v>
      </c>
      <c r="D2393" s="4">
        <v>156</v>
      </c>
      <c r="E2393" s="10"/>
      <c r="F2393" s="10">
        <v>2</v>
      </c>
      <c r="G2393" s="10" t="s">
        <v>70</v>
      </c>
      <c r="H2393" s="10"/>
      <c r="I2393" s="10"/>
      <c r="J2393" s="17"/>
      <c r="K2393" s="17"/>
      <c r="L2393" s="17"/>
      <c r="M2393" s="10">
        <v>5.81</v>
      </c>
      <c r="N2393" s="9"/>
      <c r="O2393" s="9"/>
      <c r="P2393" s="9"/>
      <c r="Q2393" s="9"/>
      <c r="R2393" s="9"/>
      <c r="S2393">
        <f t="shared" ref="S2393" si="3044">N2393*O2393*118</f>
        <v>0</v>
      </c>
      <c r="T2393">
        <f t="shared" ref="T2393" si="3045">N2393*118</f>
        <v>0</v>
      </c>
      <c r="U2393">
        <f t="shared" ref="U2393" si="3046">N2393*O2393</f>
        <v>0</v>
      </c>
      <c r="V2393" s="20">
        <f t="shared" ref="V2393" si="3047">N2393*O2393*116.875</f>
        <v>0</v>
      </c>
      <c r="W2393" s="21">
        <f t="shared" ref="W2393" si="3048">N2393*116.8</f>
        <v>0</v>
      </c>
    </row>
    <row r="2394" spans="1:23" x14ac:dyDescent="0.25">
      <c r="A2394" s="11"/>
      <c r="B2394" s="4"/>
      <c r="C2394" s="4"/>
      <c r="D2394" s="4"/>
      <c r="E2394" s="10"/>
      <c r="F2394" s="10"/>
      <c r="G2394" s="10"/>
      <c r="H2394" s="10"/>
      <c r="I2394" s="10"/>
      <c r="J2394" s="13"/>
      <c r="K2394" s="13"/>
      <c r="L2394" s="13"/>
      <c r="M2394" s="10"/>
      <c r="N2394" s="9"/>
      <c r="O2394" s="9"/>
      <c r="P2394" s="9"/>
      <c r="Q2394" s="9"/>
      <c r="R2394" s="9"/>
    </row>
    <row r="2395" spans="1:23" x14ac:dyDescent="0.25">
      <c r="A2395" s="11">
        <v>43209</v>
      </c>
      <c r="B2395" s="4" t="s">
        <v>17</v>
      </c>
      <c r="C2395" s="4">
        <v>75131</v>
      </c>
      <c r="D2395" s="4">
        <v>157</v>
      </c>
      <c r="E2395" s="10" t="s">
        <v>83</v>
      </c>
      <c r="F2395" s="10">
        <v>2</v>
      </c>
      <c r="G2395" s="10" t="s">
        <v>70</v>
      </c>
      <c r="H2395" s="10"/>
      <c r="I2395" s="10"/>
      <c r="J2395" s="13">
        <v>650</v>
      </c>
      <c r="K2395" s="13">
        <v>1150</v>
      </c>
      <c r="L2395" s="13">
        <v>970</v>
      </c>
      <c r="M2395" s="10">
        <v>5.81</v>
      </c>
      <c r="N2395" s="9">
        <v>1</v>
      </c>
      <c r="O2395" s="9">
        <v>5.07</v>
      </c>
      <c r="P2395" s="9" t="s">
        <v>94</v>
      </c>
      <c r="Q2395" s="9" t="s">
        <v>72</v>
      </c>
      <c r="R2395" s="9"/>
      <c r="S2395">
        <f t="shared" ref="S2395:S2396" si="3049">N2395*O2395*118</f>
        <v>598.26</v>
      </c>
      <c r="T2395">
        <f t="shared" ref="T2395:T2396" si="3050">N2395*118</f>
        <v>118</v>
      </c>
      <c r="U2395">
        <f t="shared" ref="U2395:U2396" si="3051">N2395*O2395</f>
        <v>5.07</v>
      </c>
      <c r="V2395" s="20">
        <f t="shared" ref="V2395:V2396" si="3052">N2395*O2395*116.875</f>
        <v>592.55624999999998</v>
      </c>
      <c r="W2395" s="21">
        <f t="shared" ref="W2395:W2396" si="3053">N2395*116.8</f>
        <v>116.8</v>
      </c>
    </row>
    <row r="2396" spans="1:23" x14ac:dyDescent="0.25">
      <c r="A2396" s="11">
        <v>43209</v>
      </c>
      <c r="B2396" s="4" t="s">
        <v>17</v>
      </c>
      <c r="C2396" s="4">
        <v>75131</v>
      </c>
      <c r="D2396" s="4">
        <v>157</v>
      </c>
      <c r="E2396" s="10" t="s">
        <v>83</v>
      </c>
      <c r="F2396" s="10">
        <v>2</v>
      </c>
      <c r="G2396" s="10" t="s">
        <v>70</v>
      </c>
      <c r="H2396" s="10"/>
      <c r="I2396" s="10"/>
      <c r="J2396" s="13"/>
      <c r="K2396" s="13"/>
      <c r="L2396" s="13"/>
      <c r="M2396" s="10">
        <v>5.81</v>
      </c>
      <c r="N2396" s="9">
        <v>10</v>
      </c>
      <c r="O2396" s="9">
        <v>3.84</v>
      </c>
      <c r="P2396" s="9" t="s">
        <v>77</v>
      </c>
      <c r="Q2396" s="9" t="s">
        <v>72</v>
      </c>
      <c r="R2396" s="9"/>
      <c r="S2396">
        <f t="shared" si="3049"/>
        <v>4531.2</v>
      </c>
      <c r="T2396">
        <f t="shared" si="3050"/>
        <v>1180</v>
      </c>
      <c r="U2396">
        <f t="shared" si="3051"/>
        <v>38.4</v>
      </c>
      <c r="V2396" s="20">
        <f t="shared" si="3052"/>
        <v>4488</v>
      </c>
      <c r="W2396" s="21">
        <f t="shared" si="3053"/>
        <v>1168</v>
      </c>
    </row>
    <row r="2397" spans="1:23" x14ac:dyDescent="0.25">
      <c r="A2397" s="11"/>
      <c r="B2397" s="4"/>
      <c r="C2397" s="4"/>
      <c r="D2397" s="4"/>
      <c r="E2397" s="10"/>
      <c r="F2397" s="10"/>
      <c r="G2397" s="10"/>
      <c r="H2397" s="10"/>
      <c r="I2397" s="10"/>
      <c r="J2397" s="13"/>
      <c r="K2397" s="13"/>
      <c r="L2397" s="13"/>
      <c r="M2397" s="10"/>
      <c r="N2397" s="9"/>
      <c r="O2397" s="9"/>
      <c r="P2397" s="9"/>
      <c r="Q2397" s="9"/>
      <c r="R2397" s="9"/>
    </row>
    <row r="2398" spans="1:23" x14ac:dyDescent="0.25">
      <c r="A2398" s="11">
        <v>43209</v>
      </c>
      <c r="B2398" s="10" t="s">
        <v>16</v>
      </c>
      <c r="C2398" s="10">
        <v>785</v>
      </c>
      <c r="D2398" s="10">
        <v>167</v>
      </c>
      <c r="E2398" s="10" t="s">
        <v>66</v>
      </c>
      <c r="F2398" s="10">
        <v>2</v>
      </c>
      <c r="G2398" s="10" t="s">
        <v>70</v>
      </c>
      <c r="H2398" s="10"/>
      <c r="I2398" s="10"/>
      <c r="J2398" s="13">
        <v>500</v>
      </c>
      <c r="K2398" s="13">
        <v>1900</v>
      </c>
      <c r="L2398" s="13">
        <v>1650</v>
      </c>
      <c r="M2398" s="10">
        <v>5.38</v>
      </c>
      <c r="N2398" s="9">
        <v>3</v>
      </c>
      <c r="O2398" s="9">
        <v>0.85</v>
      </c>
      <c r="P2398" s="9" t="s">
        <v>90</v>
      </c>
      <c r="Q2398" s="9" t="s">
        <v>81</v>
      </c>
      <c r="R2398" s="9"/>
      <c r="S2398">
        <f t="shared" ref="S2398:S2400" si="3054">N:N*O:O*125</f>
        <v>318.75</v>
      </c>
      <c r="T2398">
        <f t="shared" ref="T2398:T2400" si="3055">N2398*125</f>
        <v>375</v>
      </c>
      <c r="U2398">
        <f t="shared" ref="U2398:U2400" si="3056">N2398*O2398</f>
        <v>2.5499999999999998</v>
      </c>
      <c r="V2398" s="20">
        <f t="shared" ref="V2398:V2400" si="3057">N2398*O2398*123.78</f>
        <v>315.63899999999995</v>
      </c>
      <c r="W2398" s="21">
        <f t="shared" ref="W2398:W2400" si="3058">N2398*123.7</f>
        <v>371.1</v>
      </c>
    </row>
    <row r="2399" spans="1:23" x14ac:dyDescent="0.25">
      <c r="A2399" s="11">
        <v>43209</v>
      </c>
      <c r="B2399" s="10" t="s">
        <v>16</v>
      </c>
      <c r="C2399" s="10">
        <v>785</v>
      </c>
      <c r="D2399" s="10">
        <v>167</v>
      </c>
      <c r="E2399" s="10" t="s">
        <v>66</v>
      </c>
      <c r="F2399" s="10">
        <v>2</v>
      </c>
      <c r="G2399" s="10" t="s">
        <v>70</v>
      </c>
      <c r="H2399" s="10"/>
      <c r="I2399" s="10"/>
      <c r="J2399" s="13"/>
      <c r="K2399" s="13"/>
      <c r="L2399" s="13"/>
      <c r="M2399" s="10">
        <v>5.38</v>
      </c>
      <c r="N2399" s="9">
        <v>2</v>
      </c>
      <c r="O2399" s="9">
        <v>1.74</v>
      </c>
      <c r="P2399" s="9" t="s">
        <v>90</v>
      </c>
      <c r="Q2399" s="9" t="s">
        <v>75</v>
      </c>
      <c r="R2399" s="9"/>
      <c r="S2399">
        <f t="shared" si="3054"/>
        <v>435</v>
      </c>
      <c r="T2399">
        <f t="shared" si="3055"/>
        <v>250</v>
      </c>
      <c r="U2399">
        <f t="shared" si="3056"/>
        <v>3.48</v>
      </c>
      <c r="V2399" s="20">
        <f t="shared" si="3057"/>
        <v>430.75439999999998</v>
      </c>
      <c r="W2399" s="21">
        <f t="shared" si="3058"/>
        <v>247.4</v>
      </c>
    </row>
    <row r="2400" spans="1:23" x14ac:dyDescent="0.25">
      <c r="A2400" s="11">
        <v>43209</v>
      </c>
      <c r="B2400" s="10" t="s">
        <v>16</v>
      </c>
      <c r="C2400" s="10">
        <v>785</v>
      </c>
      <c r="D2400" s="10">
        <v>167</v>
      </c>
      <c r="E2400" s="10" t="s">
        <v>66</v>
      </c>
      <c r="F2400" s="10">
        <v>2</v>
      </c>
      <c r="G2400" s="10" t="s">
        <v>70</v>
      </c>
      <c r="H2400" s="10"/>
      <c r="I2400" s="10"/>
      <c r="J2400" s="13"/>
      <c r="K2400" s="13"/>
      <c r="L2400" s="13"/>
      <c r="M2400" s="10">
        <v>5.38</v>
      </c>
      <c r="N2400" s="9">
        <v>14</v>
      </c>
      <c r="O2400" s="9">
        <v>3.84</v>
      </c>
      <c r="P2400" s="9" t="s">
        <v>77</v>
      </c>
      <c r="Q2400" s="9" t="s">
        <v>72</v>
      </c>
      <c r="R2400" s="9"/>
      <c r="S2400">
        <f t="shared" si="3054"/>
        <v>6720</v>
      </c>
      <c r="T2400">
        <f t="shared" si="3055"/>
        <v>1750</v>
      </c>
      <c r="U2400">
        <f t="shared" si="3056"/>
        <v>53.76</v>
      </c>
      <c r="V2400" s="20">
        <f t="shared" si="3057"/>
        <v>6654.4128000000001</v>
      </c>
      <c r="W2400" s="21">
        <f t="shared" si="3058"/>
        <v>1731.8</v>
      </c>
    </row>
    <row r="2401" spans="1:23" x14ac:dyDescent="0.25">
      <c r="A2401" s="11"/>
      <c r="B2401" s="10"/>
      <c r="C2401" s="10"/>
      <c r="D2401" s="10"/>
      <c r="E2401" s="10"/>
      <c r="F2401" s="10"/>
      <c r="G2401" s="10"/>
      <c r="H2401" s="10"/>
      <c r="I2401" s="10"/>
      <c r="J2401" s="13"/>
      <c r="K2401" s="13"/>
      <c r="L2401" s="13"/>
      <c r="M2401" s="10"/>
      <c r="N2401" s="9"/>
      <c r="O2401" s="9"/>
      <c r="P2401" s="9"/>
      <c r="Q2401" s="9"/>
      <c r="R2401" s="9"/>
    </row>
    <row r="2402" spans="1:23" x14ac:dyDescent="0.25">
      <c r="A2402" s="11">
        <v>43209</v>
      </c>
      <c r="B2402" s="10" t="s">
        <v>16</v>
      </c>
      <c r="C2402" s="10">
        <v>785</v>
      </c>
      <c r="D2402" s="10">
        <v>168</v>
      </c>
      <c r="E2402" s="10" t="s">
        <v>67</v>
      </c>
      <c r="F2402" s="10">
        <v>2</v>
      </c>
      <c r="G2402" s="10" t="s">
        <v>70</v>
      </c>
      <c r="H2402" s="10"/>
      <c r="I2402" s="10"/>
      <c r="J2402" s="13">
        <v>500</v>
      </c>
      <c r="K2402" s="13">
        <v>1900</v>
      </c>
      <c r="L2402" s="13">
        <v>1600</v>
      </c>
      <c r="M2402" s="10">
        <v>5.38</v>
      </c>
      <c r="N2402" s="9">
        <v>5</v>
      </c>
      <c r="O2402" s="9">
        <v>5.07</v>
      </c>
      <c r="P2402" s="9" t="s">
        <v>94</v>
      </c>
      <c r="Q2402" s="9" t="s">
        <v>72</v>
      </c>
      <c r="R2402" s="9"/>
      <c r="S2402">
        <f t="shared" ref="S2402:S2404" si="3059">N:N*O:O*125</f>
        <v>3168.75</v>
      </c>
      <c r="T2402">
        <f t="shared" ref="T2402:T2404" si="3060">N2402*125</f>
        <v>625</v>
      </c>
      <c r="U2402">
        <f t="shared" ref="U2402:U2404" si="3061">N2402*O2402</f>
        <v>25.35</v>
      </c>
      <c r="V2402" s="20">
        <f t="shared" ref="V2402:V2404" si="3062">N2402*O2402*123.78</f>
        <v>3137.8230000000003</v>
      </c>
      <c r="W2402" s="21">
        <f t="shared" ref="W2402:W2404" si="3063">N2402*123.7</f>
        <v>618.5</v>
      </c>
    </row>
    <row r="2403" spans="1:23" x14ac:dyDescent="0.25">
      <c r="A2403" s="11">
        <v>43209</v>
      </c>
      <c r="B2403" s="10" t="s">
        <v>16</v>
      </c>
      <c r="C2403" s="10">
        <v>785</v>
      </c>
      <c r="D2403" s="10">
        <v>168</v>
      </c>
      <c r="E2403" s="10" t="s">
        <v>67</v>
      </c>
      <c r="F2403" s="10">
        <v>2</v>
      </c>
      <c r="G2403" s="10" t="s">
        <v>70</v>
      </c>
      <c r="H2403" s="10"/>
      <c r="I2403" s="10"/>
      <c r="J2403" s="13"/>
      <c r="K2403" s="13"/>
      <c r="L2403" s="13"/>
      <c r="M2403" s="10">
        <v>5.38</v>
      </c>
      <c r="N2403" s="9">
        <v>2</v>
      </c>
      <c r="O2403" s="9">
        <v>1.69</v>
      </c>
      <c r="P2403" s="9" t="s">
        <v>71</v>
      </c>
      <c r="Q2403" s="9" t="s">
        <v>75</v>
      </c>
      <c r="R2403" s="9"/>
      <c r="S2403">
        <f t="shared" si="3059"/>
        <v>422.5</v>
      </c>
      <c r="T2403">
        <f t="shared" si="3060"/>
        <v>250</v>
      </c>
      <c r="U2403">
        <f t="shared" si="3061"/>
        <v>3.38</v>
      </c>
      <c r="V2403" s="20">
        <f t="shared" si="3062"/>
        <v>418.37639999999999</v>
      </c>
      <c r="W2403" s="21">
        <f t="shared" si="3063"/>
        <v>247.4</v>
      </c>
    </row>
    <row r="2404" spans="1:23" x14ac:dyDescent="0.25">
      <c r="A2404" s="11">
        <v>43209</v>
      </c>
      <c r="B2404" s="10" t="s">
        <v>16</v>
      </c>
      <c r="C2404" s="10">
        <v>785</v>
      </c>
      <c r="D2404" s="10">
        <v>168</v>
      </c>
      <c r="E2404" s="10" t="s">
        <v>67</v>
      </c>
      <c r="F2404" s="10">
        <v>2</v>
      </c>
      <c r="G2404" s="10" t="s">
        <v>70</v>
      </c>
      <c r="H2404" s="10"/>
      <c r="I2404" s="10"/>
      <c r="J2404" s="13"/>
      <c r="K2404" s="13"/>
      <c r="L2404" s="13"/>
      <c r="M2404" s="10">
        <v>5.38</v>
      </c>
      <c r="N2404" s="9">
        <v>7</v>
      </c>
      <c r="O2404" s="9">
        <v>3.84</v>
      </c>
      <c r="P2404" s="9" t="s">
        <v>77</v>
      </c>
      <c r="Q2404" s="9" t="s">
        <v>72</v>
      </c>
      <c r="R2404" s="9"/>
      <c r="S2404">
        <f t="shared" si="3059"/>
        <v>3360</v>
      </c>
      <c r="T2404">
        <f t="shared" si="3060"/>
        <v>875</v>
      </c>
      <c r="U2404">
        <f t="shared" si="3061"/>
        <v>26.88</v>
      </c>
      <c r="V2404" s="20">
        <f t="shared" si="3062"/>
        <v>3327.2064</v>
      </c>
      <c r="W2404" s="21">
        <f t="shared" si="3063"/>
        <v>865.9</v>
      </c>
    </row>
    <row r="2405" spans="1:23" x14ac:dyDescent="0.25">
      <c r="A2405" s="11"/>
      <c r="B2405" s="4"/>
      <c r="C2405" s="4"/>
      <c r="D2405" s="4"/>
      <c r="E2405" s="10"/>
      <c r="F2405" s="10"/>
      <c r="G2405" s="10"/>
      <c r="H2405" s="10"/>
      <c r="I2405" s="10"/>
      <c r="J2405" s="13"/>
      <c r="K2405" s="13"/>
      <c r="L2405" s="13"/>
      <c r="M2405" s="10"/>
      <c r="N2405" s="9"/>
      <c r="O2405" s="9"/>
      <c r="P2405" s="9"/>
      <c r="Q2405" s="9"/>
      <c r="R2405" s="9"/>
    </row>
    <row r="2406" spans="1:23" x14ac:dyDescent="0.25">
      <c r="A2406" s="11">
        <v>43209</v>
      </c>
      <c r="B2406" s="10" t="s">
        <v>16</v>
      </c>
      <c r="C2406" s="10">
        <v>785</v>
      </c>
      <c r="D2406" s="10">
        <v>169</v>
      </c>
      <c r="E2406" s="10" t="s">
        <v>58</v>
      </c>
      <c r="F2406" s="10">
        <v>2</v>
      </c>
      <c r="G2406" s="10" t="s">
        <v>70</v>
      </c>
      <c r="H2406" s="10"/>
      <c r="I2406" s="10"/>
      <c r="J2406" s="13">
        <v>700</v>
      </c>
      <c r="K2406" s="13">
        <v>1700</v>
      </c>
      <c r="L2406" s="13">
        <v>1600</v>
      </c>
      <c r="M2406" s="10">
        <v>5.38</v>
      </c>
      <c r="N2406" s="9">
        <v>14</v>
      </c>
      <c r="O2406" s="9">
        <v>3.84</v>
      </c>
      <c r="P2406" s="9" t="s">
        <v>77</v>
      </c>
      <c r="Q2406" s="9" t="s">
        <v>72</v>
      </c>
      <c r="R2406" s="9"/>
      <c r="S2406">
        <f>N:N*O:O*125</f>
        <v>6720</v>
      </c>
      <c r="T2406">
        <f t="shared" ref="T2406" si="3064">N2406*125</f>
        <v>1750</v>
      </c>
      <c r="U2406">
        <f t="shared" ref="U2406" si="3065">N2406*O2406</f>
        <v>53.76</v>
      </c>
      <c r="V2406" s="20">
        <f>N2406*O2406*123.78</f>
        <v>6654.4128000000001</v>
      </c>
      <c r="W2406" s="21">
        <f>N2406*123.7</f>
        <v>1731.8</v>
      </c>
    </row>
    <row r="2407" spans="1:23" x14ac:dyDescent="0.25">
      <c r="A2407" s="11"/>
      <c r="B2407" s="10"/>
      <c r="C2407" s="10"/>
      <c r="D2407" s="10"/>
      <c r="E2407" s="10"/>
      <c r="F2407" s="10"/>
      <c r="G2407" s="10"/>
      <c r="H2407" s="10"/>
      <c r="I2407" s="10"/>
      <c r="J2407" s="13"/>
      <c r="K2407" s="13"/>
      <c r="L2407" s="13"/>
      <c r="M2407" s="10"/>
      <c r="N2407" s="9"/>
      <c r="O2407" s="9"/>
      <c r="P2407" s="9"/>
      <c r="Q2407" s="9"/>
      <c r="R2407" s="9"/>
    </row>
    <row r="2408" spans="1:23" x14ac:dyDescent="0.25">
      <c r="A2408" s="11">
        <v>43209</v>
      </c>
      <c r="B2408" s="10" t="s">
        <v>16</v>
      </c>
      <c r="C2408" s="4">
        <v>777</v>
      </c>
      <c r="D2408" s="4">
        <v>17</v>
      </c>
      <c r="E2408" s="10" t="s">
        <v>56</v>
      </c>
      <c r="F2408" s="10">
        <v>3</v>
      </c>
      <c r="G2408" s="10" t="s">
        <v>23</v>
      </c>
      <c r="H2408" s="10"/>
      <c r="I2408" s="10"/>
      <c r="J2408" s="13">
        <v>510</v>
      </c>
      <c r="K2408" s="13">
        <v>590</v>
      </c>
      <c r="L2408" s="13">
        <v>860</v>
      </c>
      <c r="M2408" s="10">
        <v>4.2</v>
      </c>
      <c r="N2408" s="9">
        <v>1</v>
      </c>
      <c r="O2408" s="9">
        <v>3.79</v>
      </c>
      <c r="P2408" s="9" t="s">
        <v>77</v>
      </c>
      <c r="Q2408" s="9" t="s">
        <v>72</v>
      </c>
      <c r="R2408" s="9"/>
      <c r="S2408">
        <f t="shared" ref="S2408:S2409" si="3066">N:N*O:O*80.6</f>
        <v>305.47399999999999</v>
      </c>
      <c r="T2408">
        <f t="shared" ref="T2408:T2409" si="3067">N2408*80.6</f>
        <v>80.599999999999994</v>
      </c>
      <c r="U2408">
        <f t="shared" ref="U2408:U2409" si="3068">N2408*O2408</f>
        <v>3.79</v>
      </c>
      <c r="V2408" s="20">
        <f t="shared" ref="V2408:V2409" si="3069">N2408*O2408*79.68</f>
        <v>301.98720000000003</v>
      </c>
      <c r="W2408" s="21">
        <f t="shared" ref="W2408:W2409" si="3070">N2408*79.68</f>
        <v>79.680000000000007</v>
      </c>
    </row>
    <row r="2409" spans="1:23" x14ac:dyDescent="0.25">
      <c r="A2409" s="11">
        <v>43209</v>
      </c>
      <c r="B2409" s="10" t="s">
        <v>16</v>
      </c>
      <c r="C2409" s="4">
        <v>777</v>
      </c>
      <c r="D2409" s="4">
        <v>17</v>
      </c>
      <c r="E2409" s="10" t="s">
        <v>56</v>
      </c>
      <c r="F2409" s="10">
        <v>3</v>
      </c>
      <c r="G2409" s="10" t="s">
        <v>23</v>
      </c>
      <c r="H2409" s="10"/>
      <c r="I2409" s="10"/>
      <c r="J2409" s="13"/>
      <c r="K2409" s="13"/>
      <c r="L2409" s="13"/>
      <c r="M2409" s="10">
        <v>4.2</v>
      </c>
      <c r="N2409" s="9">
        <v>5</v>
      </c>
      <c r="O2409" s="9">
        <v>3.84</v>
      </c>
      <c r="P2409" s="9" t="s">
        <v>77</v>
      </c>
      <c r="Q2409" s="9" t="s">
        <v>72</v>
      </c>
      <c r="R2409" s="9"/>
      <c r="S2409">
        <f t="shared" si="3066"/>
        <v>1547.5199999999998</v>
      </c>
      <c r="T2409">
        <f t="shared" si="3067"/>
        <v>403</v>
      </c>
      <c r="U2409">
        <f t="shared" si="3068"/>
        <v>19.2</v>
      </c>
      <c r="V2409" s="20">
        <f t="shared" si="3069"/>
        <v>1529.856</v>
      </c>
      <c r="W2409" s="21">
        <f t="shared" si="3070"/>
        <v>398.40000000000003</v>
      </c>
    </row>
    <row r="2410" spans="1:23" x14ac:dyDescent="0.25">
      <c r="A2410" s="11"/>
      <c r="B2410" s="10"/>
      <c r="C2410" s="4"/>
      <c r="D2410" s="4"/>
      <c r="E2410" s="10"/>
      <c r="F2410" s="10"/>
      <c r="G2410" s="10"/>
      <c r="H2410" s="10"/>
      <c r="I2410" s="10"/>
      <c r="J2410" s="13"/>
      <c r="K2410" s="13"/>
      <c r="L2410" s="13"/>
      <c r="M2410" s="10"/>
      <c r="N2410" s="9"/>
      <c r="O2410" s="9"/>
      <c r="P2410" s="9"/>
      <c r="Q2410" s="9"/>
      <c r="R2410" s="9"/>
    </row>
    <row r="2411" spans="1:23" x14ac:dyDescent="0.25">
      <c r="A2411" s="11">
        <v>43209</v>
      </c>
      <c r="B2411" s="10" t="s">
        <v>16</v>
      </c>
      <c r="C2411" s="4">
        <v>777</v>
      </c>
      <c r="D2411" s="4">
        <v>18</v>
      </c>
      <c r="E2411" s="10" t="s">
        <v>26</v>
      </c>
      <c r="F2411" s="10">
        <v>3</v>
      </c>
      <c r="G2411" s="10" t="s">
        <v>23</v>
      </c>
      <c r="H2411" s="10"/>
      <c r="I2411" s="10"/>
      <c r="J2411" s="13">
        <v>1100</v>
      </c>
      <c r="K2411" s="13">
        <v>300</v>
      </c>
      <c r="L2411" s="13">
        <v>910</v>
      </c>
      <c r="M2411" s="10">
        <v>4.2</v>
      </c>
      <c r="N2411" s="9">
        <v>5</v>
      </c>
      <c r="O2411" s="9">
        <v>3.44</v>
      </c>
      <c r="P2411" s="9" t="s">
        <v>78</v>
      </c>
      <c r="Q2411" s="9" t="s">
        <v>72</v>
      </c>
      <c r="R2411" s="9"/>
      <c r="S2411">
        <f t="shared" ref="S2411:S2412" si="3071">N:N*O:O*80.6</f>
        <v>1386.32</v>
      </c>
      <c r="T2411">
        <f t="shared" ref="T2411:T2412" si="3072">N2411*80.6</f>
        <v>403</v>
      </c>
      <c r="U2411">
        <f t="shared" ref="U2411:U2412" si="3073">N2411*O2411</f>
        <v>17.2</v>
      </c>
      <c r="V2411" s="20">
        <f t="shared" ref="V2411:V2412" si="3074">N2411*O2411*79.68</f>
        <v>1370.4960000000001</v>
      </c>
      <c r="W2411" s="21">
        <f t="shared" ref="W2411:W2412" si="3075">N2411*79.68</f>
        <v>398.40000000000003</v>
      </c>
    </row>
    <row r="2412" spans="1:23" x14ac:dyDescent="0.25">
      <c r="A2412" s="11">
        <v>43209</v>
      </c>
      <c r="B2412" s="10" t="s">
        <v>16</v>
      </c>
      <c r="C2412" s="4">
        <v>777</v>
      </c>
      <c r="D2412" s="4">
        <v>18</v>
      </c>
      <c r="E2412" s="10" t="s">
        <v>26</v>
      </c>
      <c r="F2412" s="10">
        <v>3</v>
      </c>
      <c r="G2412" s="10" t="s">
        <v>23</v>
      </c>
      <c r="H2412" s="10"/>
      <c r="I2412" s="10"/>
      <c r="J2412" s="13"/>
      <c r="K2412" s="13"/>
      <c r="L2412" s="13"/>
      <c r="M2412" s="10">
        <v>4.2</v>
      </c>
      <c r="N2412" s="9">
        <v>19</v>
      </c>
      <c r="O2412" s="9">
        <v>2.23</v>
      </c>
      <c r="P2412" s="9" t="s">
        <v>78</v>
      </c>
      <c r="Q2412" s="9" t="s">
        <v>76</v>
      </c>
      <c r="R2412" s="9"/>
      <c r="S2412">
        <f t="shared" si="3071"/>
        <v>3415.0219999999995</v>
      </c>
      <c r="T2412">
        <f t="shared" si="3072"/>
        <v>1531.3999999999999</v>
      </c>
      <c r="U2412">
        <f t="shared" si="3073"/>
        <v>42.37</v>
      </c>
      <c r="V2412" s="20">
        <f t="shared" si="3074"/>
        <v>3376.0416</v>
      </c>
      <c r="W2412" s="21">
        <f t="shared" si="3075"/>
        <v>1513.92</v>
      </c>
    </row>
    <row r="2413" spans="1:23" x14ac:dyDescent="0.25">
      <c r="A2413" s="11"/>
      <c r="B2413" s="4"/>
      <c r="C2413" s="4"/>
      <c r="D2413" s="4"/>
      <c r="E2413" s="10"/>
      <c r="F2413" s="10"/>
      <c r="G2413" s="10"/>
      <c r="H2413" s="10"/>
      <c r="I2413" s="10"/>
      <c r="J2413" s="13"/>
      <c r="K2413" s="13"/>
      <c r="L2413" s="13"/>
      <c r="M2413" s="10"/>
      <c r="N2413" s="9"/>
      <c r="O2413" s="9"/>
      <c r="P2413" s="9"/>
      <c r="Q2413" s="9"/>
      <c r="R2413" s="9"/>
    </row>
    <row r="2414" spans="1:23" x14ac:dyDescent="0.25">
      <c r="A2414" s="11">
        <v>43209</v>
      </c>
      <c r="B2414" s="10" t="s">
        <v>16</v>
      </c>
      <c r="C2414" s="4">
        <v>777</v>
      </c>
      <c r="D2414" s="4">
        <v>19</v>
      </c>
      <c r="E2414" s="10" t="s">
        <v>106</v>
      </c>
      <c r="F2414" s="10">
        <v>3</v>
      </c>
      <c r="G2414" s="10" t="s">
        <v>23</v>
      </c>
      <c r="H2414" s="10"/>
      <c r="I2414" s="10"/>
      <c r="J2414" s="13">
        <v>630</v>
      </c>
      <c r="K2414" s="13">
        <v>820</v>
      </c>
      <c r="L2414" s="13">
        <v>940</v>
      </c>
      <c r="M2414" s="10">
        <v>4.2</v>
      </c>
      <c r="N2414" s="9">
        <v>6</v>
      </c>
      <c r="O2414" s="9">
        <v>3.44</v>
      </c>
      <c r="P2414" s="9" t="s">
        <v>78</v>
      </c>
      <c r="Q2414" s="9" t="s">
        <v>72</v>
      </c>
      <c r="R2414" s="9"/>
      <c r="S2414">
        <f t="shared" ref="S2414:S2415" si="3076">N:N*O:O*80.6</f>
        <v>1663.5839999999998</v>
      </c>
      <c r="T2414">
        <f t="shared" ref="T2414:T2415" si="3077">N2414*80.6</f>
        <v>483.59999999999997</v>
      </c>
      <c r="U2414">
        <f t="shared" ref="U2414:U2415" si="3078">N2414*O2414</f>
        <v>20.64</v>
      </c>
      <c r="V2414" s="20">
        <f t="shared" ref="V2414:V2415" si="3079">N2414*O2414*79.68</f>
        <v>1644.5952000000002</v>
      </c>
      <c r="W2414" s="21">
        <f t="shared" ref="W2414:W2415" si="3080">N2414*79.68</f>
        <v>478.08000000000004</v>
      </c>
    </row>
    <row r="2415" spans="1:23" x14ac:dyDescent="0.25">
      <c r="A2415" s="11">
        <v>43209</v>
      </c>
      <c r="B2415" s="10" t="s">
        <v>16</v>
      </c>
      <c r="C2415" s="4">
        <v>777</v>
      </c>
      <c r="D2415" s="4">
        <v>19</v>
      </c>
      <c r="E2415" s="10" t="s">
        <v>106</v>
      </c>
      <c r="F2415" s="10">
        <v>3</v>
      </c>
      <c r="G2415" s="10" t="s">
        <v>23</v>
      </c>
      <c r="H2415" s="10"/>
      <c r="I2415" s="10"/>
      <c r="J2415" s="13"/>
      <c r="K2415" s="13"/>
      <c r="L2415" s="13"/>
      <c r="M2415" s="10">
        <v>4.2</v>
      </c>
      <c r="N2415" s="9">
        <v>17</v>
      </c>
      <c r="O2415" s="9">
        <v>2.23</v>
      </c>
      <c r="P2415" s="9" t="s">
        <v>78</v>
      </c>
      <c r="Q2415" s="9" t="s">
        <v>76</v>
      </c>
      <c r="R2415" s="9"/>
      <c r="S2415">
        <f t="shared" si="3076"/>
        <v>3055.5459999999994</v>
      </c>
      <c r="T2415">
        <f t="shared" si="3077"/>
        <v>1370.1999999999998</v>
      </c>
      <c r="U2415">
        <f t="shared" si="3078"/>
        <v>37.909999999999997</v>
      </c>
      <c r="V2415" s="20">
        <f t="shared" si="3079"/>
        <v>3020.6687999999999</v>
      </c>
      <c r="W2415" s="21">
        <f t="shared" si="3080"/>
        <v>1354.5600000000002</v>
      </c>
    </row>
    <row r="2416" spans="1:23" x14ac:dyDescent="0.25">
      <c r="A2416" s="11"/>
      <c r="B2416" s="10"/>
      <c r="C2416" s="4"/>
      <c r="D2416" s="4"/>
      <c r="E2416" s="10"/>
      <c r="F2416" s="10"/>
      <c r="G2416" s="9"/>
      <c r="H2416" s="10"/>
      <c r="I2416" s="10"/>
      <c r="J2416" s="13"/>
      <c r="K2416" s="13"/>
      <c r="L2416" s="13"/>
      <c r="M2416" s="10"/>
      <c r="N2416" s="9"/>
      <c r="O2416" s="9"/>
      <c r="P2416" s="9"/>
      <c r="Q2416" s="9"/>
      <c r="R2416" s="9"/>
    </row>
    <row r="2417" spans="1:23" x14ac:dyDescent="0.25">
      <c r="A2417" s="11">
        <v>43209</v>
      </c>
      <c r="B2417" s="10" t="s">
        <v>16</v>
      </c>
      <c r="C2417" s="4">
        <v>777</v>
      </c>
      <c r="D2417" s="4">
        <v>20</v>
      </c>
      <c r="E2417" s="10" t="s">
        <v>99</v>
      </c>
      <c r="F2417" s="10">
        <v>3</v>
      </c>
      <c r="G2417" s="10" t="s">
        <v>23</v>
      </c>
      <c r="H2417" s="10"/>
      <c r="I2417" s="10"/>
      <c r="J2417" s="13">
        <v>800</v>
      </c>
      <c r="K2417" s="13">
        <v>600</v>
      </c>
      <c r="L2417" s="13">
        <v>950</v>
      </c>
      <c r="M2417" s="10">
        <v>4.2</v>
      </c>
      <c r="N2417" s="9">
        <v>6</v>
      </c>
      <c r="O2417" s="9">
        <v>3.44</v>
      </c>
      <c r="P2417" s="9" t="s">
        <v>78</v>
      </c>
      <c r="Q2417" s="9" t="s">
        <v>72</v>
      </c>
      <c r="R2417" s="9"/>
      <c r="S2417">
        <f t="shared" ref="S2417:S2418" si="3081">N:N*O:O*80.6</f>
        <v>1663.5839999999998</v>
      </c>
      <c r="T2417">
        <f t="shared" ref="T2417:T2418" si="3082">N2417*80.6</f>
        <v>483.59999999999997</v>
      </c>
      <c r="U2417">
        <f t="shared" ref="U2417:U2418" si="3083">N2417*O2417</f>
        <v>20.64</v>
      </c>
      <c r="V2417" s="20">
        <f t="shared" ref="V2417:V2418" si="3084">N2417*O2417*79.68</f>
        <v>1644.5952000000002</v>
      </c>
      <c r="W2417" s="21">
        <f t="shared" ref="W2417:W2418" si="3085">N2417*79.68</f>
        <v>478.08000000000004</v>
      </c>
    </row>
    <row r="2418" spans="1:23" x14ac:dyDescent="0.25">
      <c r="A2418" s="11">
        <v>43209</v>
      </c>
      <c r="B2418" s="10" t="s">
        <v>16</v>
      </c>
      <c r="C2418" s="4">
        <v>777</v>
      </c>
      <c r="D2418" s="4">
        <v>20</v>
      </c>
      <c r="E2418" s="10" t="s">
        <v>99</v>
      </c>
      <c r="F2418" s="10">
        <v>3</v>
      </c>
      <c r="G2418" s="10" t="s">
        <v>23</v>
      </c>
      <c r="H2418" s="10"/>
      <c r="I2418" s="10"/>
      <c r="J2418" s="13"/>
      <c r="K2418" s="13"/>
      <c r="L2418" s="13"/>
      <c r="M2418" s="10">
        <v>4.2</v>
      </c>
      <c r="N2418" s="9">
        <v>17</v>
      </c>
      <c r="O2418" s="9">
        <v>2.23</v>
      </c>
      <c r="P2418" s="9" t="s">
        <v>78</v>
      </c>
      <c r="Q2418" s="9" t="s">
        <v>76</v>
      </c>
      <c r="R2418" s="9"/>
      <c r="S2418">
        <f t="shared" si="3081"/>
        <v>3055.5459999999994</v>
      </c>
      <c r="T2418">
        <f t="shared" si="3082"/>
        <v>1370.1999999999998</v>
      </c>
      <c r="U2418">
        <f t="shared" si="3083"/>
        <v>37.909999999999997</v>
      </c>
      <c r="V2418" s="20">
        <f t="shared" si="3084"/>
        <v>3020.6687999999999</v>
      </c>
      <c r="W2418" s="21">
        <f t="shared" si="3085"/>
        <v>1354.5600000000002</v>
      </c>
    </row>
    <row r="2419" spans="1:23" x14ac:dyDescent="0.25">
      <c r="A2419" s="11"/>
      <c r="B2419" s="10"/>
      <c r="C2419" s="4"/>
      <c r="D2419" s="4"/>
      <c r="E2419" s="10"/>
      <c r="F2419" s="10"/>
      <c r="G2419" s="10"/>
      <c r="H2419" s="10"/>
      <c r="I2419" s="10"/>
      <c r="J2419" s="13"/>
      <c r="K2419" s="13"/>
      <c r="L2419" s="13"/>
      <c r="M2419" s="10"/>
      <c r="N2419" s="9"/>
      <c r="O2419" s="9"/>
      <c r="P2419" s="9"/>
      <c r="Q2419" s="9"/>
      <c r="R2419" s="9"/>
    </row>
    <row r="2420" spans="1:23" x14ac:dyDescent="0.25">
      <c r="A2420" s="11">
        <v>43209</v>
      </c>
      <c r="B2420" s="4" t="s">
        <v>17</v>
      </c>
      <c r="C2420" s="4">
        <v>75131</v>
      </c>
      <c r="D2420" s="4">
        <v>152</v>
      </c>
      <c r="E2420" s="10"/>
      <c r="F2420" s="10">
        <v>3</v>
      </c>
      <c r="G2420" s="10" t="s">
        <v>23</v>
      </c>
      <c r="H2420" s="10"/>
      <c r="I2420" s="10"/>
      <c r="J2420" s="17"/>
      <c r="K2420" s="17"/>
      <c r="L2420" s="17"/>
      <c r="M2420" s="10">
        <v>5.81</v>
      </c>
      <c r="N2420" s="9"/>
      <c r="O2420" s="9"/>
      <c r="P2420" s="9"/>
      <c r="Q2420" s="9"/>
      <c r="R2420" s="9"/>
      <c r="S2420">
        <f t="shared" ref="S2420" si="3086">N2420*O2420*118</f>
        <v>0</v>
      </c>
      <c r="T2420">
        <f t="shared" ref="T2420" si="3087">N2420*118</f>
        <v>0</v>
      </c>
      <c r="U2420">
        <f t="shared" ref="U2420" si="3088">N2420*O2420</f>
        <v>0</v>
      </c>
      <c r="V2420" s="20">
        <f t="shared" ref="V2420" si="3089">N2420*O2420*116.875</f>
        <v>0</v>
      </c>
      <c r="W2420" s="21">
        <f t="shared" ref="W2420" si="3090">N2420*116.8</f>
        <v>0</v>
      </c>
    </row>
    <row r="2421" spans="1:23" x14ac:dyDescent="0.25">
      <c r="A2421" s="11"/>
      <c r="B2421" s="4"/>
      <c r="C2421" s="4"/>
      <c r="D2421" s="4"/>
      <c r="E2421" s="10"/>
      <c r="F2421" s="10"/>
      <c r="G2421" s="10"/>
      <c r="H2421" s="10"/>
      <c r="I2421" s="10"/>
      <c r="J2421" s="13"/>
      <c r="K2421" s="13"/>
      <c r="L2421" s="13"/>
      <c r="M2421" s="10"/>
      <c r="N2421" s="9"/>
      <c r="O2421" s="9"/>
      <c r="P2421" s="9"/>
      <c r="Q2421" s="9"/>
      <c r="R2421" s="9"/>
    </row>
    <row r="2422" spans="1:23" x14ac:dyDescent="0.25">
      <c r="A2422" s="11">
        <v>43209</v>
      </c>
      <c r="B2422" s="4" t="s">
        <v>17</v>
      </c>
      <c r="C2422" s="4">
        <v>75131</v>
      </c>
      <c r="D2422" s="4">
        <v>153</v>
      </c>
      <c r="E2422" s="10"/>
      <c r="F2422" s="10">
        <v>3</v>
      </c>
      <c r="G2422" s="10" t="s">
        <v>23</v>
      </c>
      <c r="H2422" s="10"/>
      <c r="I2422" s="10"/>
      <c r="J2422" s="17"/>
      <c r="K2422" s="17"/>
      <c r="L2422" s="17"/>
      <c r="M2422" s="10">
        <v>5.81</v>
      </c>
      <c r="N2422" s="9"/>
      <c r="O2422" s="9"/>
      <c r="P2422" s="9"/>
      <c r="Q2422" s="9"/>
      <c r="R2422" s="9"/>
      <c r="S2422">
        <f t="shared" ref="S2422" si="3091">N2422*O2422*118</f>
        <v>0</v>
      </c>
      <c r="T2422">
        <f t="shared" ref="T2422" si="3092">N2422*118</f>
        <v>0</v>
      </c>
      <c r="U2422">
        <f t="shared" ref="U2422" si="3093">N2422*O2422</f>
        <v>0</v>
      </c>
      <c r="V2422" s="20">
        <f t="shared" ref="V2422" si="3094">N2422*O2422*116.875</f>
        <v>0</v>
      </c>
      <c r="W2422" s="21">
        <f t="shared" ref="W2422" si="3095">N2422*116.8</f>
        <v>0</v>
      </c>
    </row>
    <row r="2423" spans="1:23" x14ac:dyDescent="0.25">
      <c r="A2423" s="11"/>
      <c r="B2423" s="4"/>
      <c r="C2423" s="4"/>
      <c r="D2423" s="4"/>
      <c r="E2423" s="10"/>
      <c r="F2423" s="10"/>
      <c r="G2423" s="10"/>
      <c r="H2423" s="10"/>
      <c r="I2423" s="10"/>
      <c r="J2423" s="13"/>
      <c r="K2423" s="13"/>
      <c r="L2423" s="13"/>
      <c r="M2423" s="10"/>
      <c r="N2423" s="9"/>
      <c r="O2423" s="9"/>
      <c r="P2423" s="9"/>
      <c r="Q2423" s="9"/>
      <c r="R2423" s="9"/>
    </row>
    <row r="2424" spans="1:23" x14ac:dyDescent="0.25">
      <c r="A2424" s="11">
        <v>43209</v>
      </c>
      <c r="B2424" s="4" t="s">
        <v>17</v>
      </c>
      <c r="C2424" s="4">
        <v>75131</v>
      </c>
      <c r="D2424" s="4">
        <v>155</v>
      </c>
      <c r="E2424" s="10" t="s">
        <v>29</v>
      </c>
      <c r="F2424" s="10">
        <v>3</v>
      </c>
      <c r="G2424" s="10" t="s">
        <v>23</v>
      </c>
      <c r="H2424" s="10"/>
      <c r="I2424" s="10"/>
      <c r="J2424" s="13">
        <v>1070</v>
      </c>
      <c r="K2424" s="13">
        <v>1460</v>
      </c>
      <c r="L2424" s="13">
        <v>1600</v>
      </c>
      <c r="M2424" s="10">
        <v>5.81</v>
      </c>
      <c r="N2424" s="9">
        <v>4</v>
      </c>
      <c r="O2424" s="9">
        <v>3.79</v>
      </c>
      <c r="P2424" s="9" t="s">
        <v>77</v>
      </c>
      <c r="Q2424" s="9" t="s">
        <v>72</v>
      </c>
      <c r="R2424" s="9"/>
      <c r="S2424">
        <f t="shared" ref="S2424:S2427" si="3096">N2424*O2424*118</f>
        <v>1788.88</v>
      </c>
      <c r="T2424">
        <f t="shared" ref="T2424:T2427" si="3097">N2424*118</f>
        <v>472</v>
      </c>
      <c r="U2424">
        <f t="shared" ref="U2424:U2427" si="3098">N2424*O2424</f>
        <v>15.16</v>
      </c>
      <c r="V2424" s="20">
        <f t="shared" ref="V2424:V2427" si="3099">N2424*O2424*116.875</f>
        <v>1771.825</v>
      </c>
      <c r="W2424" s="21">
        <f t="shared" ref="W2424:W2427" si="3100">N2424*116.8</f>
        <v>467.2</v>
      </c>
    </row>
    <row r="2425" spans="1:23" x14ac:dyDescent="0.25">
      <c r="A2425" s="11">
        <v>43209</v>
      </c>
      <c r="B2425" s="4" t="s">
        <v>17</v>
      </c>
      <c r="C2425" s="4">
        <v>75131</v>
      </c>
      <c r="D2425" s="4">
        <v>155</v>
      </c>
      <c r="E2425" s="10" t="s">
        <v>29</v>
      </c>
      <c r="F2425" s="10">
        <v>3</v>
      </c>
      <c r="G2425" s="10" t="s">
        <v>23</v>
      </c>
      <c r="H2425" s="10"/>
      <c r="I2425" s="10"/>
      <c r="J2425" s="13"/>
      <c r="K2425" s="13"/>
      <c r="L2425" s="13"/>
      <c r="M2425" s="10">
        <v>5.81</v>
      </c>
      <c r="N2425" s="9">
        <v>1</v>
      </c>
      <c r="O2425" s="9">
        <v>3.84</v>
      </c>
      <c r="P2425" s="9" t="s">
        <v>77</v>
      </c>
      <c r="Q2425" s="9" t="s">
        <v>72</v>
      </c>
      <c r="R2425" s="9"/>
      <c r="S2425">
        <f t="shared" si="3096"/>
        <v>453.12</v>
      </c>
      <c r="T2425">
        <f t="shared" si="3097"/>
        <v>118</v>
      </c>
      <c r="U2425">
        <f t="shared" si="3098"/>
        <v>3.84</v>
      </c>
      <c r="V2425" s="20">
        <f t="shared" si="3099"/>
        <v>448.8</v>
      </c>
      <c r="W2425" s="21">
        <f t="shared" si="3100"/>
        <v>116.8</v>
      </c>
    </row>
    <row r="2426" spans="1:23" x14ac:dyDescent="0.25">
      <c r="A2426" s="11">
        <v>43209</v>
      </c>
      <c r="B2426" s="4" t="s">
        <v>17</v>
      </c>
      <c r="C2426" s="4">
        <v>75131</v>
      </c>
      <c r="D2426" s="4">
        <v>155</v>
      </c>
      <c r="E2426" s="10" t="s">
        <v>29</v>
      </c>
      <c r="F2426" s="10">
        <v>3</v>
      </c>
      <c r="G2426" s="10" t="s">
        <v>23</v>
      </c>
      <c r="H2426" s="10"/>
      <c r="I2426" s="10"/>
      <c r="J2426" s="13"/>
      <c r="K2426" s="13"/>
      <c r="L2426" s="13"/>
      <c r="M2426" s="10">
        <v>5.81</v>
      </c>
      <c r="N2426" s="9">
        <v>15</v>
      </c>
      <c r="O2426" s="9">
        <v>2</v>
      </c>
      <c r="P2426" s="9" t="s">
        <v>77</v>
      </c>
      <c r="Q2426" s="9" t="s">
        <v>79</v>
      </c>
      <c r="R2426" s="9"/>
      <c r="S2426">
        <f t="shared" si="3096"/>
        <v>3540</v>
      </c>
      <c r="T2426">
        <f t="shared" si="3097"/>
        <v>1770</v>
      </c>
      <c r="U2426">
        <f t="shared" si="3098"/>
        <v>30</v>
      </c>
      <c r="V2426" s="20">
        <f t="shared" si="3099"/>
        <v>3506.25</v>
      </c>
      <c r="W2426" s="21">
        <f t="shared" si="3100"/>
        <v>1752</v>
      </c>
    </row>
    <row r="2427" spans="1:23" x14ac:dyDescent="0.25">
      <c r="A2427" s="11">
        <v>43209</v>
      </c>
      <c r="B2427" s="4" t="s">
        <v>17</v>
      </c>
      <c r="C2427" s="4">
        <v>75131</v>
      </c>
      <c r="D2427" s="4">
        <v>155</v>
      </c>
      <c r="E2427" s="10" t="s">
        <v>29</v>
      </c>
      <c r="F2427" s="10">
        <v>3</v>
      </c>
      <c r="G2427" s="10" t="s">
        <v>23</v>
      </c>
      <c r="H2427" s="10"/>
      <c r="I2427" s="10"/>
      <c r="J2427" s="13"/>
      <c r="K2427" s="13"/>
      <c r="L2427" s="13"/>
      <c r="M2427" s="10">
        <v>5.81</v>
      </c>
      <c r="N2427" s="9">
        <v>1</v>
      </c>
      <c r="O2427" s="9">
        <v>2.76</v>
      </c>
      <c r="P2427" s="9" t="s">
        <v>82</v>
      </c>
      <c r="Q2427" s="9" t="s">
        <v>88</v>
      </c>
      <c r="R2427" s="9"/>
      <c r="S2427">
        <f t="shared" si="3096"/>
        <v>325.67999999999995</v>
      </c>
      <c r="T2427">
        <f t="shared" si="3097"/>
        <v>118</v>
      </c>
      <c r="U2427">
        <f t="shared" si="3098"/>
        <v>2.76</v>
      </c>
      <c r="V2427" s="20">
        <f t="shared" si="3099"/>
        <v>322.57499999999999</v>
      </c>
      <c r="W2427" s="21">
        <f t="shared" si="3100"/>
        <v>116.8</v>
      </c>
    </row>
    <row r="2428" spans="1:23" x14ac:dyDescent="0.25">
      <c r="A2428" s="11"/>
      <c r="B2428" s="4"/>
      <c r="C2428" s="4"/>
      <c r="D2428" s="4"/>
      <c r="E2428" s="10"/>
      <c r="F2428" s="10"/>
      <c r="G2428" s="10"/>
      <c r="H2428" s="10"/>
      <c r="I2428" s="10"/>
      <c r="J2428" s="13"/>
      <c r="K2428" s="13"/>
      <c r="L2428" s="13"/>
      <c r="M2428" s="10"/>
      <c r="N2428" s="9"/>
      <c r="O2428" s="9"/>
      <c r="P2428" s="9"/>
      <c r="Q2428" s="9"/>
      <c r="R2428" s="9"/>
    </row>
    <row r="2429" spans="1:23" x14ac:dyDescent="0.25">
      <c r="A2429" s="11">
        <v>43209</v>
      </c>
      <c r="B2429" s="4" t="s">
        <v>17</v>
      </c>
      <c r="C2429" s="4">
        <v>75131</v>
      </c>
      <c r="D2429" s="4">
        <v>156</v>
      </c>
      <c r="E2429" s="10"/>
      <c r="F2429" s="10">
        <v>3</v>
      </c>
      <c r="G2429" s="10" t="s">
        <v>23</v>
      </c>
      <c r="H2429" s="10"/>
      <c r="I2429" s="10"/>
      <c r="J2429" s="17"/>
      <c r="K2429" s="17"/>
      <c r="L2429" s="17"/>
      <c r="M2429" s="10">
        <v>5.81</v>
      </c>
      <c r="N2429" s="9"/>
      <c r="O2429" s="9"/>
      <c r="P2429" s="9"/>
      <c r="Q2429" s="9"/>
      <c r="R2429" s="9"/>
      <c r="S2429">
        <f t="shared" ref="S2429" si="3101">N2429*O2429*118</f>
        <v>0</v>
      </c>
      <c r="T2429">
        <f t="shared" ref="T2429" si="3102">N2429*118</f>
        <v>0</v>
      </c>
      <c r="U2429">
        <f t="shared" ref="U2429" si="3103">N2429*O2429</f>
        <v>0</v>
      </c>
      <c r="V2429" s="20">
        <f t="shared" ref="V2429" si="3104">N2429*O2429*116.875</f>
        <v>0</v>
      </c>
      <c r="W2429" s="21">
        <f t="shared" ref="W2429" si="3105">N2429*116.8</f>
        <v>0</v>
      </c>
    </row>
    <row r="2430" spans="1:23" x14ac:dyDescent="0.25">
      <c r="A2430" s="11"/>
      <c r="B2430" s="4"/>
      <c r="C2430" s="4"/>
      <c r="D2430" s="4"/>
      <c r="E2430" s="10"/>
      <c r="F2430" s="10"/>
      <c r="G2430" s="10"/>
      <c r="H2430" s="10"/>
      <c r="I2430" s="10"/>
      <c r="J2430" s="13"/>
      <c r="K2430" s="13"/>
      <c r="L2430" s="13"/>
      <c r="M2430" s="10"/>
      <c r="N2430" s="9"/>
      <c r="O2430" s="9"/>
      <c r="P2430" s="9"/>
      <c r="Q2430" s="9"/>
      <c r="R2430" s="9"/>
    </row>
    <row r="2431" spans="1:23" x14ac:dyDescent="0.25">
      <c r="A2431" s="11">
        <v>43209</v>
      </c>
      <c r="B2431" s="4" t="s">
        <v>17</v>
      </c>
      <c r="C2431" s="4">
        <v>75131</v>
      </c>
      <c r="D2431" s="4">
        <v>157</v>
      </c>
      <c r="E2431" s="10" t="s">
        <v>107</v>
      </c>
      <c r="F2431" s="10">
        <v>3</v>
      </c>
      <c r="G2431" s="10" t="s">
        <v>23</v>
      </c>
      <c r="H2431" s="10"/>
      <c r="I2431" s="10"/>
      <c r="J2431" s="13">
        <v>970</v>
      </c>
      <c r="K2431" s="13">
        <v>1660</v>
      </c>
      <c r="L2431" s="13">
        <v>1720</v>
      </c>
      <c r="M2431" s="10">
        <v>5.81</v>
      </c>
      <c r="N2431" s="9">
        <v>13</v>
      </c>
      <c r="O2431" s="9">
        <v>3.79</v>
      </c>
      <c r="P2431" s="9" t="s">
        <v>77</v>
      </c>
      <c r="Q2431" s="9" t="s">
        <v>72</v>
      </c>
      <c r="R2431" s="9"/>
      <c r="S2431">
        <f t="shared" ref="S2431:S2432" si="3106">N2431*O2431*118</f>
        <v>5813.8600000000006</v>
      </c>
      <c r="T2431">
        <f t="shared" ref="T2431:T2432" si="3107">N2431*118</f>
        <v>1534</v>
      </c>
      <c r="U2431">
        <f t="shared" ref="U2431:U2432" si="3108">N2431*O2431</f>
        <v>49.27</v>
      </c>
      <c r="V2431" s="20">
        <f t="shared" ref="V2431:V2432" si="3109">N2431*O2431*116.875</f>
        <v>5758.4312500000005</v>
      </c>
      <c r="W2431" s="21">
        <f t="shared" ref="W2431:W2432" si="3110">N2431*116.8</f>
        <v>1518.3999999999999</v>
      </c>
    </row>
    <row r="2432" spans="1:23" x14ac:dyDescent="0.25">
      <c r="A2432" s="11">
        <v>43209</v>
      </c>
      <c r="B2432" s="4" t="s">
        <v>17</v>
      </c>
      <c r="C2432" s="4">
        <v>75131</v>
      </c>
      <c r="D2432" s="4">
        <v>157</v>
      </c>
      <c r="E2432" s="10" t="s">
        <v>107</v>
      </c>
      <c r="F2432" s="10">
        <v>3</v>
      </c>
      <c r="G2432" s="10" t="s">
        <v>23</v>
      </c>
      <c r="H2432" s="10"/>
      <c r="I2432" s="10"/>
      <c r="J2432" s="13"/>
      <c r="K2432" s="13"/>
      <c r="L2432" s="13"/>
      <c r="M2432" s="10">
        <v>5.81</v>
      </c>
      <c r="N2432" s="9">
        <v>1</v>
      </c>
      <c r="O2432" s="9">
        <v>2.76</v>
      </c>
      <c r="P2432" s="9" t="s">
        <v>82</v>
      </c>
      <c r="Q2432" s="9" t="s">
        <v>88</v>
      </c>
      <c r="R2432" s="9"/>
      <c r="S2432">
        <f t="shared" si="3106"/>
        <v>325.67999999999995</v>
      </c>
      <c r="T2432">
        <f t="shared" si="3107"/>
        <v>118</v>
      </c>
      <c r="U2432">
        <f t="shared" si="3108"/>
        <v>2.76</v>
      </c>
      <c r="V2432" s="20">
        <f t="shared" si="3109"/>
        <v>322.57499999999999</v>
      </c>
      <c r="W2432" s="21">
        <f t="shared" si="3110"/>
        <v>116.8</v>
      </c>
    </row>
    <row r="2433" spans="1:23" x14ac:dyDescent="0.25">
      <c r="A2433" s="11"/>
      <c r="B2433" s="4"/>
      <c r="C2433" s="4"/>
      <c r="D2433" s="4"/>
      <c r="E2433" s="10"/>
      <c r="F2433" s="10"/>
      <c r="G2433" s="9"/>
      <c r="H2433" s="10"/>
      <c r="I2433" s="10"/>
      <c r="J2433" s="13"/>
      <c r="K2433" s="13"/>
      <c r="L2433" s="13"/>
      <c r="M2433" s="10"/>
      <c r="N2433" s="9"/>
      <c r="O2433" s="9"/>
      <c r="P2433" s="9"/>
      <c r="Q2433" s="9"/>
      <c r="R2433" s="9"/>
    </row>
    <row r="2434" spans="1:23" x14ac:dyDescent="0.25">
      <c r="A2434" s="11">
        <v>43209</v>
      </c>
      <c r="B2434" s="10" t="s">
        <v>16</v>
      </c>
      <c r="C2434" s="10">
        <v>785</v>
      </c>
      <c r="D2434" s="10">
        <v>167</v>
      </c>
      <c r="E2434" s="10" t="s">
        <v>32</v>
      </c>
      <c r="F2434" s="10">
        <v>3</v>
      </c>
      <c r="G2434" s="10" t="s">
        <v>23</v>
      </c>
      <c r="H2434" s="10"/>
      <c r="I2434" s="10"/>
      <c r="J2434" s="13">
        <v>1650</v>
      </c>
      <c r="K2434" s="13">
        <v>750</v>
      </c>
      <c r="L2434" s="13">
        <v>1800</v>
      </c>
      <c r="M2434" s="10">
        <v>5.38</v>
      </c>
      <c r="N2434" s="9">
        <v>1</v>
      </c>
      <c r="O2434" s="9">
        <v>3.79</v>
      </c>
      <c r="P2434" s="9" t="s">
        <v>77</v>
      </c>
      <c r="Q2434" s="9" t="s">
        <v>72</v>
      </c>
      <c r="R2434" s="9"/>
      <c r="S2434">
        <f t="shared" ref="S2434:S2436" si="3111">N:N*O:O*125</f>
        <v>473.75</v>
      </c>
      <c r="T2434">
        <f t="shared" ref="T2434:T2436" si="3112">N2434*125</f>
        <v>125</v>
      </c>
      <c r="U2434">
        <f t="shared" ref="U2434:U2436" si="3113">N2434*O2434</f>
        <v>3.79</v>
      </c>
      <c r="V2434" s="20">
        <f t="shared" ref="V2434:V2436" si="3114">N2434*O2434*123.78</f>
        <v>469.12619999999998</v>
      </c>
      <c r="W2434" s="21">
        <f t="shared" ref="W2434:W2436" si="3115">N2434*123.7</f>
        <v>123.7</v>
      </c>
    </row>
    <row r="2435" spans="1:23" x14ac:dyDescent="0.25">
      <c r="A2435" s="11">
        <v>43209</v>
      </c>
      <c r="B2435" s="10" t="s">
        <v>16</v>
      </c>
      <c r="C2435" s="10">
        <v>785</v>
      </c>
      <c r="D2435" s="10">
        <v>167</v>
      </c>
      <c r="E2435" s="10" t="s">
        <v>32</v>
      </c>
      <c r="F2435" s="10">
        <v>3</v>
      </c>
      <c r="G2435" s="10" t="s">
        <v>23</v>
      </c>
      <c r="H2435" s="10"/>
      <c r="I2435" s="10"/>
      <c r="J2435" s="13"/>
      <c r="K2435" s="13"/>
      <c r="L2435" s="13"/>
      <c r="M2435" s="10">
        <v>5.38</v>
      </c>
      <c r="N2435" s="9">
        <v>25</v>
      </c>
      <c r="O2435" s="9">
        <v>1.71</v>
      </c>
      <c r="P2435" s="9" t="s">
        <v>89</v>
      </c>
      <c r="Q2435" s="9" t="s">
        <v>79</v>
      </c>
      <c r="R2435" s="9"/>
      <c r="S2435">
        <f t="shared" si="3111"/>
        <v>5343.75</v>
      </c>
      <c r="T2435">
        <f t="shared" si="3112"/>
        <v>3125</v>
      </c>
      <c r="U2435">
        <f t="shared" si="3113"/>
        <v>42.75</v>
      </c>
      <c r="V2435" s="20">
        <f t="shared" si="3114"/>
        <v>5291.5950000000003</v>
      </c>
      <c r="W2435" s="21">
        <f t="shared" si="3115"/>
        <v>3092.5</v>
      </c>
    </row>
    <row r="2436" spans="1:23" x14ac:dyDescent="0.25">
      <c r="A2436" s="11">
        <v>43209</v>
      </c>
      <c r="B2436" s="10" t="s">
        <v>16</v>
      </c>
      <c r="C2436" s="10">
        <v>785</v>
      </c>
      <c r="D2436" s="10">
        <v>167</v>
      </c>
      <c r="E2436" s="10" t="s">
        <v>32</v>
      </c>
      <c r="F2436" s="10">
        <v>3</v>
      </c>
      <c r="G2436" s="10" t="s">
        <v>23</v>
      </c>
      <c r="H2436" s="10"/>
      <c r="I2436" s="10"/>
      <c r="J2436" s="13"/>
      <c r="K2436" s="13"/>
      <c r="L2436" s="13"/>
      <c r="M2436" s="10">
        <v>5.38</v>
      </c>
      <c r="N2436" s="9">
        <v>1</v>
      </c>
      <c r="O2436" s="9">
        <v>2.76</v>
      </c>
      <c r="P2436" s="9" t="s">
        <v>82</v>
      </c>
      <c r="Q2436" s="9" t="s">
        <v>88</v>
      </c>
      <c r="R2436" s="9"/>
      <c r="S2436">
        <f t="shared" si="3111"/>
        <v>345</v>
      </c>
      <c r="T2436">
        <f t="shared" si="3112"/>
        <v>125</v>
      </c>
      <c r="U2436">
        <f t="shared" si="3113"/>
        <v>2.76</v>
      </c>
      <c r="V2436" s="20">
        <f t="shared" si="3114"/>
        <v>341.63279999999997</v>
      </c>
      <c r="W2436" s="21">
        <f t="shared" si="3115"/>
        <v>123.7</v>
      </c>
    </row>
    <row r="2437" spans="1:23" x14ac:dyDescent="0.25">
      <c r="A2437" s="11"/>
      <c r="B2437" s="10"/>
      <c r="C2437" s="10"/>
      <c r="D2437" s="10"/>
      <c r="E2437" s="10"/>
      <c r="F2437" s="10"/>
      <c r="G2437" s="10"/>
      <c r="H2437" s="10"/>
      <c r="I2437" s="10"/>
      <c r="J2437" s="13"/>
      <c r="K2437" s="13"/>
      <c r="L2437" s="13"/>
      <c r="M2437" s="10"/>
      <c r="N2437" s="9"/>
      <c r="O2437" s="9"/>
      <c r="P2437" s="9"/>
      <c r="Q2437" s="9"/>
      <c r="R2437" s="9"/>
    </row>
    <row r="2438" spans="1:23" x14ac:dyDescent="0.25">
      <c r="A2438" s="11">
        <v>43209</v>
      </c>
      <c r="B2438" s="10" t="s">
        <v>16</v>
      </c>
      <c r="C2438" s="10">
        <v>785</v>
      </c>
      <c r="D2438" s="10">
        <v>168</v>
      </c>
      <c r="E2438" s="10" t="s">
        <v>33</v>
      </c>
      <c r="F2438" s="10">
        <v>3</v>
      </c>
      <c r="G2438" s="10" t="s">
        <v>23</v>
      </c>
      <c r="H2438" s="10"/>
      <c r="I2438" s="10"/>
      <c r="J2438" s="13">
        <v>1600</v>
      </c>
      <c r="K2438" s="13">
        <v>800</v>
      </c>
      <c r="L2438" s="13">
        <v>1800</v>
      </c>
      <c r="M2438" s="10">
        <v>5.38</v>
      </c>
      <c r="N2438" s="9">
        <v>2</v>
      </c>
      <c r="O2438" s="9">
        <v>3.84</v>
      </c>
      <c r="P2438" s="9" t="s">
        <v>77</v>
      </c>
      <c r="Q2438" s="9" t="s">
        <v>72</v>
      </c>
      <c r="R2438" s="9"/>
      <c r="S2438">
        <f t="shared" ref="S2438:S2439" si="3116">N:N*O:O*125</f>
        <v>960</v>
      </c>
      <c r="T2438">
        <f t="shared" ref="T2438:T2439" si="3117">N2438*125</f>
        <v>250</v>
      </c>
      <c r="U2438">
        <f t="shared" ref="U2438:U2439" si="3118">N2438*O2438</f>
        <v>7.68</v>
      </c>
      <c r="V2438" s="20">
        <f t="shared" ref="V2438:V2439" si="3119">N2438*O2438*123.78</f>
        <v>950.63040000000001</v>
      </c>
      <c r="W2438" s="21">
        <f t="shared" ref="W2438:W2439" si="3120">N2438*123.7</f>
        <v>247.4</v>
      </c>
    </row>
    <row r="2439" spans="1:23" x14ac:dyDescent="0.25">
      <c r="A2439" s="11">
        <v>43209</v>
      </c>
      <c r="B2439" s="10" t="s">
        <v>16</v>
      </c>
      <c r="C2439" s="10">
        <v>785</v>
      </c>
      <c r="D2439" s="10">
        <v>168</v>
      </c>
      <c r="E2439" s="10" t="s">
        <v>33</v>
      </c>
      <c r="F2439" s="10">
        <v>3</v>
      </c>
      <c r="G2439" s="10" t="s">
        <v>23</v>
      </c>
      <c r="H2439" s="10"/>
      <c r="I2439" s="10"/>
      <c r="J2439" s="13"/>
      <c r="K2439" s="13"/>
      <c r="L2439" s="13"/>
      <c r="M2439" s="10">
        <v>5.38</v>
      </c>
      <c r="N2439" s="9">
        <v>24</v>
      </c>
      <c r="O2439" s="9">
        <v>1.71</v>
      </c>
      <c r="P2439" s="9" t="s">
        <v>89</v>
      </c>
      <c r="Q2439" s="9" t="s">
        <v>79</v>
      </c>
      <c r="R2439" s="9"/>
      <c r="S2439">
        <f t="shared" si="3116"/>
        <v>5130</v>
      </c>
      <c r="T2439">
        <f t="shared" si="3117"/>
        <v>3000</v>
      </c>
      <c r="U2439">
        <f t="shared" si="3118"/>
        <v>41.04</v>
      </c>
      <c r="V2439" s="20">
        <f t="shared" si="3119"/>
        <v>5079.9312</v>
      </c>
      <c r="W2439" s="21">
        <f t="shared" si="3120"/>
        <v>2968.8</v>
      </c>
    </row>
    <row r="2440" spans="1:23" x14ac:dyDescent="0.25">
      <c r="A2440" s="11"/>
      <c r="B2440" s="4"/>
      <c r="C2440" s="4"/>
      <c r="D2440" s="4"/>
      <c r="E2440" s="10"/>
      <c r="F2440" s="10"/>
      <c r="G2440" s="10"/>
      <c r="H2440" s="10"/>
      <c r="I2440" s="10"/>
      <c r="J2440" s="13"/>
      <c r="K2440" s="13"/>
      <c r="L2440" s="13"/>
      <c r="M2440" s="10"/>
      <c r="N2440" s="9"/>
      <c r="O2440" s="9"/>
      <c r="P2440" s="9"/>
      <c r="Q2440" s="9"/>
      <c r="R2440" s="9"/>
    </row>
    <row r="2441" spans="1:23" x14ac:dyDescent="0.25">
      <c r="A2441" s="11">
        <v>43209</v>
      </c>
      <c r="B2441" s="10" t="s">
        <v>16</v>
      </c>
      <c r="C2441" s="10">
        <v>785</v>
      </c>
      <c r="D2441" s="10">
        <v>169</v>
      </c>
      <c r="E2441" s="10" t="s">
        <v>34</v>
      </c>
      <c r="F2441" s="10">
        <v>3</v>
      </c>
      <c r="G2441" s="10" t="s">
        <v>23</v>
      </c>
      <c r="H2441" s="10"/>
      <c r="I2441" s="10"/>
      <c r="J2441" s="13">
        <v>1600</v>
      </c>
      <c r="K2441" s="13">
        <v>800</v>
      </c>
      <c r="L2441" s="13">
        <v>1800</v>
      </c>
      <c r="M2441" s="10">
        <v>5.38</v>
      </c>
      <c r="N2441" s="9">
        <v>2</v>
      </c>
      <c r="O2441" s="9">
        <v>3.79</v>
      </c>
      <c r="P2441" s="9" t="s">
        <v>77</v>
      </c>
      <c r="Q2441" s="9" t="s">
        <v>72</v>
      </c>
      <c r="R2441" s="9"/>
      <c r="S2441">
        <f t="shared" ref="S2441:S2443" si="3121">N:N*O:O*125</f>
        <v>947.5</v>
      </c>
      <c r="T2441">
        <f t="shared" ref="T2441:T2443" si="3122">N2441*125</f>
        <v>250</v>
      </c>
      <c r="U2441">
        <f t="shared" ref="U2441:U2443" si="3123">N2441*O2441</f>
        <v>7.58</v>
      </c>
      <c r="V2441" s="20">
        <f t="shared" ref="V2441:V2443" si="3124">N2441*O2441*123.78</f>
        <v>938.25239999999997</v>
      </c>
      <c r="W2441" s="21">
        <f t="shared" ref="W2441:W2443" si="3125">N2441*123.7</f>
        <v>247.4</v>
      </c>
    </row>
    <row r="2442" spans="1:23" x14ac:dyDescent="0.25">
      <c r="A2442" s="11">
        <v>43209</v>
      </c>
      <c r="B2442" s="10" t="s">
        <v>16</v>
      </c>
      <c r="C2442" s="10">
        <v>785</v>
      </c>
      <c r="D2442" s="10">
        <v>169</v>
      </c>
      <c r="E2442" s="10" t="s">
        <v>34</v>
      </c>
      <c r="F2442" s="10">
        <v>3</v>
      </c>
      <c r="G2442" s="10" t="s">
        <v>23</v>
      </c>
      <c r="H2442" s="10"/>
      <c r="I2442" s="10"/>
      <c r="J2442" s="13"/>
      <c r="K2442" s="13"/>
      <c r="L2442" s="13"/>
      <c r="M2442" s="10">
        <v>5.38</v>
      </c>
      <c r="N2442" s="9">
        <v>1</v>
      </c>
      <c r="O2442" s="9">
        <v>3.84</v>
      </c>
      <c r="P2442" s="9" t="s">
        <v>77</v>
      </c>
      <c r="Q2442" s="9" t="s">
        <v>72</v>
      </c>
      <c r="R2442" s="9"/>
      <c r="S2442">
        <f t="shared" si="3121"/>
        <v>480</v>
      </c>
      <c r="T2442">
        <f t="shared" si="3122"/>
        <v>125</v>
      </c>
      <c r="U2442">
        <f t="shared" si="3123"/>
        <v>3.84</v>
      </c>
      <c r="V2442" s="20">
        <f t="shared" si="3124"/>
        <v>475.3152</v>
      </c>
      <c r="W2442" s="21">
        <f t="shared" si="3125"/>
        <v>123.7</v>
      </c>
    </row>
    <row r="2443" spans="1:23" x14ac:dyDescent="0.25">
      <c r="A2443" s="11">
        <v>43209</v>
      </c>
      <c r="B2443" s="10" t="s">
        <v>16</v>
      </c>
      <c r="C2443" s="10">
        <v>785</v>
      </c>
      <c r="D2443" s="10">
        <v>169</v>
      </c>
      <c r="E2443" s="10" t="s">
        <v>34</v>
      </c>
      <c r="F2443" s="10">
        <v>3</v>
      </c>
      <c r="G2443" s="10" t="s">
        <v>23</v>
      </c>
      <c r="H2443" s="9"/>
      <c r="I2443" s="9"/>
      <c r="J2443" s="16"/>
      <c r="K2443" s="16"/>
      <c r="L2443" s="13"/>
      <c r="M2443" s="10">
        <v>5.38</v>
      </c>
      <c r="N2443" s="9">
        <v>13</v>
      </c>
      <c r="O2443" s="9">
        <v>2</v>
      </c>
      <c r="P2443" s="9" t="s">
        <v>77</v>
      </c>
      <c r="Q2443" s="9" t="s">
        <v>79</v>
      </c>
      <c r="R2443" s="9"/>
      <c r="S2443">
        <f t="shared" si="3121"/>
        <v>3250</v>
      </c>
      <c r="T2443">
        <f t="shared" si="3122"/>
        <v>1625</v>
      </c>
      <c r="U2443">
        <f t="shared" si="3123"/>
        <v>26</v>
      </c>
      <c r="V2443" s="20">
        <f t="shared" si="3124"/>
        <v>3218.28</v>
      </c>
      <c r="W2443" s="21">
        <f t="shared" si="3125"/>
        <v>1608.1000000000001</v>
      </c>
    </row>
    <row r="2444" spans="1:23" x14ac:dyDescent="0.25">
      <c r="A2444" s="11"/>
      <c r="B2444" s="9"/>
      <c r="C2444" s="9"/>
      <c r="D2444" s="9"/>
      <c r="E2444" s="9"/>
      <c r="F2444" s="9"/>
      <c r="G2444" s="9"/>
      <c r="H2444" s="9"/>
      <c r="I2444" s="9"/>
      <c r="J2444" s="16"/>
      <c r="K2444" s="16"/>
      <c r="L2444" s="16"/>
      <c r="M2444" s="9"/>
      <c r="N2444" s="9"/>
      <c r="O2444" s="9"/>
      <c r="P2444" s="9"/>
      <c r="Q2444" s="9"/>
      <c r="R2444" s="9"/>
    </row>
    <row r="2445" spans="1:23" x14ac:dyDescent="0.25">
      <c r="A2445" s="11">
        <v>43210</v>
      </c>
      <c r="B2445" s="10" t="s">
        <v>16</v>
      </c>
      <c r="C2445" s="4">
        <v>777</v>
      </c>
      <c r="D2445" s="4">
        <v>17</v>
      </c>
      <c r="E2445" s="10" t="s">
        <v>45</v>
      </c>
      <c r="F2445" s="10">
        <v>1</v>
      </c>
      <c r="G2445" s="10" t="s">
        <v>22</v>
      </c>
      <c r="H2445" s="10"/>
      <c r="I2445" s="10"/>
      <c r="J2445" s="13">
        <v>860</v>
      </c>
      <c r="K2445" s="13"/>
      <c r="L2445" s="13">
        <v>230</v>
      </c>
      <c r="M2445" s="10">
        <v>4.2</v>
      </c>
      <c r="N2445" s="9">
        <v>14</v>
      </c>
      <c r="O2445" s="9">
        <v>3.79</v>
      </c>
      <c r="P2445" s="9" t="s">
        <v>77</v>
      </c>
      <c r="Q2445" s="9" t="s">
        <v>72</v>
      </c>
      <c r="R2445" s="9"/>
      <c r="S2445">
        <f>N:N*O:O*80.6</f>
        <v>4276.6359999999995</v>
      </c>
      <c r="T2445">
        <f t="shared" ref="T2445" si="3126">N2445*80.6</f>
        <v>1128.3999999999999</v>
      </c>
      <c r="U2445">
        <f t="shared" ref="U2445" si="3127">N2445*O2445</f>
        <v>53.06</v>
      </c>
      <c r="V2445" s="20">
        <f>N2445*O2445*79.68</f>
        <v>4227.8208000000004</v>
      </c>
      <c r="W2445" s="21">
        <f>N2445*79.68</f>
        <v>1115.52</v>
      </c>
    </row>
    <row r="2446" spans="1:23" x14ac:dyDescent="0.25">
      <c r="A2446" s="11"/>
      <c r="B2446" s="10"/>
      <c r="C2446" s="4"/>
      <c r="D2446" s="4"/>
      <c r="E2446" s="10"/>
      <c r="F2446" s="10"/>
      <c r="G2446" s="10"/>
      <c r="H2446" s="10"/>
      <c r="I2446" s="10"/>
      <c r="J2446" s="13"/>
      <c r="K2446" s="13"/>
      <c r="L2446" s="13"/>
      <c r="M2446" s="10"/>
      <c r="N2446" s="9"/>
      <c r="O2446" s="9"/>
      <c r="P2446" s="9"/>
      <c r="Q2446" s="9"/>
      <c r="R2446" s="9"/>
    </row>
    <row r="2447" spans="1:23" x14ac:dyDescent="0.25">
      <c r="A2447" s="11">
        <v>43210</v>
      </c>
      <c r="B2447" s="10" t="s">
        <v>16</v>
      </c>
      <c r="C2447" s="4">
        <v>777</v>
      </c>
      <c r="D2447" s="4">
        <v>18</v>
      </c>
      <c r="E2447" s="10" t="s">
        <v>86</v>
      </c>
      <c r="F2447" s="10">
        <v>1</v>
      </c>
      <c r="G2447" s="10" t="s">
        <v>22</v>
      </c>
      <c r="H2447" s="10"/>
      <c r="I2447" s="10"/>
      <c r="J2447" s="13">
        <v>910</v>
      </c>
      <c r="K2447" s="13"/>
      <c r="L2447" s="13">
        <v>450</v>
      </c>
      <c r="M2447" s="10">
        <v>4.2</v>
      </c>
      <c r="N2447" s="9">
        <v>5</v>
      </c>
      <c r="O2447" s="9">
        <v>3.79</v>
      </c>
      <c r="P2447" s="9" t="s">
        <v>77</v>
      </c>
      <c r="Q2447" s="9" t="s">
        <v>72</v>
      </c>
      <c r="R2447" s="9"/>
      <c r="S2447">
        <f t="shared" ref="S2447:S2451" si="3128">N:N*O:O*80.6</f>
        <v>1527.37</v>
      </c>
      <c r="T2447">
        <f t="shared" ref="T2447:T2451" si="3129">N2447*80.6</f>
        <v>403</v>
      </c>
      <c r="U2447">
        <f t="shared" ref="U2447:U2451" si="3130">N2447*O2447</f>
        <v>18.95</v>
      </c>
      <c r="V2447" s="20">
        <f t="shared" ref="V2447:V2451" si="3131">N2447*O2447*79.68</f>
        <v>1509.9360000000001</v>
      </c>
      <c r="W2447" s="21">
        <f t="shared" ref="W2447:W2451" si="3132">N2447*79.68</f>
        <v>398.40000000000003</v>
      </c>
    </row>
    <row r="2448" spans="1:23" x14ac:dyDescent="0.25">
      <c r="A2448" s="11">
        <v>43210</v>
      </c>
      <c r="B2448" s="10" t="s">
        <v>16</v>
      </c>
      <c r="C2448" s="4">
        <v>777</v>
      </c>
      <c r="D2448" s="4">
        <v>18</v>
      </c>
      <c r="E2448" s="10" t="s">
        <v>86</v>
      </c>
      <c r="F2448" s="10">
        <v>1</v>
      </c>
      <c r="G2448" s="10" t="s">
        <v>22</v>
      </c>
      <c r="H2448" s="10"/>
      <c r="I2448" s="10"/>
      <c r="J2448" s="13"/>
      <c r="K2448" s="13"/>
      <c r="L2448" s="13"/>
      <c r="M2448" s="10">
        <v>4.2</v>
      </c>
      <c r="N2448" s="9">
        <v>4</v>
      </c>
      <c r="O2448" s="9">
        <v>1.83</v>
      </c>
      <c r="P2448" s="9" t="s">
        <v>71</v>
      </c>
      <c r="Q2448" s="9" t="s">
        <v>76</v>
      </c>
      <c r="R2448" s="9"/>
      <c r="S2448">
        <f t="shared" si="3128"/>
        <v>589.99199999999996</v>
      </c>
      <c r="T2448">
        <f t="shared" si="3129"/>
        <v>322.39999999999998</v>
      </c>
      <c r="U2448">
        <f t="shared" si="3130"/>
        <v>7.32</v>
      </c>
      <c r="V2448" s="20">
        <f t="shared" si="3131"/>
        <v>583.25760000000002</v>
      </c>
      <c r="W2448" s="21">
        <f t="shared" si="3132"/>
        <v>318.72000000000003</v>
      </c>
    </row>
    <row r="2449" spans="1:23" x14ac:dyDescent="0.25">
      <c r="A2449" s="11">
        <v>43210</v>
      </c>
      <c r="B2449" s="10" t="s">
        <v>16</v>
      </c>
      <c r="C2449" s="4">
        <v>777</v>
      </c>
      <c r="D2449" s="4">
        <v>18</v>
      </c>
      <c r="E2449" s="10" t="s">
        <v>86</v>
      </c>
      <c r="F2449" s="10">
        <v>1</v>
      </c>
      <c r="G2449" s="10" t="s">
        <v>22</v>
      </c>
      <c r="H2449" s="10"/>
      <c r="I2449" s="10"/>
      <c r="J2449" s="13"/>
      <c r="K2449" s="13"/>
      <c r="L2449" s="13"/>
      <c r="M2449" s="10">
        <v>4.2</v>
      </c>
      <c r="N2449" s="9">
        <v>7</v>
      </c>
      <c r="O2449" s="9">
        <v>1.81</v>
      </c>
      <c r="P2449" s="9" t="s">
        <v>71</v>
      </c>
      <c r="Q2449" s="9" t="s">
        <v>76</v>
      </c>
      <c r="R2449" s="9"/>
      <c r="S2449">
        <f t="shared" si="3128"/>
        <v>1021.2019999999999</v>
      </c>
      <c r="T2449">
        <f t="shared" si="3129"/>
        <v>564.19999999999993</v>
      </c>
      <c r="U2449">
        <f t="shared" si="3130"/>
        <v>12.67</v>
      </c>
      <c r="V2449" s="20">
        <f t="shared" si="3131"/>
        <v>1009.5456</v>
      </c>
      <c r="W2449" s="21">
        <f t="shared" si="3132"/>
        <v>557.76</v>
      </c>
    </row>
    <row r="2450" spans="1:23" x14ac:dyDescent="0.25">
      <c r="A2450" s="11">
        <v>43210</v>
      </c>
      <c r="B2450" s="10" t="s">
        <v>16</v>
      </c>
      <c r="C2450" s="4">
        <v>777</v>
      </c>
      <c r="D2450" s="4">
        <v>18</v>
      </c>
      <c r="E2450" s="10" t="s">
        <v>86</v>
      </c>
      <c r="F2450" s="10">
        <v>1</v>
      </c>
      <c r="G2450" s="10" t="s">
        <v>22</v>
      </c>
      <c r="H2450" s="10"/>
      <c r="I2450" s="10"/>
      <c r="J2450" s="13"/>
      <c r="K2450" s="13"/>
      <c r="L2450" s="13"/>
      <c r="M2450" s="10">
        <v>4.2</v>
      </c>
      <c r="N2450" s="9">
        <v>2</v>
      </c>
      <c r="O2450" s="9">
        <v>1.68</v>
      </c>
      <c r="P2450" s="9" t="s">
        <v>71</v>
      </c>
      <c r="Q2450" s="9" t="s">
        <v>75</v>
      </c>
      <c r="R2450" s="9"/>
      <c r="S2450">
        <f t="shared" si="3128"/>
        <v>270.81599999999997</v>
      </c>
      <c r="T2450">
        <f t="shared" si="3129"/>
        <v>161.19999999999999</v>
      </c>
      <c r="U2450">
        <f t="shared" si="3130"/>
        <v>3.36</v>
      </c>
      <c r="V2450" s="20">
        <f t="shared" si="3131"/>
        <v>267.72480000000002</v>
      </c>
      <c r="W2450" s="21">
        <f t="shared" si="3132"/>
        <v>159.36000000000001</v>
      </c>
    </row>
    <row r="2451" spans="1:23" x14ac:dyDescent="0.25">
      <c r="A2451" s="11">
        <v>43210</v>
      </c>
      <c r="B2451" s="10" t="s">
        <v>16</v>
      </c>
      <c r="C2451" s="4">
        <v>777</v>
      </c>
      <c r="D2451" s="4">
        <v>18</v>
      </c>
      <c r="E2451" s="10" t="s">
        <v>86</v>
      </c>
      <c r="F2451" s="10">
        <v>1</v>
      </c>
      <c r="G2451" s="10" t="s">
        <v>22</v>
      </c>
      <c r="H2451" s="10"/>
      <c r="I2451" s="10"/>
      <c r="J2451" s="13"/>
      <c r="K2451" s="13"/>
      <c r="L2451" s="13"/>
      <c r="M2451" s="10">
        <v>4.2</v>
      </c>
      <c r="N2451" s="9">
        <v>2</v>
      </c>
      <c r="O2451" s="10">
        <v>2.25</v>
      </c>
      <c r="P2451" s="9" t="s">
        <v>78</v>
      </c>
      <c r="Q2451" s="9" t="s">
        <v>76</v>
      </c>
      <c r="R2451" s="9"/>
      <c r="S2451">
        <f t="shared" si="3128"/>
        <v>362.7</v>
      </c>
      <c r="T2451">
        <f t="shared" si="3129"/>
        <v>161.19999999999999</v>
      </c>
      <c r="U2451">
        <f t="shared" si="3130"/>
        <v>4.5</v>
      </c>
      <c r="V2451" s="20">
        <f t="shared" si="3131"/>
        <v>358.56000000000006</v>
      </c>
      <c r="W2451" s="21">
        <f t="shared" si="3132"/>
        <v>159.36000000000001</v>
      </c>
    </row>
    <row r="2452" spans="1:23" x14ac:dyDescent="0.25">
      <c r="A2452" s="11"/>
      <c r="B2452" s="4"/>
      <c r="C2452" s="4"/>
      <c r="D2452" s="4"/>
      <c r="E2452" s="10"/>
      <c r="F2452" s="10"/>
      <c r="G2452" s="10"/>
      <c r="H2452" s="10"/>
      <c r="I2452" s="10"/>
      <c r="J2452" s="13"/>
      <c r="K2452" s="13"/>
      <c r="L2452" s="13"/>
      <c r="M2452" s="10"/>
      <c r="N2452" s="9"/>
      <c r="O2452" s="9"/>
      <c r="P2452" s="9"/>
      <c r="Q2452" s="9"/>
      <c r="R2452" s="9"/>
    </row>
    <row r="2453" spans="1:23" x14ac:dyDescent="0.25">
      <c r="A2453" s="11">
        <v>43210</v>
      </c>
      <c r="B2453" s="10" t="s">
        <v>16</v>
      </c>
      <c r="C2453" s="4">
        <v>777</v>
      </c>
      <c r="D2453" s="4">
        <v>19</v>
      </c>
      <c r="E2453" s="10" t="s">
        <v>57</v>
      </c>
      <c r="F2453" s="10">
        <v>1</v>
      </c>
      <c r="G2453" s="10" t="s">
        <v>22</v>
      </c>
      <c r="H2453" s="10"/>
      <c r="I2453" s="10"/>
      <c r="J2453" s="13">
        <v>940</v>
      </c>
      <c r="K2453" s="13"/>
      <c r="L2453" s="13">
        <v>380</v>
      </c>
      <c r="M2453" s="10">
        <v>4.2</v>
      </c>
      <c r="N2453" s="9">
        <v>14</v>
      </c>
      <c r="O2453" s="9">
        <v>3.84</v>
      </c>
      <c r="P2453" s="9" t="s">
        <v>77</v>
      </c>
      <c r="Q2453" s="9" t="s">
        <v>72</v>
      </c>
      <c r="R2453" s="9"/>
      <c r="S2453">
        <f>N:N*O:O*80.6</f>
        <v>4333.0559999999996</v>
      </c>
      <c r="T2453">
        <f t="shared" ref="T2453" si="3133">N2453*80.6</f>
        <v>1128.3999999999999</v>
      </c>
      <c r="U2453">
        <f t="shared" ref="U2453" si="3134">N2453*O2453</f>
        <v>53.76</v>
      </c>
      <c r="V2453" s="20">
        <f>N2453*O2453*79.68</f>
        <v>4283.5968000000003</v>
      </c>
      <c r="W2453" s="21">
        <f>N2453*79.68</f>
        <v>1115.52</v>
      </c>
    </row>
    <row r="2454" spans="1:23" x14ac:dyDescent="0.25">
      <c r="A2454" s="11"/>
      <c r="B2454" s="10"/>
      <c r="C2454" s="4"/>
      <c r="D2454" s="4"/>
      <c r="E2454" s="10"/>
      <c r="F2454" s="10"/>
      <c r="G2454" s="10"/>
      <c r="H2454" s="10"/>
      <c r="I2454" s="10"/>
      <c r="J2454" s="13"/>
      <c r="K2454" s="13"/>
      <c r="L2454" s="13"/>
      <c r="M2454" s="10"/>
      <c r="N2454" s="9"/>
      <c r="O2454" s="9"/>
      <c r="P2454" s="9"/>
      <c r="Q2454" s="9"/>
      <c r="R2454" s="9"/>
    </row>
    <row r="2455" spans="1:23" x14ac:dyDescent="0.25">
      <c r="A2455" s="11">
        <v>43210</v>
      </c>
      <c r="B2455" s="10" t="s">
        <v>16</v>
      </c>
      <c r="C2455" s="4">
        <v>777</v>
      </c>
      <c r="D2455" s="4">
        <v>20</v>
      </c>
      <c r="E2455" s="10" t="s">
        <v>48</v>
      </c>
      <c r="F2455" s="10">
        <v>1</v>
      </c>
      <c r="G2455" s="10" t="s">
        <v>22</v>
      </c>
      <c r="H2455" s="10"/>
      <c r="I2455" s="10"/>
      <c r="J2455" s="13">
        <v>950</v>
      </c>
      <c r="K2455" s="13"/>
      <c r="L2455" s="13">
        <v>360</v>
      </c>
      <c r="M2455" s="10">
        <v>4.2</v>
      </c>
      <c r="N2455" s="9">
        <v>1</v>
      </c>
      <c r="O2455" s="9">
        <v>3.79</v>
      </c>
      <c r="P2455" s="9" t="s">
        <v>77</v>
      </c>
      <c r="Q2455" s="9" t="s">
        <v>72</v>
      </c>
      <c r="R2455" s="9"/>
      <c r="S2455">
        <f t="shared" ref="S2455:S2456" si="3135">N:N*O:O*80.6</f>
        <v>305.47399999999999</v>
      </c>
      <c r="T2455">
        <f t="shared" ref="T2455:T2456" si="3136">N2455*80.6</f>
        <v>80.599999999999994</v>
      </c>
      <c r="U2455">
        <f t="shared" ref="U2455:U2456" si="3137">N2455*O2455</f>
        <v>3.79</v>
      </c>
      <c r="V2455" s="20">
        <f t="shared" ref="V2455:V2456" si="3138">N2455*O2455*79.68</f>
        <v>301.98720000000003</v>
      </c>
      <c r="W2455" s="21">
        <f t="shared" ref="W2455:W2456" si="3139">N2455*79.68</f>
        <v>79.680000000000007</v>
      </c>
    </row>
    <row r="2456" spans="1:23" x14ac:dyDescent="0.25">
      <c r="A2456" s="11">
        <v>43210</v>
      </c>
      <c r="B2456" s="10" t="s">
        <v>16</v>
      </c>
      <c r="C2456" s="4">
        <v>777</v>
      </c>
      <c r="D2456" s="4">
        <v>20</v>
      </c>
      <c r="E2456" s="10" t="s">
        <v>48</v>
      </c>
      <c r="F2456" s="10">
        <v>1</v>
      </c>
      <c r="G2456" s="10" t="s">
        <v>22</v>
      </c>
      <c r="H2456" s="10"/>
      <c r="I2456" s="10"/>
      <c r="J2456" s="13"/>
      <c r="K2456" s="13"/>
      <c r="L2456" s="13"/>
      <c r="M2456" s="10">
        <v>4.2</v>
      </c>
      <c r="N2456" s="9">
        <v>12</v>
      </c>
      <c r="O2456" s="9">
        <v>3.84</v>
      </c>
      <c r="P2456" s="9" t="s">
        <v>77</v>
      </c>
      <c r="Q2456" s="9" t="s">
        <v>72</v>
      </c>
      <c r="R2456" s="9"/>
      <c r="S2456">
        <f t="shared" si="3135"/>
        <v>3714.0479999999998</v>
      </c>
      <c r="T2456">
        <f t="shared" si="3136"/>
        <v>967.19999999999993</v>
      </c>
      <c r="U2456">
        <f t="shared" si="3137"/>
        <v>46.08</v>
      </c>
      <c r="V2456" s="20">
        <f t="shared" si="3138"/>
        <v>3671.6544000000004</v>
      </c>
      <c r="W2456" s="21">
        <f t="shared" si="3139"/>
        <v>956.16000000000008</v>
      </c>
    </row>
    <row r="2457" spans="1:23" x14ac:dyDescent="0.25">
      <c r="A2457" s="11"/>
      <c r="B2457" s="10"/>
      <c r="C2457" s="4"/>
      <c r="D2457" s="4"/>
      <c r="E2457" s="10"/>
      <c r="F2457" s="10"/>
      <c r="G2457" s="10"/>
      <c r="H2457" s="10"/>
      <c r="I2457" s="10"/>
      <c r="J2457" s="13"/>
      <c r="K2457" s="13"/>
      <c r="L2457" s="13"/>
      <c r="M2457" s="10"/>
      <c r="N2457" s="9"/>
      <c r="O2457" s="9"/>
      <c r="P2457" s="9"/>
      <c r="Q2457" s="9"/>
      <c r="R2457" s="9"/>
    </row>
    <row r="2458" spans="1:23" x14ac:dyDescent="0.25">
      <c r="A2458" s="11">
        <v>43210</v>
      </c>
      <c r="B2458" s="4" t="s">
        <v>17</v>
      </c>
      <c r="C2458" s="4">
        <v>75131</v>
      </c>
      <c r="D2458" s="4">
        <v>152</v>
      </c>
      <c r="E2458" s="10"/>
      <c r="F2458" s="10">
        <v>1</v>
      </c>
      <c r="G2458" s="10" t="s">
        <v>22</v>
      </c>
      <c r="H2458" s="10"/>
      <c r="I2458" s="10"/>
      <c r="J2458" s="17"/>
      <c r="K2458" s="17"/>
      <c r="L2458" s="17"/>
      <c r="M2458" s="10">
        <v>5.81</v>
      </c>
      <c r="N2458" s="9"/>
      <c r="O2458" s="9"/>
      <c r="P2458" s="9"/>
      <c r="Q2458" s="9"/>
      <c r="R2458" s="9"/>
      <c r="S2458">
        <f t="shared" ref="S2458" si="3140">N2458*O2458*118</f>
        <v>0</v>
      </c>
      <c r="T2458">
        <f t="shared" ref="T2458" si="3141">N2458*118</f>
        <v>0</v>
      </c>
      <c r="U2458">
        <f t="shared" ref="U2458" si="3142">N2458*O2458</f>
        <v>0</v>
      </c>
      <c r="V2458" s="20">
        <f t="shared" ref="V2458" si="3143">N2458*O2458*116.875</f>
        <v>0</v>
      </c>
      <c r="W2458" s="21">
        <f t="shared" ref="W2458" si="3144">N2458*116.8</f>
        <v>0</v>
      </c>
    </row>
    <row r="2459" spans="1:23" x14ac:dyDescent="0.25">
      <c r="A2459" s="11"/>
      <c r="B2459" s="4"/>
      <c r="C2459" s="4"/>
      <c r="D2459" s="4"/>
      <c r="E2459" s="10"/>
      <c r="F2459" s="10"/>
      <c r="G2459" s="10"/>
      <c r="H2459" s="10"/>
      <c r="I2459" s="10"/>
      <c r="J2459" s="13"/>
      <c r="K2459" s="13"/>
      <c r="L2459" s="13"/>
      <c r="M2459" s="10"/>
      <c r="N2459" s="9"/>
      <c r="O2459" s="9"/>
      <c r="P2459" s="9"/>
      <c r="Q2459" s="9"/>
      <c r="R2459" s="9"/>
    </row>
    <row r="2460" spans="1:23" x14ac:dyDescent="0.25">
      <c r="A2460" s="11">
        <v>43210</v>
      </c>
      <c r="B2460" s="4" t="s">
        <v>17</v>
      </c>
      <c r="C2460" s="4">
        <v>75131</v>
      </c>
      <c r="D2460" s="4">
        <v>153</v>
      </c>
      <c r="E2460" s="10"/>
      <c r="F2460" s="10">
        <v>1</v>
      </c>
      <c r="G2460" s="10" t="s">
        <v>22</v>
      </c>
      <c r="H2460" s="10"/>
      <c r="I2460" s="10"/>
      <c r="J2460" s="17"/>
      <c r="K2460" s="17"/>
      <c r="L2460" s="17"/>
      <c r="M2460" s="10">
        <v>5.81</v>
      </c>
      <c r="N2460" s="9"/>
      <c r="O2460" s="9"/>
      <c r="P2460" s="9"/>
      <c r="Q2460" s="9"/>
      <c r="R2460" s="9"/>
      <c r="S2460">
        <f t="shared" ref="S2460" si="3145">N2460*O2460*118</f>
        <v>0</v>
      </c>
      <c r="T2460">
        <f t="shared" ref="T2460" si="3146">N2460*118</f>
        <v>0</v>
      </c>
      <c r="U2460">
        <f t="shared" ref="U2460" si="3147">N2460*O2460</f>
        <v>0</v>
      </c>
      <c r="V2460" s="20">
        <f t="shared" ref="V2460" si="3148">N2460*O2460*116.875</f>
        <v>0</v>
      </c>
      <c r="W2460" s="21">
        <f t="shared" ref="W2460" si="3149">N2460*116.8</f>
        <v>0</v>
      </c>
    </row>
    <row r="2461" spans="1:23" x14ac:dyDescent="0.25">
      <c r="A2461" s="11"/>
      <c r="B2461" s="4"/>
      <c r="C2461" s="4"/>
      <c r="D2461" s="4"/>
      <c r="E2461" s="10"/>
      <c r="F2461" s="10"/>
      <c r="G2461" s="10"/>
      <c r="H2461" s="10"/>
      <c r="I2461" s="10"/>
      <c r="J2461" s="13"/>
      <c r="K2461" s="13"/>
      <c r="L2461" s="13"/>
      <c r="M2461" s="10"/>
      <c r="N2461" s="9"/>
      <c r="O2461" s="9"/>
      <c r="P2461" s="9"/>
      <c r="Q2461" s="9"/>
      <c r="R2461" s="9"/>
    </row>
    <row r="2462" spans="1:23" x14ac:dyDescent="0.25">
      <c r="A2462" s="11">
        <v>43210</v>
      </c>
      <c r="B2462" s="4" t="s">
        <v>17</v>
      </c>
      <c r="C2462" s="4">
        <v>75131</v>
      </c>
      <c r="D2462" s="4">
        <v>155</v>
      </c>
      <c r="E2462" s="10" t="s">
        <v>50</v>
      </c>
      <c r="F2462" s="10">
        <v>1</v>
      </c>
      <c r="G2462" s="10" t="s">
        <v>22</v>
      </c>
      <c r="H2462" s="10"/>
      <c r="I2462" s="10"/>
      <c r="J2462" s="13">
        <v>1600</v>
      </c>
      <c r="K2462" s="13"/>
      <c r="L2462" s="13">
        <v>850</v>
      </c>
      <c r="M2462" s="10">
        <v>5.81</v>
      </c>
      <c r="N2462" s="9">
        <v>2</v>
      </c>
      <c r="O2462" s="9">
        <v>3.79</v>
      </c>
      <c r="P2462" s="9" t="s">
        <v>77</v>
      </c>
      <c r="Q2462" s="9" t="s">
        <v>72</v>
      </c>
      <c r="R2462" s="9"/>
      <c r="S2462">
        <f t="shared" ref="S2462:S2464" si="3150">N2462*O2462*118</f>
        <v>894.44</v>
      </c>
      <c r="T2462">
        <f t="shared" ref="T2462:T2464" si="3151">N2462*118</f>
        <v>236</v>
      </c>
      <c r="U2462">
        <f t="shared" ref="U2462:U2464" si="3152">N2462*O2462</f>
        <v>7.58</v>
      </c>
      <c r="V2462" s="20">
        <f t="shared" ref="V2462:V2464" si="3153">N2462*O2462*116.875</f>
        <v>885.91250000000002</v>
      </c>
      <c r="W2462" s="21">
        <f t="shared" ref="W2462:W2464" si="3154">N2462*116.8</f>
        <v>233.6</v>
      </c>
    </row>
    <row r="2463" spans="1:23" x14ac:dyDescent="0.25">
      <c r="A2463" s="11">
        <v>43210</v>
      </c>
      <c r="B2463" s="4" t="s">
        <v>17</v>
      </c>
      <c r="C2463" s="4">
        <v>75131</v>
      </c>
      <c r="D2463" s="4">
        <v>155</v>
      </c>
      <c r="E2463" s="10" t="s">
        <v>50</v>
      </c>
      <c r="F2463" s="10">
        <v>1</v>
      </c>
      <c r="G2463" s="10" t="s">
        <v>22</v>
      </c>
      <c r="H2463" s="10"/>
      <c r="I2463" s="10"/>
      <c r="J2463" s="13"/>
      <c r="K2463" s="13"/>
      <c r="L2463" s="13"/>
      <c r="M2463" s="10">
        <v>5.81</v>
      </c>
      <c r="N2463" s="9">
        <v>1</v>
      </c>
      <c r="O2463" s="9">
        <v>3.84</v>
      </c>
      <c r="P2463" s="9" t="s">
        <v>77</v>
      </c>
      <c r="Q2463" s="9" t="s">
        <v>72</v>
      </c>
      <c r="R2463" s="9"/>
      <c r="S2463">
        <f t="shared" si="3150"/>
        <v>453.12</v>
      </c>
      <c r="T2463">
        <f t="shared" si="3151"/>
        <v>118</v>
      </c>
      <c r="U2463">
        <f t="shared" si="3152"/>
        <v>3.84</v>
      </c>
      <c r="V2463" s="20">
        <f t="shared" si="3153"/>
        <v>448.8</v>
      </c>
      <c r="W2463" s="21">
        <f t="shared" si="3154"/>
        <v>116.8</v>
      </c>
    </row>
    <row r="2464" spans="1:23" x14ac:dyDescent="0.25">
      <c r="A2464" s="11">
        <v>43210</v>
      </c>
      <c r="B2464" s="4" t="s">
        <v>17</v>
      </c>
      <c r="C2464" s="4">
        <v>75131</v>
      </c>
      <c r="D2464" s="4">
        <v>155</v>
      </c>
      <c r="E2464" s="10" t="s">
        <v>50</v>
      </c>
      <c r="F2464" s="10">
        <v>1</v>
      </c>
      <c r="G2464" s="10" t="s">
        <v>22</v>
      </c>
      <c r="H2464" s="10"/>
      <c r="I2464" s="10"/>
      <c r="J2464" s="13"/>
      <c r="K2464" s="13"/>
      <c r="L2464" s="13"/>
      <c r="M2464" s="10">
        <v>5.81</v>
      </c>
      <c r="N2464" s="9">
        <v>18</v>
      </c>
      <c r="O2464" s="9">
        <v>2</v>
      </c>
      <c r="P2464" s="9" t="s">
        <v>77</v>
      </c>
      <c r="Q2464" s="9" t="s">
        <v>79</v>
      </c>
      <c r="R2464" s="9"/>
      <c r="S2464">
        <f t="shared" si="3150"/>
        <v>4248</v>
      </c>
      <c r="T2464">
        <f t="shared" si="3151"/>
        <v>2124</v>
      </c>
      <c r="U2464">
        <f t="shared" si="3152"/>
        <v>36</v>
      </c>
      <c r="V2464" s="20">
        <f t="shared" si="3153"/>
        <v>4207.5</v>
      </c>
      <c r="W2464" s="21">
        <f t="shared" si="3154"/>
        <v>2102.4</v>
      </c>
    </row>
    <row r="2465" spans="1:23" x14ac:dyDescent="0.25">
      <c r="A2465" s="11"/>
      <c r="B2465" s="4"/>
      <c r="C2465" s="4"/>
      <c r="D2465" s="4"/>
      <c r="E2465" s="10"/>
      <c r="F2465" s="10"/>
      <c r="G2465" s="10"/>
      <c r="H2465" s="10"/>
      <c r="I2465" s="10"/>
      <c r="J2465" s="13"/>
      <c r="K2465" s="13"/>
      <c r="L2465" s="13"/>
      <c r="M2465" s="10"/>
      <c r="N2465" s="9"/>
      <c r="O2465" s="9"/>
      <c r="P2465" s="9"/>
      <c r="Q2465" s="9"/>
      <c r="R2465" s="9"/>
    </row>
    <row r="2466" spans="1:23" x14ac:dyDescent="0.25">
      <c r="A2466" s="11">
        <v>43210</v>
      </c>
      <c r="B2466" s="4" t="s">
        <v>17</v>
      </c>
      <c r="C2466" s="4">
        <v>75131</v>
      </c>
      <c r="D2466" s="4">
        <v>156</v>
      </c>
      <c r="E2466" s="10"/>
      <c r="F2466" s="10">
        <v>1</v>
      </c>
      <c r="G2466" s="10" t="s">
        <v>22</v>
      </c>
      <c r="H2466" s="10"/>
      <c r="I2466" s="10"/>
      <c r="J2466" s="17"/>
      <c r="K2466" s="17"/>
      <c r="L2466" s="17"/>
      <c r="M2466" s="10">
        <v>5.81</v>
      </c>
      <c r="N2466" s="9"/>
      <c r="O2466" s="9"/>
      <c r="P2466" s="9"/>
      <c r="Q2466" s="9"/>
      <c r="R2466" s="9"/>
      <c r="S2466">
        <f t="shared" ref="S2466" si="3155">N2466*O2466*118</f>
        <v>0</v>
      </c>
      <c r="T2466">
        <f t="shared" ref="T2466" si="3156">N2466*118</f>
        <v>0</v>
      </c>
      <c r="U2466">
        <f t="shared" ref="U2466" si="3157">N2466*O2466</f>
        <v>0</v>
      </c>
      <c r="V2466" s="20">
        <f t="shared" ref="V2466" si="3158">N2466*O2466*116.875</f>
        <v>0</v>
      </c>
      <c r="W2466" s="21">
        <f t="shared" ref="W2466" si="3159">N2466*116.8</f>
        <v>0</v>
      </c>
    </row>
    <row r="2467" spans="1:23" x14ac:dyDescent="0.25">
      <c r="A2467" s="11"/>
      <c r="B2467" s="4"/>
      <c r="C2467" s="4"/>
      <c r="D2467" s="4"/>
      <c r="E2467" s="10"/>
      <c r="F2467" s="10"/>
      <c r="G2467" s="10"/>
      <c r="H2467" s="10"/>
      <c r="I2467" s="10"/>
      <c r="J2467" s="13"/>
      <c r="K2467" s="13"/>
      <c r="L2467" s="13"/>
      <c r="M2467" s="10"/>
      <c r="N2467" s="9"/>
      <c r="O2467" s="9"/>
      <c r="P2467" s="9"/>
      <c r="Q2467" s="9"/>
      <c r="R2467" s="9"/>
    </row>
    <row r="2468" spans="1:23" x14ac:dyDescent="0.25">
      <c r="A2468" s="11">
        <v>43210</v>
      </c>
      <c r="B2468" s="4" t="s">
        <v>17</v>
      </c>
      <c r="C2468" s="4">
        <v>75131</v>
      </c>
      <c r="D2468" s="4">
        <v>157</v>
      </c>
      <c r="E2468" s="10" t="s">
        <v>52</v>
      </c>
      <c r="F2468" s="10">
        <v>1</v>
      </c>
      <c r="G2468" s="10" t="s">
        <v>22</v>
      </c>
      <c r="H2468" s="10"/>
      <c r="I2468" s="10"/>
      <c r="J2468" s="13">
        <v>1720</v>
      </c>
      <c r="K2468" s="13"/>
      <c r="L2468" s="13">
        <v>850</v>
      </c>
      <c r="M2468" s="10">
        <v>5.81</v>
      </c>
      <c r="N2468" s="9">
        <v>1</v>
      </c>
      <c r="O2468" s="9">
        <v>3.79</v>
      </c>
      <c r="P2468" s="9" t="s">
        <v>77</v>
      </c>
      <c r="Q2468" s="9" t="s">
        <v>72</v>
      </c>
      <c r="R2468" s="9"/>
      <c r="S2468">
        <f t="shared" ref="S2468:S2470" si="3160">N2468*O2468*118</f>
        <v>447.22</v>
      </c>
      <c r="T2468">
        <f t="shared" ref="T2468:T2470" si="3161">N2468*118</f>
        <v>118</v>
      </c>
      <c r="U2468">
        <f t="shared" ref="U2468:U2470" si="3162">N2468*O2468</f>
        <v>3.79</v>
      </c>
      <c r="V2468" s="20">
        <f t="shared" ref="V2468:V2470" si="3163">N2468*O2468*116.875</f>
        <v>442.95625000000001</v>
      </c>
      <c r="W2468" s="21">
        <f t="shared" ref="W2468:W2470" si="3164">N2468*116.8</f>
        <v>116.8</v>
      </c>
    </row>
    <row r="2469" spans="1:23" x14ac:dyDescent="0.25">
      <c r="A2469" s="11">
        <v>43210</v>
      </c>
      <c r="B2469" s="4" t="s">
        <v>17</v>
      </c>
      <c r="C2469" s="4">
        <v>75131</v>
      </c>
      <c r="D2469" s="4">
        <v>157</v>
      </c>
      <c r="E2469" s="10" t="s">
        <v>52</v>
      </c>
      <c r="F2469" s="10">
        <v>1</v>
      </c>
      <c r="G2469" s="10" t="s">
        <v>22</v>
      </c>
      <c r="H2469" s="10"/>
      <c r="I2469" s="10"/>
      <c r="J2469" s="13"/>
      <c r="K2469" s="13"/>
      <c r="L2469" s="13"/>
      <c r="M2469" s="10">
        <v>5.81</v>
      </c>
      <c r="N2469" s="9">
        <v>4</v>
      </c>
      <c r="O2469" s="9">
        <v>3.84</v>
      </c>
      <c r="P2469" s="9" t="s">
        <v>77</v>
      </c>
      <c r="Q2469" s="9" t="s">
        <v>72</v>
      </c>
      <c r="R2469" s="9"/>
      <c r="S2469">
        <f t="shared" si="3160"/>
        <v>1812.48</v>
      </c>
      <c r="T2469">
        <f t="shared" si="3161"/>
        <v>472</v>
      </c>
      <c r="U2469">
        <f t="shared" si="3162"/>
        <v>15.36</v>
      </c>
      <c r="V2469" s="20">
        <f t="shared" si="3163"/>
        <v>1795.2</v>
      </c>
      <c r="W2469" s="21">
        <f t="shared" si="3164"/>
        <v>467.2</v>
      </c>
    </row>
    <row r="2470" spans="1:23" x14ac:dyDescent="0.25">
      <c r="A2470" s="11">
        <v>43210</v>
      </c>
      <c r="B2470" s="4" t="s">
        <v>17</v>
      </c>
      <c r="C2470" s="4">
        <v>75131</v>
      </c>
      <c r="D2470" s="4">
        <v>157</v>
      </c>
      <c r="E2470" s="10" t="s">
        <v>52</v>
      </c>
      <c r="F2470" s="10">
        <v>1</v>
      </c>
      <c r="G2470" s="10" t="s">
        <v>22</v>
      </c>
      <c r="H2470" s="10"/>
      <c r="I2470" s="10"/>
      <c r="J2470" s="13"/>
      <c r="K2470" s="13"/>
      <c r="L2470" s="13"/>
      <c r="M2470" s="10">
        <v>5.81</v>
      </c>
      <c r="N2470" s="9">
        <v>15</v>
      </c>
      <c r="O2470" s="9">
        <v>2</v>
      </c>
      <c r="P2470" s="9" t="s">
        <v>77</v>
      </c>
      <c r="Q2470" s="9" t="s">
        <v>79</v>
      </c>
      <c r="R2470" s="9"/>
      <c r="S2470">
        <f t="shared" si="3160"/>
        <v>3540</v>
      </c>
      <c r="T2470">
        <f t="shared" si="3161"/>
        <v>1770</v>
      </c>
      <c r="U2470">
        <f t="shared" si="3162"/>
        <v>30</v>
      </c>
      <c r="V2470" s="20">
        <f t="shared" si="3163"/>
        <v>3506.25</v>
      </c>
      <c r="W2470" s="21">
        <f t="shared" si="3164"/>
        <v>1752</v>
      </c>
    </row>
    <row r="2471" spans="1:23" x14ac:dyDescent="0.25">
      <c r="A2471" s="11"/>
      <c r="B2471" s="4"/>
      <c r="C2471" s="4"/>
      <c r="D2471" s="4"/>
      <c r="E2471" s="10"/>
      <c r="F2471" s="10"/>
      <c r="G2471" s="10"/>
      <c r="H2471" s="10"/>
      <c r="I2471" s="10"/>
      <c r="J2471" s="13"/>
      <c r="K2471" s="13"/>
      <c r="L2471" s="13"/>
      <c r="M2471" s="10"/>
      <c r="N2471" s="9"/>
      <c r="O2471" s="9"/>
      <c r="P2471" s="9"/>
      <c r="Q2471" s="9"/>
      <c r="R2471" s="9"/>
    </row>
    <row r="2472" spans="1:23" x14ac:dyDescent="0.25">
      <c r="A2472" s="11">
        <v>43210</v>
      </c>
      <c r="B2472" s="10" t="s">
        <v>16</v>
      </c>
      <c r="C2472" s="10">
        <v>785</v>
      </c>
      <c r="D2472" s="10">
        <v>167</v>
      </c>
      <c r="E2472" s="10" t="s">
        <v>53</v>
      </c>
      <c r="F2472" s="10">
        <v>1</v>
      </c>
      <c r="G2472" s="10" t="s">
        <v>22</v>
      </c>
      <c r="H2472" s="10"/>
      <c r="I2472" s="10"/>
      <c r="J2472" s="13">
        <v>1800</v>
      </c>
      <c r="K2472" s="13"/>
      <c r="L2472" s="13">
        <v>750</v>
      </c>
      <c r="M2472" s="10">
        <v>5.38</v>
      </c>
      <c r="N2472" s="9">
        <v>14</v>
      </c>
      <c r="O2472" s="9">
        <v>3.79</v>
      </c>
      <c r="P2472" s="9" t="s">
        <v>77</v>
      </c>
      <c r="Q2472" s="9" t="s">
        <v>72</v>
      </c>
      <c r="R2472" s="9"/>
      <c r="S2472">
        <f t="shared" ref="S2472:S2473" si="3165">N:N*O:O*125</f>
        <v>6632.5</v>
      </c>
      <c r="T2472">
        <f t="shared" ref="T2472:T2473" si="3166">N2472*125</f>
        <v>1750</v>
      </c>
      <c r="U2472">
        <f t="shared" ref="U2472:U2473" si="3167">N2472*O2472</f>
        <v>53.06</v>
      </c>
      <c r="V2472" s="20">
        <f t="shared" ref="V2472:V2473" si="3168">N2472*O2472*123.78</f>
        <v>6567.7668000000003</v>
      </c>
      <c r="W2472" s="21">
        <f t="shared" ref="W2472:W2473" si="3169">N2472*123.7</f>
        <v>1731.8</v>
      </c>
    </row>
    <row r="2473" spans="1:23" x14ac:dyDescent="0.25">
      <c r="A2473" s="11">
        <v>43210</v>
      </c>
      <c r="B2473" s="10" t="s">
        <v>16</v>
      </c>
      <c r="C2473" s="10">
        <v>785</v>
      </c>
      <c r="D2473" s="10">
        <v>167</v>
      </c>
      <c r="E2473" s="10" t="s">
        <v>53</v>
      </c>
      <c r="F2473" s="10">
        <v>1</v>
      </c>
      <c r="G2473" s="10" t="s">
        <v>22</v>
      </c>
      <c r="H2473" s="10"/>
      <c r="I2473" s="10"/>
      <c r="J2473" s="13"/>
      <c r="K2473" s="13"/>
      <c r="L2473" s="13"/>
      <c r="M2473" s="10">
        <v>5.38</v>
      </c>
      <c r="N2473" s="9">
        <v>1</v>
      </c>
      <c r="O2473" s="9">
        <v>3.84</v>
      </c>
      <c r="P2473" s="9" t="s">
        <v>77</v>
      </c>
      <c r="Q2473" s="9" t="s">
        <v>72</v>
      </c>
      <c r="R2473" s="9"/>
      <c r="S2473">
        <f t="shared" si="3165"/>
        <v>480</v>
      </c>
      <c r="T2473">
        <f t="shared" si="3166"/>
        <v>125</v>
      </c>
      <c r="U2473">
        <f t="shared" si="3167"/>
        <v>3.84</v>
      </c>
      <c r="V2473" s="20">
        <f t="shared" si="3168"/>
        <v>475.3152</v>
      </c>
      <c r="W2473" s="21">
        <f t="shared" si="3169"/>
        <v>123.7</v>
      </c>
    </row>
    <row r="2474" spans="1:23" x14ac:dyDescent="0.25">
      <c r="A2474" s="11"/>
      <c r="B2474" s="10"/>
      <c r="C2474" s="10"/>
      <c r="D2474" s="10"/>
      <c r="E2474" s="10"/>
      <c r="F2474" s="10"/>
      <c r="G2474" s="10"/>
      <c r="H2474" s="10"/>
      <c r="I2474" s="10"/>
      <c r="J2474" s="13"/>
      <c r="K2474" s="13"/>
      <c r="L2474" s="13"/>
      <c r="M2474" s="10"/>
      <c r="N2474" s="9"/>
      <c r="O2474" s="9"/>
      <c r="P2474" s="9"/>
      <c r="Q2474" s="9"/>
      <c r="R2474" s="9"/>
    </row>
    <row r="2475" spans="1:23" x14ac:dyDescent="0.25">
      <c r="A2475" s="11">
        <v>43210</v>
      </c>
      <c r="B2475" s="10" t="s">
        <v>16</v>
      </c>
      <c r="C2475" s="10">
        <v>785</v>
      </c>
      <c r="D2475" s="10">
        <v>168</v>
      </c>
      <c r="E2475" s="10" t="s">
        <v>54</v>
      </c>
      <c r="F2475" s="10">
        <v>1</v>
      </c>
      <c r="G2475" s="10" t="s">
        <v>22</v>
      </c>
      <c r="H2475" s="10"/>
      <c r="I2475" s="10"/>
      <c r="J2475" s="13">
        <v>1800</v>
      </c>
      <c r="K2475" s="13"/>
      <c r="L2475" s="13">
        <v>800</v>
      </c>
      <c r="M2475" s="10">
        <v>5.38</v>
      </c>
      <c r="N2475" s="9">
        <v>5</v>
      </c>
      <c r="O2475" s="9">
        <v>3.79</v>
      </c>
      <c r="P2475" s="9" t="s">
        <v>77</v>
      </c>
      <c r="Q2475" s="9" t="s">
        <v>72</v>
      </c>
      <c r="R2475" s="9"/>
      <c r="S2475">
        <f t="shared" ref="S2475:S2477" si="3170">N:N*O:O*125</f>
        <v>2368.75</v>
      </c>
      <c r="T2475">
        <f t="shared" ref="T2475:T2477" si="3171">N2475*125</f>
        <v>625</v>
      </c>
      <c r="U2475">
        <f t="shared" ref="U2475:U2477" si="3172">N2475*O2475</f>
        <v>18.95</v>
      </c>
      <c r="V2475" s="20">
        <f t="shared" ref="V2475:V2477" si="3173">N2475*O2475*123.78</f>
        <v>2345.6309999999999</v>
      </c>
      <c r="W2475" s="21">
        <f t="shared" ref="W2475:W2477" si="3174">N2475*123.7</f>
        <v>618.5</v>
      </c>
    </row>
    <row r="2476" spans="1:23" x14ac:dyDescent="0.25">
      <c r="A2476" s="11">
        <v>43210</v>
      </c>
      <c r="B2476" s="10" t="s">
        <v>16</v>
      </c>
      <c r="C2476" s="10">
        <v>785</v>
      </c>
      <c r="D2476" s="10">
        <v>168</v>
      </c>
      <c r="E2476" s="10" t="s">
        <v>54</v>
      </c>
      <c r="F2476" s="10">
        <v>1</v>
      </c>
      <c r="G2476" s="10" t="s">
        <v>22</v>
      </c>
      <c r="H2476" s="10"/>
      <c r="I2476" s="10"/>
      <c r="J2476" s="13"/>
      <c r="K2476" s="13"/>
      <c r="L2476" s="13"/>
      <c r="M2476" s="10">
        <v>5.38</v>
      </c>
      <c r="N2476" s="9">
        <v>2</v>
      </c>
      <c r="O2476" s="9">
        <v>3.84</v>
      </c>
      <c r="P2476" s="9" t="s">
        <v>77</v>
      </c>
      <c r="Q2476" s="9" t="s">
        <v>72</v>
      </c>
      <c r="R2476" s="9"/>
      <c r="S2476">
        <f t="shared" si="3170"/>
        <v>960</v>
      </c>
      <c r="T2476">
        <f t="shared" si="3171"/>
        <v>250</v>
      </c>
      <c r="U2476">
        <f t="shared" si="3172"/>
        <v>7.68</v>
      </c>
      <c r="V2476" s="20">
        <f t="shared" si="3173"/>
        <v>950.63040000000001</v>
      </c>
      <c r="W2476" s="21">
        <f t="shared" si="3174"/>
        <v>247.4</v>
      </c>
    </row>
    <row r="2477" spans="1:23" x14ac:dyDescent="0.25">
      <c r="A2477" s="11">
        <v>43210</v>
      </c>
      <c r="B2477" s="10" t="s">
        <v>16</v>
      </c>
      <c r="C2477" s="10">
        <v>785</v>
      </c>
      <c r="D2477" s="10">
        <v>168</v>
      </c>
      <c r="E2477" s="10" t="s">
        <v>54</v>
      </c>
      <c r="F2477" s="10">
        <v>1</v>
      </c>
      <c r="G2477" s="10" t="s">
        <v>22</v>
      </c>
      <c r="H2477" s="10"/>
      <c r="I2477" s="10"/>
      <c r="J2477" s="13"/>
      <c r="K2477" s="13"/>
      <c r="L2477" s="13"/>
      <c r="M2477" s="10">
        <v>5.38</v>
      </c>
      <c r="N2477" s="9">
        <v>15</v>
      </c>
      <c r="O2477" s="9">
        <v>2</v>
      </c>
      <c r="P2477" s="9" t="s">
        <v>77</v>
      </c>
      <c r="Q2477" s="9" t="s">
        <v>79</v>
      </c>
      <c r="R2477" s="9"/>
      <c r="S2477">
        <f t="shared" si="3170"/>
        <v>3750</v>
      </c>
      <c r="T2477">
        <f t="shared" si="3171"/>
        <v>1875</v>
      </c>
      <c r="U2477">
        <f t="shared" si="3172"/>
        <v>30</v>
      </c>
      <c r="V2477" s="20">
        <f t="shared" si="3173"/>
        <v>3713.4</v>
      </c>
      <c r="W2477" s="21">
        <f t="shared" si="3174"/>
        <v>1855.5</v>
      </c>
    </row>
    <row r="2478" spans="1:23" x14ac:dyDescent="0.25">
      <c r="A2478" s="11"/>
      <c r="B2478" s="4"/>
      <c r="C2478" s="4"/>
      <c r="D2478" s="4"/>
      <c r="E2478" s="10"/>
      <c r="F2478" s="10"/>
      <c r="G2478" s="10"/>
      <c r="H2478" s="10"/>
      <c r="I2478" s="10"/>
      <c r="J2478" s="13"/>
      <c r="K2478" s="13"/>
      <c r="L2478" s="13"/>
      <c r="M2478" s="10"/>
      <c r="N2478" s="9"/>
      <c r="O2478" s="9"/>
      <c r="P2478" s="9"/>
      <c r="Q2478" s="9"/>
      <c r="R2478" s="9"/>
    </row>
    <row r="2479" spans="1:23" x14ac:dyDescent="0.25">
      <c r="A2479" s="11">
        <v>43210</v>
      </c>
      <c r="B2479" s="10" t="s">
        <v>16</v>
      </c>
      <c r="C2479" s="10">
        <v>785</v>
      </c>
      <c r="D2479" s="10">
        <v>169</v>
      </c>
      <c r="E2479" s="10" t="s">
        <v>84</v>
      </c>
      <c r="F2479" s="10">
        <v>1</v>
      </c>
      <c r="G2479" s="10" t="s">
        <v>22</v>
      </c>
      <c r="H2479" s="10"/>
      <c r="I2479" s="10"/>
      <c r="J2479" s="13">
        <v>1800</v>
      </c>
      <c r="K2479" s="13"/>
      <c r="L2479" s="13">
        <v>900</v>
      </c>
      <c r="M2479" s="10">
        <v>5.38</v>
      </c>
      <c r="N2479" s="9">
        <v>14</v>
      </c>
      <c r="O2479" s="9">
        <v>3.84</v>
      </c>
      <c r="P2479" s="9" t="s">
        <v>77</v>
      </c>
      <c r="Q2479" s="9" t="s">
        <v>72</v>
      </c>
      <c r="R2479" s="9"/>
      <c r="S2479">
        <f>N:N*O:O*125</f>
        <v>6720</v>
      </c>
      <c r="T2479">
        <f t="shared" ref="T2479" si="3175">N2479*125</f>
        <v>1750</v>
      </c>
      <c r="U2479">
        <f t="shared" ref="U2479" si="3176">N2479*O2479</f>
        <v>53.76</v>
      </c>
      <c r="V2479" s="20">
        <f>N2479*O2479*123.78</f>
        <v>6654.4128000000001</v>
      </c>
      <c r="W2479" s="21">
        <f>N2479*123.7</f>
        <v>1731.8</v>
      </c>
    </row>
    <row r="2480" spans="1:23" x14ac:dyDescent="0.25">
      <c r="A2480" s="11"/>
      <c r="B2480" s="10"/>
      <c r="C2480" s="10"/>
      <c r="D2480" s="10"/>
      <c r="E2480" s="10"/>
      <c r="F2480" s="10"/>
      <c r="G2480" s="10"/>
      <c r="H2480" s="10"/>
      <c r="I2480" s="10"/>
      <c r="J2480" s="13"/>
      <c r="K2480" s="13"/>
      <c r="L2480" s="13"/>
      <c r="M2480" s="10"/>
      <c r="N2480" s="9"/>
      <c r="O2480" s="9"/>
      <c r="P2480" s="9"/>
      <c r="Q2480" s="9"/>
      <c r="R2480" s="9"/>
    </row>
    <row r="2481" spans="1:23" x14ac:dyDescent="0.25">
      <c r="A2481" s="11">
        <v>43210</v>
      </c>
      <c r="B2481" s="10" t="s">
        <v>16</v>
      </c>
      <c r="C2481" s="4">
        <v>777</v>
      </c>
      <c r="D2481" s="4">
        <v>17</v>
      </c>
      <c r="E2481" s="10" t="s">
        <v>69</v>
      </c>
      <c r="F2481" s="10">
        <v>2</v>
      </c>
      <c r="G2481" s="10" t="s">
        <v>70</v>
      </c>
      <c r="H2481" s="10"/>
      <c r="I2481" s="10"/>
      <c r="J2481" s="13">
        <v>230</v>
      </c>
      <c r="K2481" s="13">
        <v>870</v>
      </c>
      <c r="L2481" s="13">
        <v>800</v>
      </c>
      <c r="M2481" s="10">
        <v>4.2</v>
      </c>
      <c r="N2481" s="9">
        <v>1</v>
      </c>
      <c r="O2481" s="9">
        <v>3.79</v>
      </c>
      <c r="P2481" s="9" t="s">
        <v>77</v>
      </c>
      <c r="Q2481" s="9" t="s">
        <v>72</v>
      </c>
      <c r="R2481" s="9"/>
      <c r="S2481">
        <f t="shared" ref="S2481:S2482" si="3177">N:N*O:O*80.6</f>
        <v>305.47399999999999</v>
      </c>
      <c r="T2481">
        <f t="shared" ref="T2481:T2482" si="3178">N2481*80.6</f>
        <v>80.599999999999994</v>
      </c>
      <c r="U2481">
        <f t="shared" ref="U2481:U2482" si="3179">N2481*O2481</f>
        <v>3.79</v>
      </c>
      <c r="V2481" s="20">
        <f t="shared" ref="V2481:V2482" si="3180">N2481*O2481*79.68</f>
        <v>301.98720000000003</v>
      </c>
      <c r="W2481" s="21">
        <f t="shared" ref="W2481:W2482" si="3181">N2481*79.68</f>
        <v>79.680000000000007</v>
      </c>
    </row>
    <row r="2482" spans="1:23" x14ac:dyDescent="0.25">
      <c r="A2482" s="11">
        <v>43210</v>
      </c>
      <c r="B2482" s="10" t="s">
        <v>16</v>
      </c>
      <c r="C2482" s="4">
        <v>777</v>
      </c>
      <c r="D2482" s="4">
        <v>17</v>
      </c>
      <c r="E2482" s="10" t="s">
        <v>69</v>
      </c>
      <c r="F2482" s="10">
        <v>2</v>
      </c>
      <c r="G2482" s="10" t="s">
        <v>70</v>
      </c>
      <c r="H2482" s="10"/>
      <c r="I2482" s="10"/>
      <c r="J2482" s="13"/>
      <c r="K2482" s="13"/>
      <c r="L2482" s="13"/>
      <c r="M2482" s="10">
        <v>4.2</v>
      </c>
      <c r="N2482" s="9">
        <v>13</v>
      </c>
      <c r="O2482" s="9">
        <v>3.84</v>
      </c>
      <c r="P2482" s="9" t="s">
        <v>77</v>
      </c>
      <c r="Q2482" s="9" t="s">
        <v>72</v>
      </c>
      <c r="R2482" s="9"/>
      <c r="S2482">
        <f t="shared" si="3177"/>
        <v>4023.5519999999997</v>
      </c>
      <c r="T2482">
        <f t="shared" si="3178"/>
        <v>1047.8</v>
      </c>
      <c r="U2482">
        <f t="shared" si="3179"/>
        <v>49.92</v>
      </c>
      <c r="V2482" s="20">
        <f t="shared" si="3180"/>
        <v>3977.6256000000003</v>
      </c>
      <c r="W2482" s="21">
        <f t="shared" si="3181"/>
        <v>1035.8400000000001</v>
      </c>
    </row>
    <row r="2483" spans="1:23" x14ac:dyDescent="0.25">
      <c r="A2483" s="11"/>
      <c r="B2483" s="10"/>
      <c r="C2483" s="4"/>
      <c r="D2483" s="4"/>
      <c r="E2483" s="10"/>
      <c r="F2483" s="10"/>
      <c r="G2483" s="10"/>
      <c r="H2483" s="10"/>
      <c r="I2483" s="10"/>
      <c r="J2483" s="13"/>
      <c r="K2483" s="13"/>
      <c r="L2483" s="13"/>
      <c r="M2483" s="10"/>
      <c r="N2483" s="9"/>
      <c r="O2483" s="9"/>
      <c r="P2483" s="9"/>
      <c r="Q2483" s="9"/>
      <c r="R2483" s="9"/>
    </row>
    <row r="2484" spans="1:23" x14ac:dyDescent="0.25">
      <c r="A2484" s="11">
        <v>43210</v>
      </c>
      <c r="B2484" s="10" t="s">
        <v>16</v>
      </c>
      <c r="C2484" s="4">
        <v>777</v>
      </c>
      <c r="D2484" s="4">
        <v>18</v>
      </c>
      <c r="E2484" s="10" t="s">
        <v>59</v>
      </c>
      <c r="F2484" s="10">
        <v>2</v>
      </c>
      <c r="G2484" s="10" t="s">
        <v>70</v>
      </c>
      <c r="H2484" s="10"/>
      <c r="I2484" s="10"/>
      <c r="J2484" s="13">
        <v>450</v>
      </c>
      <c r="K2484" s="13">
        <v>800</v>
      </c>
      <c r="L2484" s="13">
        <v>600</v>
      </c>
      <c r="M2484" s="10">
        <v>4.2</v>
      </c>
      <c r="N2484" s="9">
        <v>8</v>
      </c>
      <c r="O2484" s="9">
        <v>2.23</v>
      </c>
      <c r="P2484" s="9" t="s">
        <v>78</v>
      </c>
      <c r="Q2484" s="9" t="s">
        <v>76</v>
      </c>
      <c r="R2484" s="9"/>
      <c r="S2484">
        <f t="shared" ref="S2484:S2487" si="3182">N:N*O:O*80.6</f>
        <v>1437.904</v>
      </c>
      <c r="T2484">
        <f t="shared" ref="T2484:T2487" si="3183">N2484*80.6</f>
        <v>644.79999999999995</v>
      </c>
      <c r="U2484">
        <f t="shared" ref="U2484:U2487" si="3184">N2484*O2484</f>
        <v>17.84</v>
      </c>
      <c r="V2484" s="20">
        <f t="shared" ref="V2484:V2487" si="3185">N2484*O2484*79.68</f>
        <v>1421.4912000000002</v>
      </c>
      <c r="W2484" s="21">
        <f t="shared" ref="W2484:W2487" si="3186">N2484*79.68</f>
        <v>637.44000000000005</v>
      </c>
    </row>
    <row r="2485" spans="1:23" x14ac:dyDescent="0.25">
      <c r="A2485" s="11">
        <v>43210</v>
      </c>
      <c r="B2485" s="10" t="s">
        <v>16</v>
      </c>
      <c r="C2485" s="4">
        <v>777</v>
      </c>
      <c r="D2485" s="4">
        <v>18</v>
      </c>
      <c r="E2485" s="10" t="s">
        <v>59</v>
      </c>
      <c r="F2485" s="10">
        <v>2</v>
      </c>
      <c r="G2485" s="10" t="s">
        <v>70</v>
      </c>
      <c r="H2485" s="10"/>
      <c r="I2485" s="10"/>
      <c r="J2485" s="13"/>
      <c r="K2485" s="13"/>
      <c r="L2485" s="13"/>
      <c r="M2485" s="10">
        <v>4.2</v>
      </c>
      <c r="N2485" s="9">
        <v>1</v>
      </c>
      <c r="O2485" s="9">
        <v>3.79</v>
      </c>
      <c r="P2485" s="9" t="s">
        <v>77</v>
      </c>
      <c r="Q2485" s="9" t="s">
        <v>72</v>
      </c>
      <c r="R2485" s="9"/>
      <c r="S2485">
        <f t="shared" si="3182"/>
        <v>305.47399999999999</v>
      </c>
      <c r="T2485">
        <f t="shared" si="3183"/>
        <v>80.599999999999994</v>
      </c>
      <c r="U2485">
        <f t="shared" si="3184"/>
        <v>3.79</v>
      </c>
      <c r="V2485" s="20">
        <f t="shared" si="3185"/>
        <v>301.98720000000003</v>
      </c>
      <c r="W2485" s="21">
        <f t="shared" si="3186"/>
        <v>79.680000000000007</v>
      </c>
    </row>
    <row r="2486" spans="1:23" x14ac:dyDescent="0.25">
      <c r="A2486" s="11">
        <v>43210</v>
      </c>
      <c r="B2486" s="10" t="s">
        <v>16</v>
      </c>
      <c r="C2486" s="4">
        <v>777</v>
      </c>
      <c r="D2486" s="4">
        <v>18</v>
      </c>
      <c r="E2486" s="10" t="s">
        <v>59</v>
      </c>
      <c r="F2486" s="10">
        <v>2</v>
      </c>
      <c r="G2486" s="10" t="s">
        <v>70</v>
      </c>
      <c r="H2486" s="10"/>
      <c r="I2486" s="10"/>
      <c r="J2486" s="13"/>
      <c r="K2486" s="13"/>
      <c r="L2486" s="13"/>
      <c r="M2486" s="10">
        <v>4.2</v>
      </c>
      <c r="N2486" s="9">
        <v>8</v>
      </c>
      <c r="O2486" s="9">
        <v>2.23</v>
      </c>
      <c r="P2486" s="9" t="s">
        <v>78</v>
      </c>
      <c r="Q2486" s="9" t="s">
        <v>76</v>
      </c>
      <c r="R2486" s="9"/>
      <c r="S2486">
        <f t="shared" si="3182"/>
        <v>1437.904</v>
      </c>
      <c r="T2486">
        <f t="shared" si="3183"/>
        <v>644.79999999999995</v>
      </c>
      <c r="U2486">
        <f t="shared" si="3184"/>
        <v>17.84</v>
      </c>
      <c r="V2486" s="20">
        <f t="shared" si="3185"/>
        <v>1421.4912000000002</v>
      </c>
      <c r="W2486" s="21">
        <f t="shared" si="3186"/>
        <v>637.44000000000005</v>
      </c>
    </row>
    <row r="2487" spans="1:23" x14ac:dyDescent="0.25">
      <c r="A2487" s="11">
        <v>43210</v>
      </c>
      <c r="B2487" s="10" t="s">
        <v>16</v>
      </c>
      <c r="C2487" s="4">
        <v>777</v>
      </c>
      <c r="D2487" s="4">
        <v>18</v>
      </c>
      <c r="E2487" s="10" t="s">
        <v>59</v>
      </c>
      <c r="F2487" s="10">
        <v>2</v>
      </c>
      <c r="G2487" s="10" t="s">
        <v>70</v>
      </c>
      <c r="H2487" s="10"/>
      <c r="I2487" s="10"/>
      <c r="J2487" s="13"/>
      <c r="K2487" s="13"/>
      <c r="L2487" s="13"/>
      <c r="M2487" s="10">
        <v>4.2</v>
      </c>
      <c r="N2487" s="9">
        <v>3</v>
      </c>
      <c r="O2487" s="9">
        <v>1.62</v>
      </c>
      <c r="P2487" s="9" t="s">
        <v>78</v>
      </c>
      <c r="Q2487" s="9" t="s">
        <v>75</v>
      </c>
      <c r="R2487" s="9"/>
      <c r="S2487">
        <f t="shared" si="3182"/>
        <v>391.71600000000001</v>
      </c>
      <c r="T2487">
        <f t="shared" si="3183"/>
        <v>241.79999999999998</v>
      </c>
      <c r="U2487">
        <f t="shared" si="3184"/>
        <v>4.8600000000000003</v>
      </c>
      <c r="V2487" s="20">
        <f t="shared" si="3185"/>
        <v>387.24480000000005</v>
      </c>
      <c r="W2487" s="21">
        <f t="shared" si="3186"/>
        <v>239.04000000000002</v>
      </c>
    </row>
    <row r="2488" spans="1:23" x14ac:dyDescent="0.25">
      <c r="A2488" s="11"/>
      <c r="B2488" s="4"/>
      <c r="C2488" s="4"/>
      <c r="D2488" s="4"/>
      <c r="E2488" s="10"/>
      <c r="F2488" s="10"/>
      <c r="G2488" s="10"/>
      <c r="H2488" s="10"/>
      <c r="I2488" s="10"/>
      <c r="J2488" s="13"/>
      <c r="K2488" s="13"/>
      <c r="L2488" s="13"/>
      <c r="M2488" s="10"/>
      <c r="N2488" s="9"/>
      <c r="O2488" s="9"/>
      <c r="P2488" s="9"/>
      <c r="Q2488" s="9"/>
      <c r="R2488" s="9"/>
    </row>
    <row r="2489" spans="1:23" x14ac:dyDescent="0.25">
      <c r="A2489" s="11">
        <v>43210</v>
      </c>
      <c r="B2489" s="10" t="s">
        <v>16</v>
      </c>
      <c r="C2489" s="4">
        <v>777</v>
      </c>
      <c r="D2489" s="4">
        <v>19</v>
      </c>
      <c r="E2489" s="10" t="s">
        <v>60</v>
      </c>
      <c r="F2489" s="10">
        <v>2</v>
      </c>
      <c r="G2489" s="10" t="s">
        <v>70</v>
      </c>
      <c r="H2489" s="10"/>
      <c r="I2489" s="10"/>
      <c r="J2489" s="13">
        <v>380</v>
      </c>
      <c r="K2489" s="13">
        <v>720</v>
      </c>
      <c r="L2489" s="13">
        <v>730</v>
      </c>
      <c r="M2489" s="10">
        <v>4.2</v>
      </c>
      <c r="N2489" s="9">
        <v>6</v>
      </c>
      <c r="O2489" s="9">
        <v>2</v>
      </c>
      <c r="P2489" s="9" t="s">
        <v>77</v>
      </c>
      <c r="Q2489" s="9" t="s">
        <v>79</v>
      </c>
      <c r="R2489" s="9"/>
      <c r="S2489">
        <f t="shared" ref="S2489:S2493" si="3187">N:N*O:O*80.6</f>
        <v>967.19999999999993</v>
      </c>
      <c r="T2489">
        <f t="shared" ref="T2489:T2493" si="3188">N2489*80.6</f>
        <v>483.59999999999997</v>
      </c>
      <c r="U2489">
        <f t="shared" ref="U2489:U2493" si="3189">N2489*O2489</f>
        <v>12</v>
      </c>
      <c r="V2489" s="20">
        <f t="shared" ref="V2489:V2493" si="3190">N2489*O2489*79.68</f>
        <v>956.16000000000008</v>
      </c>
      <c r="W2489" s="21">
        <f t="shared" ref="W2489:W2493" si="3191">N2489*79.68</f>
        <v>478.08000000000004</v>
      </c>
    </row>
    <row r="2490" spans="1:23" x14ac:dyDescent="0.25">
      <c r="A2490" s="11">
        <v>43210</v>
      </c>
      <c r="B2490" s="10" t="s">
        <v>16</v>
      </c>
      <c r="C2490" s="4">
        <v>777</v>
      </c>
      <c r="D2490" s="4">
        <v>19</v>
      </c>
      <c r="E2490" s="10" t="s">
        <v>60</v>
      </c>
      <c r="F2490" s="10">
        <v>2</v>
      </c>
      <c r="G2490" s="10" t="s">
        <v>70</v>
      </c>
      <c r="H2490" s="10"/>
      <c r="I2490" s="10"/>
      <c r="J2490" s="13"/>
      <c r="K2490" s="13"/>
      <c r="L2490" s="13"/>
      <c r="M2490" s="10">
        <v>4.2</v>
      </c>
      <c r="N2490" s="9">
        <v>3</v>
      </c>
      <c r="O2490" s="9">
        <v>2.76</v>
      </c>
      <c r="P2490" s="9" t="s">
        <v>82</v>
      </c>
      <c r="Q2490" s="9" t="s">
        <v>88</v>
      </c>
      <c r="R2490" s="9"/>
      <c r="S2490">
        <f t="shared" si="3187"/>
        <v>667.36799999999994</v>
      </c>
      <c r="T2490">
        <f t="shared" si="3188"/>
        <v>241.79999999999998</v>
      </c>
      <c r="U2490">
        <f t="shared" si="3189"/>
        <v>8.2799999999999994</v>
      </c>
      <c r="V2490" s="20">
        <f t="shared" si="3190"/>
        <v>659.75040000000001</v>
      </c>
      <c r="W2490" s="21">
        <f t="shared" si="3191"/>
        <v>239.04000000000002</v>
      </c>
    </row>
    <row r="2491" spans="1:23" x14ac:dyDescent="0.25">
      <c r="A2491" s="11">
        <v>43210</v>
      </c>
      <c r="B2491" s="10" t="s">
        <v>16</v>
      </c>
      <c r="C2491" s="4">
        <v>777</v>
      </c>
      <c r="D2491" s="4">
        <v>19</v>
      </c>
      <c r="E2491" s="10" t="s">
        <v>60</v>
      </c>
      <c r="F2491" s="10">
        <v>2</v>
      </c>
      <c r="G2491" s="10" t="s">
        <v>70</v>
      </c>
      <c r="H2491" s="10"/>
      <c r="I2491" s="10"/>
      <c r="J2491" s="13"/>
      <c r="K2491" s="13"/>
      <c r="L2491" s="13"/>
      <c r="M2491" s="10">
        <v>4.2</v>
      </c>
      <c r="N2491" s="9">
        <v>2</v>
      </c>
      <c r="O2491" s="9">
        <v>1.71</v>
      </c>
      <c r="P2491" s="9" t="s">
        <v>71</v>
      </c>
      <c r="Q2491" s="9" t="s">
        <v>75</v>
      </c>
      <c r="R2491" s="9"/>
      <c r="S2491">
        <f t="shared" si="3187"/>
        <v>275.65199999999999</v>
      </c>
      <c r="T2491">
        <f t="shared" si="3188"/>
        <v>161.19999999999999</v>
      </c>
      <c r="U2491">
        <f t="shared" si="3189"/>
        <v>3.42</v>
      </c>
      <c r="V2491" s="20">
        <f t="shared" si="3190"/>
        <v>272.50560000000002</v>
      </c>
      <c r="W2491" s="21">
        <f t="shared" si="3191"/>
        <v>159.36000000000001</v>
      </c>
    </row>
    <row r="2492" spans="1:23" x14ac:dyDescent="0.25">
      <c r="A2492" s="11">
        <v>43210</v>
      </c>
      <c r="B2492" s="10" t="s">
        <v>16</v>
      </c>
      <c r="C2492" s="4">
        <v>777</v>
      </c>
      <c r="D2492" s="4">
        <v>19</v>
      </c>
      <c r="E2492" s="10" t="s">
        <v>60</v>
      </c>
      <c r="F2492" s="10">
        <v>2</v>
      </c>
      <c r="G2492" s="10" t="s">
        <v>70</v>
      </c>
      <c r="H2492" s="10"/>
      <c r="I2492" s="10"/>
      <c r="J2492" s="13"/>
      <c r="K2492" s="13"/>
      <c r="L2492" s="13"/>
      <c r="M2492" s="10">
        <v>4.2</v>
      </c>
      <c r="N2492" s="9">
        <v>4</v>
      </c>
      <c r="O2492" s="9">
        <v>1.83</v>
      </c>
      <c r="P2492" s="9" t="s">
        <v>71</v>
      </c>
      <c r="Q2492" s="9" t="s">
        <v>76</v>
      </c>
      <c r="R2492" s="9"/>
      <c r="S2492">
        <f t="shared" si="3187"/>
        <v>589.99199999999996</v>
      </c>
      <c r="T2492">
        <f t="shared" si="3188"/>
        <v>322.39999999999998</v>
      </c>
      <c r="U2492">
        <f t="shared" si="3189"/>
        <v>7.32</v>
      </c>
      <c r="V2492" s="20">
        <f t="shared" si="3190"/>
        <v>583.25760000000002</v>
      </c>
      <c r="W2492" s="21">
        <f t="shared" si="3191"/>
        <v>318.72000000000003</v>
      </c>
    </row>
    <row r="2493" spans="1:23" x14ac:dyDescent="0.25">
      <c r="A2493" s="11">
        <v>43210</v>
      </c>
      <c r="B2493" s="10" t="s">
        <v>16</v>
      </c>
      <c r="C2493" s="4">
        <v>777</v>
      </c>
      <c r="D2493" s="4">
        <v>19</v>
      </c>
      <c r="E2493" s="10" t="s">
        <v>60</v>
      </c>
      <c r="F2493" s="10">
        <v>2</v>
      </c>
      <c r="G2493" s="10" t="s">
        <v>70</v>
      </c>
      <c r="H2493" s="10"/>
      <c r="I2493" s="10"/>
      <c r="J2493" s="13"/>
      <c r="K2493" s="13"/>
      <c r="L2493" s="13"/>
      <c r="M2493" s="10">
        <v>4.2</v>
      </c>
      <c r="N2493" s="9">
        <v>1</v>
      </c>
      <c r="O2493" s="9">
        <v>3.84</v>
      </c>
      <c r="P2493" s="9" t="s">
        <v>77</v>
      </c>
      <c r="Q2493" s="9" t="s">
        <v>72</v>
      </c>
      <c r="R2493" s="9"/>
      <c r="S2493">
        <f t="shared" si="3187"/>
        <v>309.50399999999996</v>
      </c>
      <c r="T2493">
        <f t="shared" si="3188"/>
        <v>80.599999999999994</v>
      </c>
      <c r="U2493">
        <f t="shared" si="3189"/>
        <v>3.84</v>
      </c>
      <c r="V2493" s="20">
        <f t="shared" si="3190"/>
        <v>305.97120000000001</v>
      </c>
      <c r="W2493" s="21">
        <f t="shared" si="3191"/>
        <v>79.680000000000007</v>
      </c>
    </row>
    <row r="2494" spans="1:23" x14ac:dyDescent="0.25">
      <c r="A2494" s="11"/>
      <c r="B2494" s="10"/>
      <c r="C2494" s="4"/>
      <c r="D2494" s="4"/>
      <c r="E2494" s="10"/>
      <c r="F2494" s="10"/>
      <c r="G2494" s="10"/>
      <c r="H2494" s="10"/>
      <c r="I2494" s="10"/>
      <c r="J2494" s="13"/>
      <c r="K2494" s="13"/>
      <c r="L2494" s="13"/>
      <c r="M2494" s="10"/>
      <c r="N2494" s="9"/>
      <c r="O2494" s="9"/>
      <c r="P2494" s="9"/>
      <c r="Q2494" s="9"/>
      <c r="R2494" s="9"/>
    </row>
    <row r="2495" spans="1:23" x14ac:dyDescent="0.25">
      <c r="A2495" s="11">
        <v>43210</v>
      </c>
      <c r="B2495" s="10" t="s">
        <v>16</v>
      </c>
      <c r="C2495" s="4">
        <v>777</v>
      </c>
      <c r="D2495" s="4">
        <v>20</v>
      </c>
      <c r="E2495" s="10" t="s">
        <v>61</v>
      </c>
      <c r="F2495" s="10">
        <v>2</v>
      </c>
      <c r="G2495" s="10" t="s">
        <v>70</v>
      </c>
      <c r="H2495" s="10"/>
      <c r="I2495" s="10"/>
      <c r="J2495" s="13">
        <v>360</v>
      </c>
      <c r="K2495" s="13">
        <v>740</v>
      </c>
      <c r="L2495" s="13">
        <v>720</v>
      </c>
      <c r="M2495" s="10">
        <v>4.2</v>
      </c>
      <c r="N2495" s="9"/>
      <c r="O2495" s="9"/>
      <c r="P2495" s="9"/>
      <c r="Q2495" s="9"/>
      <c r="R2495" s="9"/>
      <c r="S2495">
        <f>N:N*O:O*80.6</f>
        <v>0</v>
      </c>
      <c r="T2495">
        <f t="shared" ref="T2495" si="3192">N2495*80.6</f>
        <v>0</v>
      </c>
      <c r="U2495">
        <f t="shared" ref="U2495" si="3193">N2495*O2495</f>
        <v>0</v>
      </c>
      <c r="V2495" s="20">
        <f>N2495*O2495*79.68</f>
        <v>0</v>
      </c>
      <c r="W2495" s="21">
        <f>N2495*79.68</f>
        <v>0</v>
      </c>
    </row>
    <row r="2496" spans="1:23" x14ac:dyDescent="0.25">
      <c r="A2496" s="11"/>
      <c r="B2496" s="10"/>
      <c r="C2496" s="4"/>
      <c r="D2496" s="4"/>
      <c r="E2496" s="10"/>
      <c r="F2496" s="10"/>
      <c r="G2496" s="10"/>
      <c r="H2496" s="10"/>
      <c r="I2496" s="10"/>
      <c r="J2496" s="13"/>
      <c r="K2496" s="13"/>
      <c r="L2496" s="13"/>
      <c r="M2496" s="10"/>
      <c r="N2496" s="9"/>
      <c r="O2496" s="9"/>
      <c r="P2496" s="9"/>
      <c r="Q2496" s="9"/>
      <c r="R2496" s="9"/>
    </row>
    <row r="2497" spans="1:23" x14ac:dyDescent="0.25">
      <c r="A2497" s="11">
        <v>43210</v>
      </c>
      <c r="B2497" s="4" t="s">
        <v>17</v>
      </c>
      <c r="C2497" s="4">
        <v>75131</v>
      </c>
      <c r="D2497" s="4">
        <v>152</v>
      </c>
      <c r="E2497" s="10"/>
      <c r="F2497" s="10">
        <v>2</v>
      </c>
      <c r="G2497" s="10" t="s">
        <v>70</v>
      </c>
      <c r="H2497" s="10"/>
      <c r="I2497" s="10"/>
      <c r="J2497" s="17"/>
      <c r="K2497" s="17"/>
      <c r="L2497" s="17"/>
      <c r="M2497" s="10">
        <v>5.81</v>
      </c>
      <c r="N2497" s="9"/>
      <c r="O2497" s="9"/>
      <c r="P2497" s="9"/>
      <c r="Q2497" s="9"/>
      <c r="R2497" s="9"/>
      <c r="S2497">
        <f t="shared" ref="S2497" si="3194">N2497*O2497*118</f>
        <v>0</v>
      </c>
      <c r="T2497">
        <f t="shared" ref="T2497" si="3195">N2497*118</f>
        <v>0</v>
      </c>
      <c r="U2497">
        <f t="shared" ref="U2497" si="3196">N2497*O2497</f>
        <v>0</v>
      </c>
      <c r="V2497" s="20">
        <f t="shared" ref="V2497" si="3197">N2497*O2497*116.875</f>
        <v>0</v>
      </c>
      <c r="W2497" s="21">
        <f t="shared" ref="W2497" si="3198">N2497*116.8</f>
        <v>0</v>
      </c>
    </row>
    <row r="2498" spans="1:23" x14ac:dyDescent="0.25">
      <c r="A2498" s="11"/>
      <c r="B2498" s="4"/>
      <c r="C2498" s="4"/>
      <c r="D2498" s="4"/>
      <c r="E2498" s="10"/>
      <c r="F2498" s="10"/>
      <c r="G2498" s="10"/>
      <c r="H2498" s="10"/>
      <c r="I2498" s="10"/>
      <c r="J2498" s="13"/>
      <c r="K2498" s="13"/>
      <c r="L2498" s="13"/>
      <c r="M2498" s="10"/>
      <c r="N2498" s="9"/>
      <c r="O2498" s="9"/>
      <c r="P2498" s="9"/>
      <c r="Q2498" s="9"/>
      <c r="R2498" s="9"/>
    </row>
    <row r="2499" spans="1:23" x14ac:dyDescent="0.25">
      <c r="A2499" s="11">
        <v>43210</v>
      </c>
      <c r="B2499" s="4" t="s">
        <v>17</v>
      </c>
      <c r="C2499" s="4">
        <v>75131</v>
      </c>
      <c r="D2499" s="4">
        <v>153</v>
      </c>
      <c r="E2499" s="10"/>
      <c r="F2499" s="10">
        <v>2</v>
      </c>
      <c r="G2499" s="10" t="s">
        <v>70</v>
      </c>
      <c r="H2499" s="10"/>
      <c r="I2499" s="10"/>
      <c r="J2499" s="17"/>
      <c r="K2499" s="17"/>
      <c r="L2499" s="17"/>
      <c r="M2499" s="10">
        <v>5.81</v>
      </c>
      <c r="N2499" s="9"/>
      <c r="O2499" s="9"/>
      <c r="P2499" s="9"/>
      <c r="Q2499" s="9"/>
      <c r="R2499" s="9"/>
      <c r="S2499">
        <f t="shared" ref="S2499" si="3199">N2499*O2499*118</f>
        <v>0</v>
      </c>
      <c r="T2499">
        <f t="shared" ref="T2499" si="3200">N2499*118</f>
        <v>0</v>
      </c>
      <c r="U2499">
        <f t="shared" ref="U2499" si="3201">N2499*O2499</f>
        <v>0</v>
      </c>
      <c r="V2499" s="20">
        <f t="shared" ref="V2499" si="3202">N2499*O2499*116.875</f>
        <v>0</v>
      </c>
      <c r="W2499" s="21">
        <f t="shared" ref="W2499" si="3203">N2499*116.8</f>
        <v>0</v>
      </c>
    </row>
    <row r="2500" spans="1:23" x14ac:dyDescent="0.25">
      <c r="A2500" s="11"/>
      <c r="B2500" s="4"/>
      <c r="C2500" s="4"/>
      <c r="D2500" s="4"/>
      <c r="E2500" s="10"/>
      <c r="F2500" s="10"/>
      <c r="G2500" s="10"/>
      <c r="H2500" s="10"/>
      <c r="I2500" s="10"/>
      <c r="J2500" s="13"/>
      <c r="K2500" s="13"/>
      <c r="L2500" s="13"/>
      <c r="M2500" s="10"/>
      <c r="N2500" s="9"/>
      <c r="O2500" s="9"/>
      <c r="P2500" s="9"/>
      <c r="Q2500" s="9"/>
      <c r="R2500" s="9"/>
    </row>
    <row r="2501" spans="1:23" x14ac:dyDescent="0.25">
      <c r="A2501" s="11">
        <v>43210</v>
      </c>
      <c r="B2501" s="4" t="s">
        <v>17</v>
      </c>
      <c r="C2501" s="4">
        <v>75131</v>
      </c>
      <c r="D2501" s="4">
        <v>155</v>
      </c>
      <c r="E2501" s="10" t="s">
        <v>63</v>
      </c>
      <c r="F2501" s="10">
        <v>2</v>
      </c>
      <c r="G2501" s="10" t="s">
        <v>70</v>
      </c>
      <c r="H2501" s="10"/>
      <c r="I2501" s="10"/>
      <c r="J2501" s="13">
        <v>850</v>
      </c>
      <c r="K2501" s="13">
        <v>950</v>
      </c>
      <c r="L2501" s="17"/>
      <c r="M2501" s="10">
        <v>5.81</v>
      </c>
      <c r="N2501" s="9">
        <v>11</v>
      </c>
      <c r="O2501" s="9">
        <v>3.79</v>
      </c>
      <c r="P2501" s="9" t="s">
        <v>77</v>
      </c>
      <c r="Q2501" s="9" t="s">
        <v>72</v>
      </c>
      <c r="R2501" s="9"/>
      <c r="S2501">
        <f t="shared" ref="S2501:S2502" si="3204">N2501*O2501*118</f>
        <v>4919.42</v>
      </c>
      <c r="T2501">
        <f t="shared" ref="T2501:T2502" si="3205">N2501*118</f>
        <v>1298</v>
      </c>
      <c r="U2501">
        <f t="shared" ref="U2501:U2502" si="3206">N2501*O2501</f>
        <v>41.69</v>
      </c>
      <c r="V2501" s="20">
        <f t="shared" ref="V2501:V2502" si="3207">N2501*O2501*116.875</f>
        <v>4872.5187500000002</v>
      </c>
      <c r="W2501" s="21">
        <f t="shared" ref="W2501:W2502" si="3208">N2501*116.8</f>
        <v>1284.8</v>
      </c>
    </row>
    <row r="2502" spans="1:23" x14ac:dyDescent="0.25">
      <c r="A2502" s="11">
        <v>43210</v>
      </c>
      <c r="B2502" s="4" t="s">
        <v>17</v>
      </c>
      <c r="C2502" s="4">
        <v>75131</v>
      </c>
      <c r="D2502" s="4">
        <v>155</v>
      </c>
      <c r="E2502" s="10" t="s">
        <v>63</v>
      </c>
      <c r="F2502" s="10">
        <v>2</v>
      </c>
      <c r="G2502" s="10" t="s">
        <v>70</v>
      </c>
      <c r="H2502" s="10"/>
      <c r="I2502" s="10"/>
      <c r="J2502" s="13"/>
      <c r="K2502" s="13"/>
      <c r="L2502" s="13"/>
      <c r="M2502" s="10"/>
      <c r="N2502" s="9">
        <v>1</v>
      </c>
      <c r="O2502" s="9">
        <v>3.84</v>
      </c>
      <c r="P2502" s="9" t="s">
        <v>77</v>
      </c>
      <c r="Q2502" s="9" t="s">
        <v>72</v>
      </c>
      <c r="R2502" s="9"/>
      <c r="S2502">
        <f t="shared" si="3204"/>
        <v>453.12</v>
      </c>
      <c r="T2502">
        <f t="shared" si="3205"/>
        <v>118</v>
      </c>
      <c r="U2502">
        <f t="shared" si="3206"/>
        <v>3.84</v>
      </c>
      <c r="V2502" s="20">
        <f t="shared" si="3207"/>
        <v>448.8</v>
      </c>
      <c r="W2502" s="21">
        <f t="shared" si="3208"/>
        <v>116.8</v>
      </c>
    </row>
    <row r="2503" spans="1:23" x14ac:dyDescent="0.25">
      <c r="A2503" s="11"/>
      <c r="B2503" s="4"/>
      <c r="C2503" s="4"/>
      <c r="D2503" s="4"/>
      <c r="E2503" s="10"/>
      <c r="F2503" s="10"/>
      <c r="G2503" s="10"/>
      <c r="H2503" s="10"/>
      <c r="I2503" s="10"/>
      <c r="J2503" s="13"/>
      <c r="K2503" s="13"/>
      <c r="L2503" s="13"/>
      <c r="M2503" s="10"/>
      <c r="N2503" s="9"/>
      <c r="O2503" s="9"/>
      <c r="P2503" s="9"/>
      <c r="Q2503" s="9"/>
      <c r="R2503" s="9"/>
    </row>
    <row r="2504" spans="1:23" x14ac:dyDescent="0.25">
      <c r="A2504" s="11">
        <v>43210</v>
      </c>
      <c r="B2504" s="4" t="s">
        <v>17</v>
      </c>
      <c r="C2504" s="4">
        <v>75131</v>
      </c>
      <c r="D2504" s="4">
        <v>156</v>
      </c>
      <c r="E2504" s="10"/>
      <c r="F2504" s="10">
        <v>2</v>
      </c>
      <c r="G2504" s="10" t="s">
        <v>70</v>
      </c>
      <c r="H2504" s="10"/>
      <c r="I2504" s="10"/>
      <c r="J2504" s="17"/>
      <c r="K2504" s="17"/>
      <c r="L2504" s="17"/>
      <c r="M2504" s="10">
        <v>5.81</v>
      </c>
      <c r="N2504" s="9"/>
      <c r="O2504" s="9"/>
      <c r="P2504" s="9"/>
      <c r="Q2504" s="9"/>
      <c r="R2504" s="9"/>
      <c r="S2504">
        <f t="shared" ref="S2504" si="3209">N2504*O2504*118</f>
        <v>0</v>
      </c>
      <c r="T2504">
        <f t="shared" ref="T2504" si="3210">N2504*118</f>
        <v>0</v>
      </c>
      <c r="U2504">
        <f t="shared" ref="U2504" si="3211">N2504*O2504</f>
        <v>0</v>
      </c>
      <c r="V2504" s="20">
        <f t="shared" ref="V2504" si="3212">N2504*O2504*116.875</f>
        <v>0</v>
      </c>
      <c r="W2504" s="21">
        <f t="shared" ref="W2504" si="3213">N2504*116.8</f>
        <v>0</v>
      </c>
    </row>
    <row r="2505" spans="1:23" x14ac:dyDescent="0.25">
      <c r="A2505" s="11"/>
      <c r="B2505" s="4"/>
      <c r="C2505" s="4"/>
      <c r="D2505" s="4"/>
      <c r="E2505" s="10"/>
      <c r="F2505" s="10"/>
      <c r="G2505" s="10"/>
      <c r="H2505" s="10"/>
      <c r="I2505" s="10"/>
      <c r="J2505" s="13"/>
      <c r="K2505" s="13"/>
      <c r="L2505" s="13"/>
      <c r="M2505" s="10"/>
      <c r="N2505" s="9"/>
      <c r="O2505" s="9"/>
      <c r="P2505" s="9"/>
      <c r="Q2505" s="9"/>
      <c r="R2505" s="9"/>
    </row>
    <row r="2506" spans="1:23" x14ac:dyDescent="0.25">
      <c r="A2506" s="11">
        <v>43210</v>
      </c>
      <c r="B2506" s="4" t="s">
        <v>17</v>
      </c>
      <c r="C2506" s="4">
        <v>75131</v>
      </c>
      <c r="D2506" s="4">
        <v>157</v>
      </c>
      <c r="E2506" s="10" t="s">
        <v>83</v>
      </c>
      <c r="F2506" s="10">
        <v>2</v>
      </c>
      <c r="G2506" s="10" t="s">
        <v>70</v>
      </c>
      <c r="H2506" s="10"/>
      <c r="I2506" s="10"/>
      <c r="J2506" s="13">
        <v>850</v>
      </c>
      <c r="K2506" s="13">
        <v>1200</v>
      </c>
      <c r="L2506" s="13">
        <v>1170</v>
      </c>
      <c r="M2506" s="10">
        <v>5.81</v>
      </c>
      <c r="N2506" s="9">
        <v>2</v>
      </c>
      <c r="O2506" s="9">
        <v>2</v>
      </c>
      <c r="P2506" s="9" t="s">
        <v>77</v>
      </c>
      <c r="Q2506" s="9" t="s">
        <v>79</v>
      </c>
      <c r="R2506" s="9"/>
      <c r="S2506">
        <f t="shared" ref="S2506:S2508" si="3214">N2506*O2506*118</f>
        <v>472</v>
      </c>
      <c r="T2506">
        <f t="shared" ref="T2506:T2508" si="3215">N2506*118</f>
        <v>236</v>
      </c>
      <c r="U2506">
        <f t="shared" ref="U2506:U2508" si="3216">N2506*O2506</f>
        <v>4</v>
      </c>
      <c r="V2506" s="20">
        <f t="shared" ref="V2506:V2508" si="3217">N2506*O2506*116.875</f>
        <v>467.5</v>
      </c>
      <c r="W2506" s="21">
        <f t="shared" ref="W2506:W2508" si="3218">N2506*116.8</f>
        <v>233.6</v>
      </c>
    </row>
    <row r="2507" spans="1:23" x14ac:dyDescent="0.25">
      <c r="A2507" s="11">
        <v>43210</v>
      </c>
      <c r="B2507" s="4" t="s">
        <v>17</v>
      </c>
      <c r="C2507" s="4">
        <v>75131</v>
      </c>
      <c r="D2507" s="4">
        <v>157</v>
      </c>
      <c r="E2507" s="10" t="s">
        <v>83</v>
      </c>
      <c r="F2507" s="10">
        <v>2</v>
      </c>
      <c r="G2507" s="10" t="s">
        <v>70</v>
      </c>
      <c r="H2507" s="10"/>
      <c r="I2507" s="10"/>
      <c r="J2507" s="13"/>
      <c r="K2507" s="13"/>
      <c r="L2507" s="13"/>
      <c r="M2507" s="10">
        <v>5.81</v>
      </c>
      <c r="N2507" s="9">
        <v>7</v>
      </c>
      <c r="O2507" s="9">
        <v>3.79</v>
      </c>
      <c r="P2507" s="9" t="s">
        <v>77</v>
      </c>
      <c r="Q2507" s="9" t="s">
        <v>72</v>
      </c>
      <c r="R2507" s="9"/>
      <c r="S2507">
        <f t="shared" si="3214"/>
        <v>3130.54</v>
      </c>
      <c r="T2507">
        <f t="shared" si="3215"/>
        <v>826</v>
      </c>
      <c r="U2507">
        <f t="shared" si="3216"/>
        <v>26.53</v>
      </c>
      <c r="V2507" s="20">
        <f t="shared" si="3217"/>
        <v>3100.6937499999999</v>
      </c>
      <c r="W2507" s="21">
        <f t="shared" si="3218"/>
        <v>817.6</v>
      </c>
    </row>
    <row r="2508" spans="1:23" x14ac:dyDescent="0.25">
      <c r="A2508" s="11">
        <v>43210</v>
      </c>
      <c r="B2508" s="4" t="s">
        <v>17</v>
      </c>
      <c r="C2508" s="4">
        <v>75131</v>
      </c>
      <c r="D2508" s="4">
        <v>157</v>
      </c>
      <c r="E2508" s="10" t="s">
        <v>83</v>
      </c>
      <c r="F2508" s="10">
        <v>2</v>
      </c>
      <c r="G2508" s="10" t="s">
        <v>70</v>
      </c>
      <c r="H2508" s="10"/>
      <c r="I2508" s="10"/>
      <c r="J2508" s="13"/>
      <c r="K2508" s="13"/>
      <c r="L2508" s="13"/>
      <c r="M2508" s="10">
        <v>5.81</v>
      </c>
      <c r="N2508" s="9">
        <v>3</v>
      </c>
      <c r="O2508" s="9">
        <v>3.84</v>
      </c>
      <c r="P2508" s="9" t="s">
        <v>77</v>
      </c>
      <c r="Q2508" s="9" t="s">
        <v>72</v>
      </c>
      <c r="R2508" s="9"/>
      <c r="S2508">
        <f t="shared" si="3214"/>
        <v>1359.36</v>
      </c>
      <c r="T2508">
        <f t="shared" si="3215"/>
        <v>354</v>
      </c>
      <c r="U2508">
        <f t="shared" si="3216"/>
        <v>11.52</v>
      </c>
      <c r="V2508" s="20">
        <f t="shared" si="3217"/>
        <v>1346.3999999999999</v>
      </c>
      <c r="W2508" s="21">
        <f t="shared" si="3218"/>
        <v>350.4</v>
      </c>
    </row>
    <row r="2509" spans="1:23" x14ac:dyDescent="0.25">
      <c r="A2509" s="11"/>
      <c r="B2509" s="4"/>
      <c r="C2509" s="4"/>
      <c r="D2509" s="4"/>
      <c r="E2509" s="10"/>
      <c r="F2509" s="10"/>
      <c r="G2509" s="10"/>
      <c r="H2509" s="10"/>
      <c r="I2509" s="10"/>
      <c r="J2509" s="13"/>
      <c r="K2509" s="13"/>
      <c r="L2509" s="13"/>
      <c r="M2509" s="10"/>
      <c r="N2509" s="9"/>
      <c r="O2509" s="9"/>
      <c r="P2509" s="9"/>
      <c r="Q2509" s="9"/>
      <c r="R2509" s="9"/>
    </row>
    <row r="2510" spans="1:23" x14ac:dyDescent="0.25">
      <c r="A2510" s="11">
        <v>43210</v>
      </c>
      <c r="B2510" s="10" t="s">
        <v>16</v>
      </c>
      <c r="C2510" s="10">
        <v>785</v>
      </c>
      <c r="D2510" s="10">
        <v>167</v>
      </c>
      <c r="E2510" s="10" t="s">
        <v>66</v>
      </c>
      <c r="F2510" s="10">
        <v>2</v>
      </c>
      <c r="G2510" s="10" t="s">
        <v>70</v>
      </c>
      <c r="H2510" s="10"/>
      <c r="I2510" s="10"/>
      <c r="J2510" s="13">
        <v>750</v>
      </c>
      <c r="K2510" s="13">
        <v>1650</v>
      </c>
      <c r="L2510" s="13">
        <v>1650</v>
      </c>
      <c r="M2510" s="10">
        <v>5.38</v>
      </c>
      <c r="N2510" s="9">
        <v>7</v>
      </c>
      <c r="O2510" s="9">
        <v>3.79</v>
      </c>
      <c r="P2510" s="9" t="s">
        <v>77</v>
      </c>
      <c r="Q2510" s="9" t="s">
        <v>72</v>
      </c>
      <c r="R2510" s="9"/>
      <c r="S2510">
        <f t="shared" ref="S2510:S2511" si="3219">N:N*O:O*125</f>
        <v>3316.25</v>
      </c>
      <c r="T2510">
        <f t="shared" ref="T2510:T2511" si="3220">N2510*125</f>
        <v>875</v>
      </c>
      <c r="U2510">
        <f t="shared" ref="U2510:U2511" si="3221">N2510*O2510</f>
        <v>26.53</v>
      </c>
      <c r="V2510" s="20">
        <f t="shared" ref="V2510:V2511" si="3222">N2510*O2510*123.78</f>
        <v>3283.8834000000002</v>
      </c>
      <c r="W2510" s="21">
        <f t="shared" ref="W2510:W2511" si="3223">N2510*123.7</f>
        <v>865.9</v>
      </c>
    </row>
    <row r="2511" spans="1:23" x14ac:dyDescent="0.25">
      <c r="A2511" s="11">
        <v>43210</v>
      </c>
      <c r="B2511" s="10" t="s">
        <v>16</v>
      </c>
      <c r="C2511" s="10">
        <v>785</v>
      </c>
      <c r="D2511" s="10">
        <v>167</v>
      </c>
      <c r="E2511" s="10" t="s">
        <v>66</v>
      </c>
      <c r="F2511" s="10">
        <v>2</v>
      </c>
      <c r="G2511" s="10" t="s">
        <v>70</v>
      </c>
      <c r="H2511" s="10"/>
      <c r="I2511" s="10"/>
      <c r="J2511" s="13"/>
      <c r="K2511" s="13"/>
      <c r="L2511" s="13"/>
      <c r="M2511" s="10">
        <v>5.38</v>
      </c>
      <c r="N2511" s="9">
        <v>8</v>
      </c>
      <c r="O2511" s="9">
        <v>3.84</v>
      </c>
      <c r="P2511" s="9" t="s">
        <v>77</v>
      </c>
      <c r="Q2511" s="9" t="s">
        <v>72</v>
      </c>
      <c r="R2511" s="9"/>
      <c r="S2511">
        <f t="shared" si="3219"/>
        <v>3840</v>
      </c>
      <c r="T2511">
        <f t="shared" si="3220"/>
        <v>1000</v>
      </c>
      <c r="U2511">
        <f t="shared" si="3221"/>
        <v>30.72</v>
      </c>
      <c r="V2511" s="20">
        <f t="shared" si="3222"/>
        <v>3802.5216</v>
      </c>
      <c r="W2511" s="21">
        <f t="shared" si="3223"/>
        <v>989.6</v>
      </c>
    </row>
    <row r="2512" spans="1:23" x14ac:dyDescent="0.25">
      <c r="A2512" s="11"/>
      <c r="B2512" s="10"/>
      <c r="C2512" s="10"/>
      <c r="D2512" s="10"/>
      <c r="E2512" s="10"/>
      <c r="F2512" s="10"/>
      <c r="G2512" s="10"/>
      <c r="H2512" s="10"/>
      <c r="I2512" s="10"/>
      <c r="J2512" s="13"/>
      <c r="K2512" s="13"/>
      <c r="L2512" s="13"/>
      <c r="M2512" s="10"/>
      <c r="N2512" s="9"/>
      <c r="O2512" s="9"/>
      <c r="P2512" s="9"/>
      <c r="Q2512" s="9"/>
      <c r="R2512" s="9"/>
    </row>
    <row r="2513" spans="1:23" x14ac:dyDescent="0.25">
      <c r="A2513" s="11">
        <v>43210</v>
      </c>
      <c r="B2513" s="10" t="s">
        <v>16</v>
      </c>
      <c r="C2513" s="10">
        <v>785</v>
      </c>
      <c r="D2513" s="10">
        <v>168</v>
      </c>
      <c r="E2513" s="10" t="s">
        <v>67</v>
      </c>
      <c r="F2513" s="10">
        <v>2</v>
      </c>
      <c r="G2513" s="10" t="s">
        <v>70</v>
      </c>
      <c r="H2513" s="10"/>
      <c r="I2513" s="10"/>
      <c r="J2513" s="13">
        <v>800</v>
      </c>
      <c r="K2513" s="13">
        <v>1600</v>
      </c>
      <c r="L2513" s="13">
        <v>1650</v>
      </c>
      <c r="M2513" s="10">
        <v>5.38</v>
      </c>
      <c r="N2513" s="9">
        <v>1</v>
      </c>
      <c r="O2513" s="9">
        <v>2</v>
      </c>
      <c r="P2513" s="9" t="s">
        <v>77</v>
      </c>
      <c r="Q2513" s="9" t="s">
        <v>79</v>
      </c>
      <c r="R2513" s="9"/>
      <c r="S2513">
        <f t="shared" ref="S2513:S2516" si="3224">N:N*O:O*125</f>
        <v>250</v>
      </c>
      <c r="T2513">
        <f t="shared" ref="T2513:T2516" si="3225">N2513*125</f>
        <v>125</v>
      </c>
      <c r="U2513">
        <f t="shared" ref="U2513:U2516" si="3226">N2513*O2513</f>
        <v>2</v>
      </c>
      <c r="V2513" s="20">
        <f t="shared" ref="V2513:V2516" si="3227">N2513*O2513*123.78</f>
        <v>247.56</v>
      </c>
      <c r="W2513" s="21">
        <f t="shared" ref="W2513:W2516" si="3228">N2513*123.7</f>
        <v>123.7</v>
      </c>
    </row>
    <row r="2514" spans="1:23" x14ac:dyDescent="0.25">
      <c r="A2514" s="11">
        <v>43210</v>
      </c>
      <c r="B2514" s="10" t="s">
        <v>16</v>
      </c>
      <c r="C2514" s="10">
        <v>785</v>
      </c>
      <c r="D2514" s="10">
        <v>168</v>
      </c>
      <c r="E2514" s="10" t="s">
        <v>67</v>
      </c>
      <c r="F2514" s="10">
        <v>2</v>
      </c>
      <c r="G2514" s="10" t="s">
        <v>70</v>
      </c>
      <c r="H2514" s="10"/>
      <c r="I2514" s="10"/>
      <c r="J2514" s="13"/>
      <c r="K2514" s="13"/>
      <c r="L2514" s="13"/>
      <c r="M2514" s="10">
        <v>5.38</v>
      </c>
      <c r="N2514" s="9">
        <v>9</v>
      </c>
      <c r="O2514" s="9">
        <v>3.79</v>
      </c>
      <c r="P2514" s="9" t="s">
        <v>77</v>
      </c>
      <c r="Q2514" s="9" t="s">
        <v>72</v>
      </c>
      <c r="R2514" s="9"/>
      <c r="S2514">
        <f t="shared" si="3224"/>
        <v>4263.75</v>
      </c>
      <c r="T2514">
        <f t="shared" si="3225"/>
        <v>1125</v>
      </c>
      <c r="U2514">
        <f t="shared" si="3226"/>
        <v>34.11</v>
      </c>
      <c r="V2514" s="20">
        <f t="shared" si="3227"/>
        <v>4222.1358</v>
      </c>
      <c r="W2514" s="21">
        <f t="shared" si="3228"/>
        <v>1113.3</v>
      </c>
    </row>
    <row r="2515" spans="1:23" x14ac:dyDescent="0.25">
      <c r="A2515" s="11">
        <v>43210</v>
      </c>
      <c r="B2515" s="10" t="s">
        <v>16</v>
      </c>
      <c r="C2515" s="10">
        <v>785</v>
      </c>
      <c r="D2515" s="10">
        <v>168</v>
      </c>
      <c r="E2515" s="10" t="s">
        <v>67</v>
      </c>
      <c r="F2515" s="10">
        <v>2</v>
      </c>
      <c r="G2515" s="10" t="s">
        <v>70</v>
      </c>
      <c r="H2515" s="10"/>
      <c r="I2515" s="10"/>
      <c r="J2515" s="13"/>
      <c r="K2515" s="13"/>
      <c r="L2515" s="13"/>
      <c r="M2515" s="10">
        <v>5.38</v>
      </c>
      <c r="N2515" s="9">
        <v>2</v>
      </c>
      <c r="O2515" s="9">
        <v>0.85</v>
      </c>
      <c r="P2515" s="9" t="s">
        <v>90</v>
      </c>
      <c r="Q2515" s="9" t="s">
        <v>81</v>
      </c>
      <c r="R2515" s="9"/>
      <c r="S2515">
        <f t="shared" si="3224"/>
        <v>212.5</v>
      </c>
      <c r="T2515">
        <f t="shared" si="3225"/>
        <v>250</v>
      </c>
      <c r="U2515">
        <f t="shared" si="3226"/>
        <v>1.7</v>
      </c>
      <c r="V2515" s="20">
        <f t="shared" si="3227"/>
        <v>210.42599999999999</v>
      </c>
      <c r="W2515" s="21">
        <f t="shared" si="3228"/>
        <v>247.4</v>
      </c>
    </row>
    <row r="2516" spans="1:23" x14ac:dyDescent="0.25">
      <c r="A2516" s="11">
        <v>43210</v>
      </c>
      <c r="B2516" s="10" t="s">
        <v>16</v>
      </c>
      <c r="C2516" s="10">
        <v>785</v>
      </c>
      <c r="D2516" s="10">
        <v>168</v>
      </c>
      <c r="E2516" s="10" t="s">
        <v>67</v>
      </c>
      <c r="F2516" s="10">
        <v>2</v>
      </c>
      <c r="G2516" s="10" t="s">
        <v>70</v>
      </c>
      <c r="H2516" s="10"/>
      <c r="I2516" s="10"/>
      <c r="J2516" s="13"/>
      <c r="K2516" s="13"/>
      <c r="L2516" s="13"/>
      <c r="M2516" s="10">
        <v>5.38</v>
      </c>
      <c r="N2516" s="9">
        <v>5</v>
      </c>
      <c r="O2516" s="9">
        <v>3.84</v>
      </c>
      <c r="P2516" s="9" t="s">
        <v>77</v>
      </c>
      <c r="Q2516" s="9" t="s">
        <v>72</v>
      </c>
      <c r="R2516" s="9"/>
      <c r="S2516">
        <f t="shared" si="3224"/>
        <v>2400</v>
      </c>
      <c r="T2516">
        <f t="shared" si="3225"/>
        <v>625</v>
      </c>
      <c r="U2516">
        <f t="shared" si="3226"/>
        <v>19.2</v>
      </c>
      <c r="V2516" s="20">
        <f t="shared" si="3227"/>
        <v>2376.576</v>
      </c>
      <c r="W2516" s="21">
        <f t="shared" si="3228"/>
        <v>618.5</v>
      </c>
    </row>
    <row r="2517" spans="1:23" x14ac:dyDescent="0.25">
      <c r="A2517" s="11"/>
      <c r="B2517" s="4"/>
      <c r="C2517" s="4"/>
      <c r="D2517" s="4"/>
      <c r="E2517" s="10"/>
      <c r="F2517" s="10"/>
      <c r="G2517" s="10"/>
      <c r="H2517" s="10"/>
      <c r="I2517" s="10"/>
      <c r="J2517" s="13"/>
      <c r="K2517" s="13"/>
      <c r="L2517" s="13"/>
      <c r="M2517" s="10"/>
      <c r="N2517" s="9"/>
      <c r="O2517" s="9"/>
      <c r="P2517" s="9"/>
      <c r="Q2517" s="9"/>
      <c r="R2517" s="9"/>
    </row>
    <row r="2518" spans="1:23" x14ac:dyDescent="0.25">
      <c r="A2518" s="11">
        <v>43210</v>
      </c>
      <c r="B2518" s="10" t="s">
        <v>16</v>
      </c>
      <c r="C2518" s="10">
        <v>785</v>
      </c>
      <c r="D2518" s="10">
        <v>169</v>
      </c>
      <c r="E2518" s="10" t="s">
        <v>58</v>
      </c>
      <c r="F2518" s="10">
        <v>2</v>
      </c>
      <c r="G2518" s="10" t="s">
        <v>70</v>
      </c>
      <c r="H2518" s="10"/>
      <c r="I2518" s="10"/>
      <c r="J2518" s="13">
        <v>900</v>
      </c>
      <c r="K2518" s="13">
        <v>1500</v>
      </c>
      <c r="L2518" s="13">
        <v>1900</v>
      </c>
      <c r="M2518" s="10">
        <v>5.38</v>
      </c>
      <c r="N2518" s="9">
        <v>24</v>
      </c>
      <c r="O2518" s="9">
        <v>1.71</v>
      </c>
      <c r="P2518" s="9" t="s">
        <v>89</v>
      </c>
      <c r="Q2518" s="9" t="s">
        <v>79</v>
      </c>
      <c r="R2518" s="9"/>
      <c r="S2518">
        <f t="shared" ref="S2518:S2519" si="3229">N:N*O:O*125</f>
        <v>5130</v>
      </c>
      <c r="T2518">
        <f t="shared" ref="T2518:T2519" si="3230">N2518*125</f>
        <v>3000</v>
      </c>
      <c r="U2518">
        <f t="shared" ref="U2518:U2519" si="3231">N2518*O2518</f>
        <v>41.04</v>
      </c>
      <c r="V2518" s="20">
        <f t="shared" ref="V2518:V2519" si="3232">N2518*O2518*123.78</f>
        <v>5079.9312</v>
      </c>
      <c r="W2518" s="21">
        <f t="shared" ref="W2518:W2519" si="3233">N2518*123.7</f>
        <v>2968.8</v>
      </c>
    </row>
    <row r="2519" spans="1:23" x14ac:dyDescent="0.25">
      <c r="A2519" s="11">
        <v>43210</v>
      </c>
      <c r="B2519" s="10" t="s">
        <v>16</v>
      </c>
      <c r="C2519" s="10">
        <v>785</v>
      </c>
      <c r="D2519" s="10">
        <v>169</v>
      </c>
      <c r="E2519" s="10" t="s">
        <v>58</v>
      </c>
      <c r="F2519" s="10">
        <v>2</v>
      </c>
      <c r="G2519" s="10" t="s">
        <v>70</v>
      </c>
      <c r="H2519" s="10"/>
      <c r="I2519" s="10"/>
      <c r="J2519" s="13"/>
      <c r="K2519" s="13"/>
      <c r="L2519" s="13"/>
      <c r="M2519" s="10">
        <v>5.38</v>
      </c>
      <c r="N2519" s="9">
        <v>1</v>
      </c>
      <c r="O2519" s="9">
        <v>3.79</v>
      </c>
      <c r="P2519" s="9" t="s">
        <v>77</v>
      </c>
      <c r="Q2519" s="9" t="s">
        <v>72</v>
      </c>
      <c r="R2519" s="9"/>
      <c r="S2519">
        <f t="shared" si="3229"/>
        <v>473.75</v>
      </c>
      <c r="T2519">
        <f t="shared" si="3230"/>
        <v>125</v>
      </c>
      <c r="U2519">
        <f t="shared" si="3231"/>
        <v>3.79</v>
      </c>
      <c r="V2519" s="20">
        <f t="shared" si="3232"/>
        <v>469.12619999999998</v>
      </c>
      <c r="W2519" s="21">
        <f t="shared" si="3233"/>
        <v>123.7</v>
      </c>
    </row>
    <row r="2520" spans="1:23" x14ac:dyDescent="0.25">
      <c r="A2520" s="9"/>
      <c r="B2520" s="9"/>
      <c r="C2520" s="9"/>
      <c r="D2520" s="9"/>
      <c r="E2520" s="9"/>
      <c r="F2520" s="9"/>
      <c r="G2520" s="9"/>
      <c r="H2520" s="9"/>
      <c r="I2520" s="9"/>
      <c r="J2520" s="16"/>
      <c r="K2520" s="16"/>
      <c r="L2520" s="16"/>
      <c r="M2520" s="9"/>
      <c r="N2520" s="9"/>
      <c r="O2520" s="9"/>
      <c r="P2520" s="9"/>
      <c r="Q2520" s="9"/>
      <c r="R2520" s="9"/>
    </row>
    <row r="2521" spans="1:23" x14ac:dyDescent="0.25">
      <c r="A2521" s="11">
        <v>43210</v>
      </c>
      <c r="B2521" s="10" t="s">
        <v>16</v>
      </c>
      <c r="C2521" s="4">
        <v>777</v>
      </c>
      <c r="D2521" s="4">
        <v>17</v>
      </c>
      <c r="E2521" s="10" t="s">
        <v>27</v>
      </c>
      <c r="F2521" s="10">
        <v>3</v>
      </c>
      <c r="G2521" s="10" t="s">
        <v>21</v>
      </c>
      <c r="H2521" s="10"/>
      <c r="I2521" s="10"/>
      <c r="J2521" s="13">
        <v>800</v>
      </c>
      <c r="K2521" s="13">
        <v>300</v>
      </c>
      <c r="L2521" s="13">
        <v>830</v>
      </c>
      <c r="M2521" s="10">
        <v>4.2</v>
      </c>
      <c r="N2521" s="9">
        <v>3</v>
      </c>
      <c r="O2521" s="9">
        <v>3.79</v>
      </c>
      <c r="P2521" s="9" t="s">
        <v>77</v>
      </c>
      <c r="Q2521" s="9" t="s">
        <v>72</v>
      </c>
      <c r="R2521" s="9"/>
      <c r="S2521">
        <f t="shared" ref="S2521:S2523" si="3234">N:N*O:O*80.6</f>
        <v>916.42200000000003</v>
      </c>
      <c r="T2521">
        <f t="shared" ref="T2521:T2523" si="3235">N2521*80.6</f>
        <v>241.79999999999998</v>
      </c>
      <c r="U2521">
        <f t="shared" ref="U2521:U2523" si="3236">N2521*O2521</f>
        <v>11.370000000000001</v>
      </c>
      <c r="V2521" s="20">
        <f t="shared" ref="V2521:V2523" si="3237">N2521*O2521*79.68</f>
        <v>905.9616000000002</v>
      </c>
      <c r="W2521" s="21">
        <f t="shared" ref="W2521:W2523" si="3238">N2521*79.68</f>
        <v>239.04000000000002</v>
      </c>
    </row>
    <row r="2522" spans="1:23" x14ac:dyDescent="0.25">
      <c r="A2522" s="11">
        <v>43210</v>
      </c>
      <c r="B2522" s="10" t="s">
        <v>16</v>
      </c>
      <c r="C2522" s="4">
        <v>777</v>
      </c>
      <c r="D2522" s="4">
        <v>17</v>
      </c>
      <c r="E2522" s="10" t="s">
        <v>27</v>
      </c>
      <c r="F2522" s="10">
        <v>3</v>
      </c>
      <c r="G2522" s="10" t="s">
        <v>21</v>
      </c>
      <c r="H2522" s="10"/>
      <c r="I2522" s="10"/>
      <c r="J2522" s="13"/>
      <c r="K2522" s="13"/>
      <c r="L2522" s="13"/>
      <c r="M2522" s="10">
        <v>4.2</v>
      </c>
      <c r="N2522" s="9">
        <v>7</v>
      </c>
      <c r="O2522" s="9">
        <v>3.44</v>
      </c>
      <c r="P2522" s="9" t="s">
        <v>78</v>
      </c>
      <c r="Q2522" s="9" t="s">
        <v>72</v>
      </c>
      <c r="R2522" s="9"/>
      <c r="S2522">
        <f t="shared" si="3234"/>
        <v>1940.8479999999997</v>
      </c>
      <c r="T2522">
        <f t="shared" si="3235"/>
        <v>564.19999999999993</v>
      </c>
      <c r="U2522">
        <f t="shared" si="3236"/>
        <v>24.08</v>
      </c>
      <c r="V2522" s="20">
        <f t="shared" si="3237"/>
        <v>1918.6944000000001</v>
      </c>
      <c r="W2522" s="21">
        <f t="shared" si="3238"/>
        <v>557.76</v>
      </c>
    </row>
    <row r="2523" spans="1:23" x14ac:dyDescent="0.25">
      <c r="A2523" s="11">
        <v>43210</v>
      </c>
      <c r="B2523" s="10" t="s">
        <v>16</v>
      </c>
      <c r="C2523" s="4">
        <v>777</v>
      </c>
      <c r="D2523" s="4">
        <v>17</v>
      </c>
      <c r="E2523" s="10" t="s">
        <v>27</v>
      </c>
      <c r="F2523" s="10">
        <v>3</v>
      </c>
      <c r="G2523" s="10" t="s">
        <v>21</v>
      </c>
      <c r="H2523" s="10"/>
      <c r="I2523" s="10"/>
      <c r="J2523" s="13"/>
      <c r="K2523" s="13"/>
      <c r="L2523" s="13"/>
      <c r="M2523" s="10">
        <v>4.2</v>
      </c>
      <c r="N2523" s="9">
        <v>7</v>
      </c>
      <c r="O2523" s="9">
        <v>2.23</v>
      </c>
      <c r="P2523" s="9" t="s">
        <v>78</v>
      </c>
      <c r="Q2523" s="9" t="s">
        <v>76</v>
      </c>
      <c r="R2523" s="9"/>
      <c r="S2523">
        <f t="shared" si="3234"/>
        <v>1258.1659999999999</v>
      </c>
      <c r="T2523">
        <f t="shared" si="3235"/>
        <v>564.19999999999993</v>
      </c>
      <c r="U2523">
        <f t="shared" si="3236"/>
        <v>15.61</v>
      </c>
      <c r="V2523" s="20">
        <f t="shared" si="3237"/>
        <v>1243.8048000000001</v>
      </c>
      <c r="W2523" s="21">
        <f t="shared" si="3238"/>
        <v>557.76</v>
      </c>
    </row>
    <row r="2524" spans="1:23" x14ac:dyDescent="0.25">
      <c r="A2524" s="11"/>
      <c r="B2524" s="10"/>
      <c r="C2524" s="4"/>
      <c r="D2524" s="4"/>
      <c r="E2524" s="10"/>
      <c r="F2524" s="10"/>
      <c r="G2524" s="10"/>
      <c r="H2524" s="10"/>
      <c r="I2524" s="10"/>
      <c r="J2524" s="13"/>
      <c r="K2524" s="13"/>
      <c r="L2524" s="13"/>
      <c r="M2524" s="10"/>
      <c r="N2524" s="9"/>
      <c r="O2524" s="9"/>
      <c r="P2524" s="9"/>
      <c r="Q2524" s="9"/>
      <c r="R2524" s="9"/>
    </row>
    <row r="2525" spans="1:23" x14ac:dyDescent="0.25">
      <c r="A2525" s="11">
        <v>43210</v>
      </c>
      <c r="B2525" s="10" t="s">
        <v>16</v>
      </c>
      <c r="C2525" s="4">
        <v>777</v>
      </c>
      <c r="D2525" s="4">
        <v>18</v>
      </c>
      <c r="E2525" s="10" t="s">
        <v>35</v>
      </c>
      <c r="F2525" s="10">
        <v>3</v>
      </c>
      <c r="G2525" s="10" t="s">
        <v>21</v>
      </c>
      <c r="H2525" s="10"/>
      <c r="I2525" s="10"/>
      <c r="J2525" s="13">
        <v>600</v>
      </c>
      <c r="K2525" s="13">
        <v>790</v>
      </c>
      <c r="L2525" s="13">
        <v>940</v>
      </c>
      <c r="M2525" s="10">
        <v>4.2</v>
      </c>
      <c r="N2525" s="9">
        <v>1</v>
      </c>
      <c r="O2525" s="9">
        <v>3.78</v>
      </c>
      <c r="P2525" s="9" t="s">
        <v>82</v>
      </c>
      <c r="Q2525" s="9" t="s">
        <v>72</v>
      </c>
      <c r="R2525" s="9"/>
      <c r="S2525">
        <f t="shared" ref="S2525:S2528" si="3239">N:N*O:O*80.6</f>
        <v>304.66799999999995</v>
      </c>
      <c r="T2525">
        <f t="shared" ref="T2525:T2528" si="3240">N2525*80.6</f>
        <v>80.599999999999994</v>
      </c>
      <c r="U2525">
        <f t="shared" ref="U2525:U2528" si="3241">N2525*O2525</f>
        <v>3.78</v>
      </c>
      <c r="V2525" s="20">
        <f t="shared" ref="V2525:V2528" si="3242">N2525*O2525*79.68</f>
        <v>301.19040000000001</v>
      </c>
      <c r="W2525" s="21">
        <f t="shared" ref="W2525:W2528" si="3243">N2525*79.68</f>
        <v>79.680000000000007</v>
      </c>
    </row>
    <row r="2526" spans="1:23" x14ac:dyDescent="0.25">
      <c r="A2526" s="11">
        <v>43210</v>
      </c>
      <c r="B2526" s="10" t="s">
        <v>16</v>
      </c>
      <c r="C2526" s="4">
        <v>777</v>
      </c>
      <c r="D2526" s="4">
        <v>18</v>
      </c>
      <c r="E2526" s="10" t="s">
        <v>35</v>
      </c>
      <c r="F2526" s="10">
        <v>3</v>
      </c>
      <c r="G2526" s="10" t="s">
        <v>21</v>
      </c>
      <c r="H2526" s="10"/>
      <c r="I2526" s="10"/>
      <c r="J2526" s="13"/>
      <c r="K2526" s="13"/>
      <c r="L2526" s="13"/>
      <c r="M2526" s="10">
        <v>4.2</v>
      </c>
      <c r="N2526" s="9">
        <v>4</v>
      </c>
      <c r="O2526" s="9">
        <v>3.44</v>
      </c>
      <c r="P2526" s="9" t="s">
        <v>78</v>
      </c>
      <c r="Q2526" s="9" t="s">
        <v>72</v>
      </c>
      <c r="R2526" s="9"/>
      <c r="S2526">
        <f t="shared" si="3239"/>
        <v>1109.0559999999998</v>
      </c>
      <c r="T2526">
        <f t="shared" si="3240"/>
        <v>322.39999999999998</v>
      </c>
      <c r="U2526">
        <f t="shared" si="3241"/>
        <v>13.76</v>
      </c>
      <c r="V2526" s="20">
        <f t="shared" si="3242"/>
        <v>1096.3968</v>
      </c>
      <c r="W2526" s="21">
        <f t="shared" si="3243"/>
        <v>318.72000000000003</v>
      </c>
    </row>
    <row r="2527" spans="1:23" x14ac:dyDescent="0.25">
      <c r="A2527" s="11">
        <v>43210</v>
      </c>
      <c r="B2527" s="10" t="s">
        <v>16</v>
      </c>
      <c r="C2527" s="4">
        <v>777</v>
      </c>
      <c r="D2527" s="4">
        <v>18</v>
      </c>
      <c r="E2527" s="10" t="s">
        <v>35</v>
      </c>
      <c r="F2527" s="10">
        <v>3</v>
      </c>
      <c r="G2527" s="10" t="s">
        <v>21</v>
      </c>
      <c r="H2527" s="10"/>
      <c r="I2527" s="10"/>
      <c r="J2527" s="13"/>
      <c r="K2527" s="13"/>
      <c r="L2527" s="13"/>
      <c r="M2527" s="10">
        <v>4.2</v>
      </c>
      <c r="N2527" s="9">
        <v>7</v>
      </c>
      <c r="O2527" s="9">
        <v>1.83</v>
      </c>
      <c r="P2527" s="9" t="s">
        <v>71</v>
      </c>
      <c r="Q2527" s="9" t="s">
        <v>76</v>
      </c>
      <c r="R2527" s="9"/>
      <c r="S2527">
        <f t="shared" si="3239"/>
        <v>1032.4859999999999</v>
      </c>
      <c r="T2527">
        <f t="shared" si="3240"/>
        <v>564.19999999999993</v>
      </c>
      <c r="U2527">
        <f t="shared" si="3241"/>
        <v>12.81</v>
      </c>
      <c r="V2527" s="20">
        <f t="shared" si="3242"/>
        <v>1020.7008000000001</v>
      </c>
      <c r="W2527" s="21">
        <f t="shared" si="3243"/>
        <v>557.76</v>
      </c>
    </row>
    <row r="2528" spans="1:23" x14ac:dyDescent="0.25">
      <c r="A2528" s="11">
        <v>43210</v>
      </c>
      <c r="B2528" s="10" t="s">
        <v>16</v>
      </c>
      <c r="C2528" s="4">
        <v>777</v>
      </c>
      <c r="D2528" s="4">
        <v>18</v>
      </c>
      <c r="E2528" s="10" t="s">
        <v>35</v>
      </c>
      <c r="F2528" s="10">
        <v>3</v>
      </c>
      <c r="G2528" s="10" t="s">
        <v>21</v>
      </c>
      <c r="H2528" s="10"/>
      <c r="I2528" s="10"/>
      <c r="J2528" s="13"/>
      <c r="K2528" s="13"/>
      <c r="L2528" s="13"/>
      <c r="M2528" s="10">
        <v>4.2</v>
      </c>
      <c r="N2528" s="9">
        <v>10</v>
      </c>
      <c r="O2528" s="9">
        <v>2.23</v>
      </c>
      <c r="P2528" s="9" t="s">
        <v>78</v>
      </c>
      <c r="Q2528" s="9" t="s">
        <v>76</v>
      </c>
      <c r="R2528" s="9"/>
      <c r="S2528">
        <f t="shared" si="3239"/>
        <v>1797.3799999999999</v>
      </c>
      <c r="T2528">
        <f t="shared" si="3240"/>
        <v>806</v>
      </c>
      <c r="U2528">
        <f t="shared" si="3241"/>
        <v>22.3</v>
      </c>
      <c r="V2528" s="20">
        <f t="shared" si="3242"/>
        <v>1776.8640000000003</v>
      </c>
      <c r="W2528" s="21">
        <f t="shared" si="3243"/>
        <v>796.80000000000007</v>
      </c>
    </row>
    <row r="2529" spans="1:23" x14ac:dyDescent="0.25">
      <c r="A2529" s="11"/>
      <c r="B2529" s="4"/>
      <c r="C2529" s="4"/>
      <c r="D2529" s="4"/>
      <c r="E2529" s="10"/>
      <c r="F2529" s="10"/>
      <c r="G2529" s="10"/>
      <c r="H2529" s="10"/>
      <c r="I2529" s="10"/>
      <c r="J2529" s="13"/>
      <c r="K2529" s="13"/>
      <c r="L2529" s="13"/>
      <c r="M2529" s="10"/>
      <c r="N2529" s="9"/>
      <c r="O2529" s="9"/>
      <c r="P2529" s="9"/>
      <c r="Q2529" s="9"/>
      <c r="R2529" s="9"/>
    </row>
    <row r="2530" spans="1:23" x14ac:dyDescent="0.25">
      <c r="A2530" s="11">
        <v>43210</v>
      </c>
      <c r="B2530" s="10" t="s">
        <v>16</v>
      </c>
      <c r="C2530" s="4">
        <v>777</v>
      </c>
      <c r="D2530" s="4">
        <v>19</v>
      </c>
      <c r="E2530" s="10" t="s">
        <v>109</v>
      </c>
      <c r="F2530" s="10">
        <v>3</v>
      </c>
      <c r="G2530" s="10" t="s">
        <v>21</v>
      </c>
      <c r="H2530" s="10"/>
      <c r="I2530" s="10"/>
      <c r="J2530" s="13">
        <v>730</v>
      </c>
      <c r="K2530" s="13">
        <v>570</v>
      </c>
      <c r="L2530" s="13">
        <v>750</v>
      </c>
      <c r="M2530" s="10">
        <v>4.2</v>
      </c>
      <c r="N2530" s="9">
        <v>13</v>
      </c>
      <c r="O2530" s="9">
        <v>3.79</v>
      </c>
      <c r="P2530" s="9" t="s">
        <v>77</v>
      </c>
      <c r="Q2530" s="9" t="s">
        <v>72</v>
      </c>
      <c r="R2530" s="9"/>
      <c r="S2530">
        <f>N:N*O:O*80.6</f>
        <v>3971.1619999999998</v>
      </c>
      <c r="T2530">
        <f t="shared" ref="T2530" si="3244">N2530*80.6</f>
        <v>1047.8</v>
      </c>
      <c r="U2530">
        <f t="shared" ref="U2530" si="3245">N2530*O2530</f>
        <v>49.27</v>
      </c>
      <c r="V2530" s="20">
        <f>N2530*O2530*79.68</f>
        <v>3925.8336000000004</v>
      </c>
      <c r="W2530" s="21">
        <f>N2530*79.68</f>
        <v>1035.8400000000001</v>
      </c>
    </row>
    <row r="2531" spans="1:23" x14ac:dyDescent="0.25">
      <c r="A2531" s="11"/>
      <c r="B2531" s="10"/>
      <c r="C2531" s="4"/>
      <c r="D2531" s="4"/>
      <c r="E2531" s="10"/>
      <c r="F2531" s="10"/>
      <c r="G2531" s="10"/>
      <c r="H2531" s="10"/>
      <c r="I2531" s="10"/>
      <c r="J2531" s="13"/>
      <c r="K2531" s="13"/>
      <c r="L2531" s="13"/>
      <c r="M2531" s="10"/>
      <c r="N2531" s="9"/>
      <c r="O2531" s="9"/>
      <c r="P2531" s="9"/>
      <c r="Q2531" s="9"/>
      <c r="R2531" s="9"/>
    </row>
    <row r="2532" spans="1:23" x14ac:dyDescent="0.25">
      <c r="A2532" s="11">
        <v>43210</v>
      </c>
      <c r="B2532" s="10" t="s">
        <v>16</v>
      </c>
      <c r="C2532" s="4">
        <v>777</v>
      </c>
      <c r="D2532" s="4">
        <v>20</v>
      </c>
      <c r="E2532" s="10" t="s">
        <v>37</v>
      </c>
      <c r="F2532" s="10">
        <v>3</v>
      </c>
      <c r="G2532" s="10" t="s">
        <v>21</v>
      </c>
      <c r="H2532" s="10"/>
      <c r="I2532" s="10"/>
      <c r="J2532" s="13">
        <v>720</v>
      </c>
      <c r="K2532" s="13">
        <v>680</v>
      </c>
      <c r="L2532" s="13">
        <v>970</v>
      </c>
      <c r="M2532" s="10">
        <v>4.2</v>
      </c>
      <c r="N2532" s="9">
        <v>3</v>
      </c>
      <c r="O2532" s="9">
        <v>3.45</v>
      </c>
      <c r="P2532" s="9" t="s">
        <v>82</v>
      </c>
      <c r="Q2532" s="9" t="s">
        <v>72</v>
      </c>
      <c r="R2532" s="9"/>
      <c r="S2532">
        <f t="shared" ref="S2532:S2535" si="3246">N:N*O:O*80.6</f>
        <v>834.21</v>
      </c>
      <c r="T2532">
        <f t="shared" ref="T2532:T2535" si="3247">N2532*80.6</f>
        <v>241.79999999999998</v>
      </c>
      <c r="U2532">
        <f t="shared" ref="U2532:U2535" si="3248">N2532*O2532</f>
        <v>10.350000000000001</v>
      </c>
      <c r="V2532" s="20">
        <f t="shared" ref="V2532:V2535" si="3249">N2532*O2532*79.68</f>
        <v>824.68800000000022</v>
      </c>
      <c r="W2532" s="21">
        <f t="shared" ref="W2532:W2535" si="3250">N2532*79.68</f>
        <v>239.04000000000002</v>
      </c>
    </row>
    <row r="2533" spans="1:23" x14ac:dyDescent="0.25">
      <c r="A2533" s="11">
        <v>43210</v>
      </c>
      <c r="B2533" s="10" t="s">
        <v>16</v>
      </c>
      <c r="C2533" s="4">
        <v>777</v>
      </c>
      <c r="D2533" s="4">
        <v>20</v>
      </c>
      <c r="E2533" s="10" t="s">
        <v>37</v>
      </c>
      <c r="F2533" s="10">
        <v>3</v>
      </c>
      <c r="G2533" s="10" t="s">
        <v>21</v>
      </c>
      <c r="H2533" s="10"/>
      <c r="I2533" s="10"/>
      <c r="J2533" s="13"/>
      <c r="K2533" s="13"/>
      <c r="L2533" s="13"/>
      <c r="M2533" s="10">
        <v>4.2</v>
      </c>
      <c r="N2533" s="9">
        <v>5</v>
      </c>
      <c r="O2533" s="9">
        <v>1.47</v>
      </c>
      <c r="P2533" s="9" t="s">
        <v>82</v>
      </c>
      <c r="Q2533" s="9" t="s">
        <v>75</v>
      </c>
      <c r="R2533" s="9"/>
      <c r="S2533">
        <f t="shared" si="3246"/>
        <v>592.41</v>
      </c>
      <c r="T2533">
        <f t="shared" si="3247"/>
        <v>403</v>
      </c>
      <c r="U2533">
        <f t="shared" si="3248"/>
        <v>7.35</v>
      </c>
      <c r="V2533" s="20">
        <f t="shared" si="3249"/>
        <v>585.64800000000002</v>
      </c>
      <c r="W2533" s="21">
        <f t="shared" si="3250"/>
        <v>398.40000000000003</v>
      </c>
    </row>
    <row r="2534" spans="1:23" x14ac:dyDescent="0.25">
      <c r="A2534" s="11">
        <v>43210</v>
      </c>
      <c r="B2534" s="10" t="s">
        <v>16</v>
      </c>
      <c r="C2534" s="4">
        <v>777</v>
      </c>
      <c r="D2534" s="4">
        <v>20</v>
      </c>
      <c r="E2534" s="10" t="s">
        <v>37</v>
      </c>
      <c r="F2534" s="10">
        <v>3</v>
      </c>
      <c r="G2534" s="10" t="s">
        <v>21</v>
      </c>
      <c r="H2534" s="10"/>
      <c r="I2534" s="10"/>
      <c r="J2534" s="13"/>
      <c r="K2534" s="13"/>
      <c r="L2534" s="13"/>
      <c r="M2534" s="10">
        <v>4.2</v>
      </c>
      <c r="N2534" s="9">
        <v>3</v>
      </c>
      <c r="O2534" s="9">
        <v>1.6</v>
      </c>
      <c r="P2534" s="9" t="s">
        <v>82</v>
      </c>
      <c r="Q2534" s="9" t="s">
        <v>76</v>
      </c>
      <c r="R2534" s="9"/>
      <c r="S2534">
        <f t="shared" si="3246"/>
        <v>386.88000000000005</v>
      </c>
      <c r="T2534">
        <f t="shared" si="3247"/>
        <v>241.79999999999998</v>
      </c>
      <c r="U2534">
        <f t="shared" si="3248"/>
        <v>4.8000000000000007</v>
      </c>
      <c r="V2534" s="20">
        <f t="shared" si="3249"/>
        <v>382.46400000000011</v>
      </c>
      <c r="W2534" s="21">
        <f t="shared" si="3250"/>
        <v>239.04000000000002</v>
      </c>
    </row>
    <row r="2535" spans="1:23" x14ac:dyDescent="0.25">
      <c r="A2535" s="11">
        <v>43210</v>
      </c>
      <c r="B2535" s="10" t="s">
        <v>16</v>
      </c>
      <c r="C2535" s="4">
        <v>777</v>
      </c>
      <c r="D2535" s="4">
        <v>20</v>
      </c>
      <c r="E2535" s="10" t="s">
        <v>37</v>
      </c>
      <c r="F2535" s="10">
        <v>3</v>
      </c>
      <c r="G2535" s="10" t="s">
        <v>21</v>
      </c>
      <c r="H2535" s="10"/>
      <c r="I2535" s="10"/>
      <c r="J2535" s="13"/>
      <c r="K2535" s="13"/>
      <c r="L2535" s="13"/>
      <c r="M2535" s="10">
        <v>4.2</v>
      </c>
      <c r="N2535" s="9">
        <v>10</v>
      </c>
      <c r="O2535" s="9">
        <v>1.83</v>
      </c>
      <c r="P2535" s="9" t="s">
        <v>71</v>
      </c>
      <c r="Q2535" s="9" t="s">
        <v>76</v>
      </c>
      <c r="R2535" s="9"/>
      <c r="S2535">
        <f t="shared" si="3246"/>
        <v>1474.98</v>
      </c>
      <c r="T2535">
        <f t="shared" si="3247"/>
        <v>806</v>
      </c>
      <c r="U2535">
        <f t="shared" si="3248"/>
        <v>18.3</v>
      </c>
      <c r="V2535" s="20">
        <f t="shared" si="3249"/>
        <v>1458.1440000000002</v>
      </c>
      <c r="W2535" s="21">
        <f t="shared" si="3250"/>
        <v>796.80000000000007</v>
      </c>
    </row>
    <row r="2536" spans="1:23" x14ac:dyDescent="0.25">
      <c r="A2536" s="11"/>
      <c r="B2536" s="10"/>
      <c r="C2536" s="4"/>
      <c r="D2536" s="4"/>
      <c r="E2536" s="10"/>
      <c r="F2536" s="10"/>
      <c r="G2536" s="10"/>
      <c r="H2536" s="10"/>
      <c r="I2536" s="10"/>
      <c r="J2536" s="13"/>
      <c r="K2536" s="13"/>
      <c r="L2536" s="13"/>
      <c r="M2536" s="10"/>
      <c r="N2536" s="9"/>
      <c r="O2536" s="9"/>
      <c r="P2536" s="9"/>
      <c r="Q2536" s="9"/>
      <c r="R2536" s="9"/>
    </row>
    <row r="2537" spans="1:23" x14ac:dyDescent="0.25">
      <c r="A2537" s="11">
        <v>43210</v>
      </c>
      <c r="B2537" s="4" t="s">
        <v>17</v>
      </c>
      <c r="C2537" s="4">
        <v>75131</v>
      </c>
      <c r="D2537" s="4">
        <v>152</v>
      </c>
      <c r="E2537" s="10"/>
      <c r="F2537" s="10">
        <v>3</v>
      </c>
      <c r="G2537" s="10" t="s">
        <v>21</v>
      </c>
      <c r="H2537" s="10"/>
      <c r="I2537" s="10"/>
      <c r="J2537" s="17"/>
      <c r="K2537" s="17"/>
      <c r="L2537" s="17"/>
      <c r="M2537" s="10">
        <v>5.81</v>
      </c>
      <c r="N2537" s="9"/>
      <c r="O2537" s="9"/>
      <c r="P2537" s="9"/>
      <c r="Q2537" s="9"/>
      <c r="R2537" s="9"/>
      <c r="S2537">
        <f t="shared" ref="S2537" si="3251">N2537*O2537*118</f>
        <v>0</v>
      </c>
      <c r="T2537">
        <f t="shared" ref="T2537" si="3252">N2537*118</f>
        <v>0</v>
      </c>
      <c r="U2537">
        <f t="shared" ref="U2537" si="3253">N2537*O2537</f>
        <v>0</v>
      </c>
      <c r="V2537" s="20">
        <f t="shared" ref="V2537" si="3254">N2537*O2537*116.875</f>
        <v>0</v>
      </c>
      <c r="W2537" s="21">
        <f t="shared" ref="W2537" si="3255">N2537*116.8</f>
        <v>0</v>
      </c>
    </row>
    <row r="2538" spans="1:23" x14ac:dyDescent="0.25">
      <c r="A2538" s="11"/>
      <c r="B2538" s="4"/>
      <c r="C2538" s="4"/>
      <c r="D2538" s="4"/>
      <c r="E2538" s="10"/>
      <c r="F2538" s="10"/>
      <c r="G2538" s="10"/>
      <c r="H2538" s="10"/>
      <c r="I2538" s="10"/>
      <c r="J2538" s="13"/>
      <c r="K2538" s="13"/>
      <c r="L2538" s="13"/>
      <c r="M2538" s="10"/>
      <c r="N2538" s="9"/>
      <c r="O2538" s="9"/>
      <c r="P2538" s="9"/>
      <c r="Q2538" s="9"/>
      <c r="R2538" s="9"/>
    </row>
    <row r="2539" spans="1:23" x14ac:dyDescent="0.25">
      <c r="A2539" s="11">
        <v>43210</v>
      </c>
      <c r="B2539" s="4" t="s">
        <v>17</v>
      </c>
      <c r="C2539" s="4">
        <v>75131</v>
      </c>
      <c r="D2539" s="4">
        <v>153</v>
      </c>
      <c r="E2539" s="10"/>
      <c r="F2539" s="10">
        <v>3</v>
      </c>
      <c r="G2539" s="10" t="s">
        <v>21</v>
      </c>
      <c r="H2539" s="10"/>
      <c r="I2539" s="10"/>
      <c r="J2539" s="17"/>
      <c r="K2539" s="17"/>
      <c r="L2539" s="17"/>
      <c r="M2539" s="10">
        <v>5.81</v>
      </c>
      <c r="N2539" s="9"/>
      <c r="O2539" s="9"/>
      <c r="P2539" s="9"/>
      <c r="Q2539" s="9"/>
      <c r="R2539" s="9"/>
      <c r="S2539">
        <f t="shared" ref="S2539" si="3256">N2539*O2539*118</f>
        <v>0</v>
      </c>
      <c r="T2539">
        <f t="shared" ref="T2539" si="3257">N2539*118</f>
        <v>0</v>
      </c>
      <c r="U2539">
        <f t="shared" ref="U2539" si="3258">N2539*O2539</f>
        <v>0</v>
      </c>
      <c r="V2539" s="20">
        <f t="shared" ref="V2539" si="3259">N2539*O2539*116.875</f>
        <v>0</v>
      </c>
      <c r="W2539" s="21">
        <f t="shared" ref="W2539" si="3260">N2539*116.8</f>
        <v>0</v>
      </c>
    </row>
    <row r="2540" spans="1:23" x14ac:dyDescent="0.25">
      <c r="A2540" s="11"/>
      <c r="B2540" s="4"/>
      <c r="C2540" s="4"/>
      <c r="D2540" s="4"/>
      <c r="E2540" s="10"/>
      <c r="F2540" s="10"/>
      <c r="G2540" s="10"/>
      <c r="H2540" s="10"/>
      <c r="I2540" s="10"/>
      <c r="J2540" s="13"/>
      <c r="K2540" s="13"/>
      <c r="L2540" s="13"/>
      <c r="M2540" s="10"/>
      <c r="N2540" s="9"/>
      <c r="O2540" s="9"/>
      <c r="P2540" s="9"/>
      <c r="Q2540" s="9"/>
      <c r="R2540" s="9"/>
    </row>
    <row r="2541" spans="1:23" x14ac:dyDescent="0.25">
      <c r="A2541" s="11">
        <v>43210</v>
      </c>
      <c r="B2541" s="4" t="s">
        <v>17</v>
      </c>
      <c r="C2541" s="4">
        <v>75131</v>
      </c>
      <c r="D2541" s="4">
        <v>155</v>
      </c>
      <c r="E2541" s="10" t="s">
        <v>102</v>
      </c>
      <c r="F2541" s="10">
        <v>3</v>
      </c>
      <c r="G2541" s="10" t="s">
        <v>21</v>
      </c>
      <c r="H2541" s="10"/>
      <c r="I2541" s="10"/>
      <c r="J2541" s="17"/>
      <c r="K2541" s="13">
        <v>1580</v>
      </c>
      <c r="L2541" s="13">
        <v>1620</v>
      </c>
      <c r="M2541" s="10">
        <v>5.81</v>
      </c>
      <c r="N2541" s="9">
        <v>15</v>
      </c>
      <c r="O2541" s="9">
        <v>3.28</v>
      </c>
      <c r="P2541" s="9" t="s">
        <v>89</v>
      </c>
      <c r="Q2541" s="9" t="s">
        <v>72</v>
      </c>
      <c r="R2541" s="9"/>
      <c r="S2541">
        <f t="shared" ref="S2541:S2542" si="3261">N2541*O2541*118</f>
        <v>5805.5999999999995</v>
      </c>
      <c r="T2541">
        <f t="shared" ref="T2541:T2542" si="3262">N2541*118</f>
        <v>1770</v>
      </c>
      <c r="U2541">
        <f t="shared" ref="U2541:U2542" si="3263">N2541*O2541</f>
        <v>49.199999999999996</v>
      </c>
      <c r="V2541" s="20">
        <f t="shared" ref="V2541:V2542" si="3264">N2541*O2541*116.875</f>
        <v>5750.2499999999991</v>
      </c>
      <c r="W2541" s="21">
        <f t="shared" ref="W2541:W2542" si="3265">N2541*116.8</f>
        <v>1752</v>
      </c>
    </row>
    <row r="2542" spans="1:23" x14ac:dyDescent="0.25">
      <c r="A2542" s="11">
        <v>43210</v>
      </c>
      <c r="B2542" s="4" t="s">
        <v>17</v>
      </c>
      <c r="C2542" s="4">
        <v>75131</v>
      </c>
      <c r="D2542" s="4">
        <v>155</v>
      </c>
      <c r="E2542" s="10" t="s">
        <v>102</v>
      </c>
      <c r="F2542" s="10">
        <v>3</v>
      </c>
      <c r="G2542" s="10" t="s">
        <v>21</v>
      </c>
      <c r="H2542" s="10"/>
      <c r="I2542" s="10"/>
      <c r="J2542" s="13"/>
      <c r="K2542" s="13"/>
      <c r="L2542" s="13"/>
      <c r="M2542" s="10">
        <v>5.81</v>
      </c>
      <c r="N2542" s="9">
        <v>2</v>
      </c>
      <c r="O2542" s="9">
        <v>1.71</v>
      </c>
      <c r="P2542" s="9" t="s">
        <v>89</v>
      </c>
      <c r="Q2542" s="9" t="s">
        <v>79</v>
      </c>
      <c r="R2542" s="9"/>
      <c r="S2542">
        <f t="shared" si="3261"/>
        <v>403.56</v>
      </c>
      <c r="T2542">
        <f t="shared" si="3262"/>
        <v>236</v>
      </c>
      <c r="U2542">
        <f t="shared" si="3263"/>
        <v>3.42</v>
      </c>
      <c r="V2542" s="20">
        <f t="shared" si="3264"/>
        <v>399.71249999999998</v>
      </c>
      <c r="W2542" s="21">
        <f t="shared" si="3265"/>
        <v>233.6</v>
      </c>
    </row>
    <row r="2543" spans="1:23" x14ac:dyDescent="0.25">
      <c r="A2543" s="11"/>
      <c r="B2543" s="4"/>
      <c r="C2543" s="4"/>
      <c r="D2543" s="4"/>
      <c r="E2543" s="10"/>
      <c r="F2543" s="10"/>
      <c r="G2543" s="10"/>
      <c r="H2543" s="10"/>
      <c r="I2543" s="10"/>
      <c r="J2543" s="13"/>
      <c r="K2543" s="13"/>
      <c r="L2543" s="13"/>
      <c r="M2543" s="10"/>
      <c r="N2543" s="9"/>
      <c r="O2543" s="9"/>
      <c r="P2543" s="9"/>
      <c r="Q2543" s="9"/>
      <c r="R2543" s="9"/>
    </row>
    <row r="2544" spans="1:23" x14ac:dyDescent="0.25">
      <c r="A2544" s="11">
        <v>43210</v>
      </c>
      <c r="B2544" s="4" t="s">
        <v>17</v>
      </c>
      <c r="C2544" s="4">
        <v>75131</v>
      </c>
      <c r="D2544" s="4">
        <v>156</v>
      </c>
      <c r="E2544" s="10" t="s">
        <v>40</v>
      </c>
      <c r="F2544" s="10">
        <v>3</v>
      </c>
      <c r="G2544" s="10" t="s">
        <v>21</v>
      </c>
      <c r="H2544" s="10"/>
      <c r="I2544" s="10"/>
      <c r="J2544" s="13">
        <v>400</v>
      </c>
      <c r="K2544" s="13">
        <v>1700</v>
      </c>
      <c r="L2544" s="13">
        <v>1400</v>
      </c>
      <c r="M2544" s="10">
        <v>5.81</v>
      </c>
      <c r="N2544" s="9">
        <v>7</v>
      </c>
      <c r="O2544" s="9">
        <v>3.84</v>
      </c>
      <c r="P2544" s="9" t="s">
        <v>77</v>
      </c>
      <c r="Q2544" s="9" t="s">
        <v>72</v>
      </c>
      <c r="R2544" s="9"/>
      <c r="S2544">
        <f t="shared" ref="S2544:S2545" si="3266">N2544*O2544*118</f>
        <v>3171.8399999999997</v>
      </c>
      <c r="T2544">
        <f t="shared" ref="T2544:T2545" si="3267">N2544*118</f>
        <v>826</v>
      </c>
      <c r="U2544">
        <f t="shared" ref="U2544:U2545" si="3268">N2544*O2544</f>
        <v>26.88</v>
      </c>
      <c r="V2544" s="20">
        <f t="shared" ref="V2544:V2545" si="3269">N2544*O2544*116.875</f>
        <v>3141.6</v>
      </c>
      <c r="W2544" s="21">
        <f t="shared" ref="W2544:W2545" si="3270">N2544*116.8</f>
        <v>817.6</v>
      </c>
    </row>
    <row r="2545" spans="1:23" x14ac:dyDescent="0.25">
      <c r="A2545" s="11">
        <v>43210</v>
      </c>
      <c r="B2545" s="4" t="s">
        <v>17</v>
      </c>
      <c r="C2545" s="4">
        <v>75131</v>
      </c>
      <c r="D2545" s="4">
        <v>156</v>
      </c>
      <c r="E2545" s="10" t="s">
        <v>40</v>
      </c>
      <c r="F2545" s="10">
        <v>3</v>
      </c>
      <c r="G2545" s="10" t="s">
        <v>21</v>
      </c>
      <c r="H2545" s="10"/>
      <c r="I2545" s="10"/>
      <c r="J2545" s="13"/>
      <c r="K2545" s="13"/>
      <c r="L2545" s="13"/>
      <c r="M2545" s="10">
        <v>5.81</v>
      </c>
      <c r="N2545" s="9">
        <v>9</v>
      </c>
      <c r="O2545" s="9">
        <v>1.74</v>
      </c>
      <c r="P2545" s="9" t="s">
        <v>90</v>
      </c>
      <c r="Q2545" s="9" t="s">
        <v>75</v>
      </c>
      <c r="R2545" s="9"/>
      <c r="S2545">
        <f t="shared" si="3266"/>
        <v>1847.88</v>
      </c>
      <c r="T2545">
        <f t="shared" si="3267"/>
        <v>1062</v>
      </c>
      <c r="U2545">
        <f t="shared" si="3268"/>
        <v>15.66</v>
      </c>
      <c r="V2545" s="20">
        <f t="shared" si="3269"/>
        <v>1830.2625</v>
      </c>
      <c r="W2545" s="21">
        <f t="shared" si="3270"/>
        <v>1051.2</v>
      </c>
    </row>
    <row r="2546" spans="1:23" x14ac:dyDescent="0.25">
      <c r="A2546" s="11"/>
      <c r="B2546" s="4"/>
      <c r="C2546" s="4"/>
      <c r="D2546" s="4"/>
      <c r="E2546" s="10"/>
      <c r="F2546" s="10"/>
      <c r="G2546" s="10"/>
      <c r="H2546" s="10"/>
      <c r="I2546" s="10"/>
      <c r="J2546" s="13"/>
      <c r="K2546" s="13"/>
      <c r="L2546" s="13"/>
      <c r="M2546" s="10"/>
      <c r="N2546" s="9"/>
      <c r="O2546" s="9"/>
      <c r="P2546" s="9"/>
      <c r="Q2546" s="9"/>
      <c r="R2546" s="9"/>
    </row>
    <row r="2547" spans="1:23" x14ac:dyDescent="0.25">
      <c r="A2547" s="11">
        <v>43210</v>
      </c>
      <c r="B2547" s="4" t="s">
        <v>17</v>
      </c>
      <c r="C2547" s="4">
        <v>75131</v>
      </c>
      <c r="D2547" s="4">
        <v>157</v>
      </c>
      <c r="E2547" s="10" t="s">
        <v>41</v>
      </c>
      <c r="F2547" s="10">
        <v>3</v>
      </c>
      <c r="G2547" s="10" t="s">
        <v>21</v>
      </c>
      <c r="H2547" s="10"/>
      <c r="I2547" s="10"/>
      <c r="J2547" s="13">
        <v>1170</v>
      </c>
      <c r="K2547" s="13">
        <v>1230</v>
      </c>
      <c r="L2547" s="13">
        <v>1720</v>
      </c>
      <c r="M2547" s="10">
        <v>5.81</v>
      </c>
      <c r="N2547" s="9">
        <v>13</v>
      </c>
      <c r="O2547" s="9">
        <v>3.28</v>
      </c>
      <c r="P2547" s="9" t="s">
        <v>89</v>
      </c>
      <c r="Q2547" s="9" t="s">
        <v>72</v>
      </c>
      <c r="R2547" s="9"/>
      <c r="S2547">
        <f t="shared" ref="S2547:S2548" si="3271">N2547*O2547*118</f>
        <v>5031.5200000000004</v>
      </c>
      <c r="T2547">
        <f t="shared" ref="T2547:T2548" si="3272">N2547*118</f>
        <v>1534</v>
      </c>
      <c r="U2547">
        <f t="shared" ref="U2547:U2548" si="3273">N2547*O2547</f>
        <v>42.64</v>
      </c>
      <c r="V2547" s="20">
        <f t="shared" ref="V2547:V2548" si="3274">N2547*O2547*116.875</f>
        <v>4983.55</v>
      </c>
      <c r="W2547" s="21">
        <f t="shared" ref="W2547:W2548" si="3275">N2547*116.8</f>
        <v>1518.3999999999999</v>
      </c>
    </row>
    <row r="2548" spans="1:23" x14ac:dyDescent="0.25">
      <c r="A2548" s="11">
        <v>43210</v>
      </c>
      <c r="B2548" s="4" t="s">
        <v>17</v>
      </c>
      <c r="C2548" s="4">
        <v>75131</v>
      </c>
      <c r="D2548" s="4">
        <v>157</v>
      </c>
      <c r="E2548" s="10" t="s">
        <v>41</v>
      </c>
      <c r="F2548" s="10">
        <v>3</v>
      </c>
      <c r="G2548" s="10" t="s">
        <v>21</v>
      </c>
      <c r="H2548" s="10"/>
      <c r="I2548" s="10"/>
      <c r="J2548" s="13"/>
      <c r="K2548" s="13"/>
      <c r="L2548" s="13"/>
      <c r="M2548" s="10">
        <v>5.81</v>
      </c>
      <c r="N2548" s="9">
        <v>3</v>
      </c>
      <c r="O2548" s="9">
        <v>1.71</v>
      </c>
      <c r="P2548" s="9" t="s">
        <v>89</v>
      </c>
      <c r="Q2548" s="9" t="s">
        <v>79</v>
      </c>
      <c r="R2548" s="9"/>
      <c r="S2548">
        <f t="shared" si="3271"/>
        <v>605.34</v>
      </c>
      <c r="T2548">
        <f t="shared" si="3272"/>
        <v>354</v>
      </c>
      <c r="U2548">
        <f t="shared" si="3273"/>
        <v>5.13</v>
      </c>
      <c r="V2548" s="20">
        <f t="shared" si="3274"/>
        <v>599.56875000000002</v>
      </c>
      <c r="W2548" s="21">
        <f t="shared" si="3275"/>
        <v>350.4</v>
      </c>
    </row>
    <row r="2549" spans="1:23" x14ac:dyDescent="0.25">
      <c r="A2549" s="11"/>
      <c r="B2549" s="4"/>
      <c r="C2549" s="4"/>
      <c r="D2549" s="4"/>
      <c r="E2549" s="10"/>
      <c r="F2549" s="10"/>
      <c r="G2549" s="9"/>
      <c r="H2549" s="10"/>
      <c r="I2549" s="10"/>
      <c r="J2549" s="13"/>
      <c r="K2549" s="13"/>
      <c r="L2549" s="13"/>
      <c r="M2549" s="10"/>
      <c r="N2549" s="9"/>
      <c r="O2549" s="9"/>
      <c r="P2549" s="9"/>
      <c r="Q2549" s="9"/>
      <c r="R2549" s="9"/>
    </row>
    <row r="2550" spans="1:23" x14ac:dyDescent="0.25">
      <c r="A2550" s="11">
        <v>43210</v>
      </c>
      <c r="B2550" s="10" t="s">
        <v>16</v>
      </c>
      <c r="C2550" s="10">
        <v>785</v>
      </c>
      <c r="D2550" s="10">
        <v>167</v>
      </c>
      <c r="E2550" s="10" t="s">
        <v>28</v>
      </c>
      <c r="F2550" s="10">
        <v>3</v>
      </c>
      <c r="G2550" s="10" t="s">
        <v>21</v>
      </c>
      <c r="H2550" s="10"/>
      <c r="I2550" s="10"/>
      <c r="J2550" s="13">
        <v>1650</v>
      </c>
      <c r="K2550" s="13">
        <v>750</v>
      </c>
      <c r="L2550" s="13">
        <v>1600</v>
      </c>
      <c r="M2550" s="10">
        <v>5.38</v>
      </c>
      <c r="N2550" s="9">
        <v>2</v>
      </c>
      <c r="O2550" s="9">
        <v>3.84</v>
      </c>
      <c r="P2550" s="9" t="s">
        <v>77</v>
      </c>
      <c r="Q2550" s="9" t="s">
        <v>72</v>
      </c>
      <c r="R2550" s="9"/>
      <c r="S2550">
        <f t="shared" ref="S2550:S2554" si="3276">N:N*O:O*125</f>
        <v>960</v>
      </c>
      <c r="T2550">
        <f t="shared" ref="T2550:T2554" si="3277">N2550*125</f>
        <v>250</v>
      </c>
      <c r="U2550">
        <f t="shared" ref="U2550:U2554" si="3278">N2550*O2550</f>
        <v>7.68</v>
      </c>
      <c r="V2550" s="20">
        <f t="shared" ref="V2550:V2554" si="3279">N2550*O2550*123.78</f>
        <v>950.63040000000001</v>
      </c>
      <c r="W2550" s="21">
        <f t="shared" ref="W2550:W2554" si="3280">N2550*123.7</f>
        <v>247.4</v>
      </c>
    </row>
    <row r="2551" spans="1:23" x14ac:dyDescent="0.25">
      <c r="A2551" s="11">
        <v>43210</v>
      </c>
      <c r="B2551" s="10" t="s">
        <v>16</v>
      </c>
      <c r="C2551" s="10">
        <v>785</v>
      </c>
      <c r="D2551" s="10">
        <v>167</v>
      </c>
      <c r="E2551" s="10" t="s">
        <v>28</v>
      </c>
      <c r="F2551" s="10">
        <v>3</v>
      </c>
      <c r="G2551" s="10" t="s">
        <v>21</v>
      </c>
      <c r="H2551" s="10"/>
      <c r="I2551" s="10"/>
      <c r="J2551" s="13"/>
      <c r="K2551" s="13"/>
      <c r="L2551" s="13"/>
      <c r="M2551" s="10">
        <v>5.38</v>
      </c>
      <c r="N2551" s="9">
        <v>4</v>
      </c>
      <c r="O2551" s="9">
        <v>3.45</v>
      </c>
      <c r="P2551" s="9" t="s">
        <v>82</v>
      </c>
      <c r="Q2551" s="9" t="s">
        <v>72</v>
      </c>
      <c r="R2551" s="9"/>
      <c r="S2551">
        <f t="shared" si="3276"/>
        <v>1725</v>
      </c>
      <c r="T2551">
        <f t="shared" si="3277"/>
        <v>500</v>
      </c>
      <c r="U2551">
        <f t="shared" si="3278"/>
        <v>13.8</v>
      </c>
      <c r="V2551" s="20">
        <f t="shared" si="3279"/>
        <v>1708.1640000000002</v>
      </c>
      <c r="W2551" s="21">
        <f t="shared" si="3280"/>
        <v>494.8</v>
      </c>
    </row>
    <row r="2552" spans="1:23" x14ac:dyDescent="0.25">
      <c r="A2552" s="11">
        <v>43210</v>
      </c>
      <c r="B2552" s="10" t="s">
        <v>16</v>
      </c>
      <c r="C2552" s="10">
        <v>785</v>
      </c>
      <c r="D2552" s="10">
        <v>167</v>
      </c>
      <c r="E2552" s="10" t="s">
        <v>28</v>
      </c>
      <c r="F2552" s="10">
        <v>3</v>
      </c>
      <c r="G2552" s="10" t="s">
        <v>21</v>
      </c>
      <c r="H2552" s="10"/>
      <c r="I2552" s="10"/>
      <c r="J2552" s="13"/>
      <c r="K2552" s="13"/>
      <c r="L2552" s="13"/>
      <c r="M2552" s="10">
        <v>5.38</v>
      </c>
      <c r="N2552" s="9">
        <v>3</v>
      </c>
      <c r="O2552" s="9">
        <v>3.45</v>
      </c>
      <c r="P2552" s="9" t="s">
        <v>82</v>
      </c>
      <c r="Q2552" s="9" t="s">
        <v>72</v>
      </c>
      <c r="R2552" s="9"/>
      <c r="S2552">
        <f t="shared" si="3276"/>
        <v>1293.7500000000002</v>
      </c>
      <c r="T2552">
        <f t="shared" si="3277"/>
        <v>375</v>
      </c>
      <c r="U2552">
        <f t="shared" si="3278"/>
        <v>10.350000000000001</v>
      </c>
      <c r="V2552" s="20">
        <f t="shared" si="3279"/>
        <v>1281.1230000000003</v>
      </c>
      <c r="W2552" s="21">
        <f t="shared" si="3280"/>
        <v>371.1</v>
      </c>
    </row>
    <row r="2553" spans="1:23" x14ac:dyDescent="0.25">
      <c r="A2553" s="11">
        <v>43210</v>
      </c>
      <c r="B2553" s="10" t="s">
        <v>16</v>
      </c>
      <c r="C2553" s="10">
        <v>785</v>
      </c>
      <c r="D2553" s="10">
        <v>167</v>
      </c>
      <c r="E2553" s="10" t="s">
        <v>28</v>
      </c>
      <c r="F2553" s="10">
        <v>3</v>
      </c>
      <c r="G2553" s="10" t="s">
        <v>21</v>
      </c>
      <c r="H2553" s="10"/>
      <c r="I2553" s="10"/>
      <c r="J2553" s="13"/>
      <c r="K2553" s="13"/>
      <c r="L2553" s="13"/>
      <c r="M2553" s="10">
        <v>5.38</v>
      </c>
      <c r="N2553" s="9">
        <v>4</v>
      </c>
      <c r="O2553" s="9">
        <v>1.47</v>
      </c>
      <c r="P2553" s="9" t="s">
        <v>82</v>
      </c>
      <c r="Q2553" s="9" t="s">
        <v>75</v>
      </c>
      <c r="R2553" s="9"/>
      <c r="S2553">
        <f t="shared" si="3276"/>
        <v>735</v>
      </c>
      <c r="T2553">
        <f t="shared" si="3277"/>
        <v>500</v>
      </c>
      <c r="U2553">
        <f t="shared" si="3278"/>
        <v>5.88</v>
      </c>
      <c r="V2553" s="20">
        <f t="shared" si="3279"/>
        <v>727.82640000000004</v>
      </c>
      <c r="W2553" s="21">
        <f t="shared" si="3280"/>
        <v>494.8</v>
      </c>
    </row>
    <row r="2554" spans="1:23" x14ac:dyDescent="0.25">
      <c r="A2554" s="11">
        <v>43210</v>
      </c>
      <c r="B2554" s="10" t="s">
        <v>16</v>
      </c>
      <c r="C2554" s="10">
        <v>785</v>
      </c>
      <c r="D2554" s="10">
        <v>167</v>
      </c>
      <c r="E2554" s="10" t="s">
        <v>28</v>
      </c>
      <c r="F2554" s="10">
        <v>3</v>
      </c>
      <c r="G2554" s="10" t="s">
        <v>21</v>
      </c>
      <c r="H2554" s="10"/>
      <c r="I2554" s="10"/>
      <c r="J2554" s="13"/>
      <c r="K2554" s="13"/>
      <c r="L2554" s="13"/>
      <c r="M2554" s="10">
        <v>5.38</v>
      </c>
      <c r="N2554" s="9">
        <v>4</v>
      </c>
      <c r="O2554" s="9">
        <v>1.47</v>
      </c>
      <c r="P2554" s="9" t="s">
        <v>82</v>
      </c>
      <c r="Q2554" s="9" t="s">
        <v>75</v>
      </c>
      <c r="R2554" s="9"/>
      <c r="S2554">
        <f t="shared" si="3276"/>
        <v>735</v>
      </c>
      <c r="T2554">
        <f t="shared" si="3277"/>
        <v>500</v>
      </c>
      <c r="U2554">
        <f t="shared" si="3278"/>
        <v>5.88</v>
      </c>
      <c r="V2554" s="20">
        <f t="shared" si="3279"/>
        <v>727.82640000000004</v>
      </c>
      <c r="W2554" s="21">
        <f t="shared" si="3280"/>
        <v>494.8</v>
      </c>
    </row>
    <row r="2555" spans="1:23" x14ac:dyDescent="0.25">
      <c r="A2555" s="11"/>
      <c r="B2555" s="10"/>
      <c r="C2555" s="10"/>
      <c r="D2555" s="10"/>
      <c r="E2555" s="10"/>
      <c r="F2555" s="10"/>
      <c r="G2555" s="10"/>
      <c r="H2555" s="10"/>
      <c r="I2555" s="10"/>
      <c r="J2555" s="13"/>
      <c r="K2555" s="13"/>
      <c r="L2555" s="13"/>
      <c r="M2555" s="10"/>
      <c r="N2555" s="9"/>
      <c r="O2555" s="9"/>
      <c r="P2555" s="9"/>
      <c r="Q2555" s="9"/>
      <c r="R2555" s="9"/>
    </row>
    <row r="2556" spans="1:23" x14ac:dyDescent="0.25">
      <c r="A2556" s="11">
        <v>43210</v>
      </c>
      <c r="B2556" s="10" t="s">
        <v>16</v>
      </c>
      <c r="C2556" s="10">
        <v>785</v>
      </c>
      <c r="D2556" s="10">
        <v>168</v>
      </c>
      <c r="E2556" s="10" t="s">
        <v>43</v>
      </c>
      <c r="F2556" s="10">
        <v>3</v>
      </c>
      <c r="G2556" s="10" t="s">
        <v>21</v>
      </c>
      <c r="H2556" s="10"/>
      <c r="I2556" s="10"/>
      <c r="J2556" s="13">
        <v>1650</v>
      </c>
      <c r="K2556" s="13">
        <v>750</v>
      </c>
      <c r="L2556" s="13">
        <v>1600</v>
      </c>
      <c r="M2556" s="10">
        <v>5.38</v>
      </c>
      <c r="N2556" s="9">
        <v>11</v>
      </c>
      <c r="O2556" s="9">
        <v>3.78</v>
      </c>
      <c r="P2556" s="9" t="s">
        <v>82</v>
      </c>
      <c r="Q2556" s="9" t="s">
        <v>72</v>
      </c>
      <c r="R2556" s="9"/>
      <c r="S2556">
        <f t="shared" ref="S2556:S2558" si="3281">N:N*O:O*125</f>
        <v>5197.5</v>
      </c>
      <c r="T2556">
        <f t="shared" ref="T2556:T2558" si="3282">N2556*125</f>
        <v>1375</v>
      </c>
      <c r="U2556">
        <f t="shared" ref="U2556:U2558" si="3283">N2556*O2556</f>
        <v>41.58</v>
      </c>
      <c r="V2556" s="20">
        <f t="shared" ref="V2556:V2558" si="3284">N2556*O2556*123.78</f>
        <v>5146.7723999999998</v>
      </c>
      <c r="W2556" s="21">
        <f t="shared" ref="W2556:W2558" si="3285">N2556*123.7</f>
        <v>1360.7</v>
      </c>
    </row>
    <row r="2557" spans="1:23" x14ac:dyDescent="0.25">
      <c r="A2557" s="11">
        <v>43210</v>
      </c>
      <c r="B2557" s="10" t="s">
        <v>16</v>
      </c>
      <c r="C2557" s="10">
        <v>785</v>
      </c>
      <c r="D2557" s="10">
        <v>168</v>
      </c>
      <c r="E2557" s="10" t="s">
        <v>43</v>
      </c>
      <c r="F2557" s="10">
        <v>3</v>
      </c>
      <c r="G2557" s="10" t="s">
        <v>21</v>
      </c>
      <c r="H2557" s="10"/>
      <c r="I2557" s="10"/>
      <c r="J2557" s="13"/>
      <c r="K2557" s="13"/>
      <c r="L2557" s="13"/>
      <c r="M2557" s="10">
        <v>5.38</v>
      </c>
      <c r="N2557" s="9">
        <v>1</v>
      </c>
      <c r="O2557" s="9">
        <v>3.79</v>
      </c>
      <c r="P2557" s="9" t="s">
        <v>77</v>
      </c>
      <c r="Q2557" s="9" t="s">
        <v>72</v>
      </c>
      <c r="R2557" s="9"/>
      <c r="S2557">
        <f t="shared" si="3281"/>
        <v>473.75</v>
      </c>
      <c r="T2557">
        <f t="shared" si="3282"/>
        <v>125</v>
      </c>
      <c r="U2557">
        <f t="shared" si="3283"/>
        <v>3.79</v>
      </c>
      <c r="V2557" s="20">
        <f t="shared" si="3284"/>
        <v>469.12619999999998</v>
      </c>
      <c r="W2557" s="21">
        <f t="shared" si="3285"/>
        <v>123.7</v>
      </c>
    </row>
    <row r="2558" spans="1:23" x14ac:dyDescent="0.25">
      <c r="A2558" s="11">
        <v>43210</v>
      </c>
      <c r="B2558" s="10" t="s">
        <v>16</v>
      </c>
      <c r="C2558" s="10">
        <v>785</v>
      </c>
      <c r="D2558" s="10">
        <v>168</v>
      </c>
      <c r="E2558" s="10" t="s">
        <v>43</v>
      </c>
      <c r="F2558" s="10">
        <v>3</v>
      </c>
      <c r="G2558" s="10" t="s">
        <v>21</v>
      </c>
      <c r="H2558" s="10"/>
      <c r="I2558" s="10"/>
      <c r="J2558" s="13"/>
      <c r="K2558" s="13"/>
      <c r="L2558" s="13"/>
      <c r="M2558" s="10">
        <v>5.38</v>
      </c>
      <c r="N2558" s="9">
        <v>5</v>
      </c>
      <c r="O2558" s="9">
        <v>1.74</v>
      </c>
      <c r="P2558" s="9" t="s">
        <v>90</v>
      </c>
      <c r="Q2558" s="9" t="s">
        <v>75</v>
      </c>
      <c r="R2558" s="9"/>
      <c r="S2558">
        <f t="shared" si="3281"/>
        <v>1087.5</v>
      </c>
      <c r="T2558">
        <f t="shared" si="3282"/>
        <v>625</v>
      </c>
      <c r="U2558">
        <f t="shared" si="3283"/>
        <v>8.6999999999999993</v>
      </c>
      <c r="V2558" s="20">
        <f t="shared" si="3284"/>
        <v>1076.886</v>
      </c>
      <c r="W2558" s="21">
        <f t="shared" si="3285"/>
        <v>618.5</v>
      </c>
    </row>
    <row r="2559" spans="1:23" x14ac:dyDescent="0.25">
      <c r="A2559" s="11"/>
      <c r="B2559" s="4"/>
      <c r="C2559" s="4"/>
      <c r="D2559" s="4"/>
      <c r="E2559" s="10"/>
      <c r="F2559" s="10"/>
      <c r="G2559" s="10"/>
      <c r="H2559" s="10"/>
      <c r="I2559" s="10"/>
      <c r="J2559" s="13"/>
      <c r="K2559" s="13"/>
      <c r="L2559" s="13"/>
      <c r="M2559" s="10"/>
      <c r="N2559" s="9"/>
      <c r="O2559" s="9"/>
      <c r="P2559" s="9"/>
      <c r="Q2559" s="9"/>
      <c r="R2559" s="9"/>
    </row>
    <row r="2560" spans="1:23" x14ac:dyDescent="0.25">
      <c r="A2560" s="11">
        <v>43210</v>
      </c>
      <c r="B2560" s="10" t="s">
        <v>16</v>
      </c>
      <c r="C2560" s="10">
        <v>785</v>
      </c>
      <c r="D2560" s="10">
        <v>169</v>
      </c>
      <c r="E2560" s="10" t="s">
        <v>44</v>
      </c>
      <c r="F2560" s="10">
        <v>3</v>
      </c>
      <c r="G2560" s="10" t="s">
        <v>21</v>
      </c>
      <c r="H2560" s="10"/>
      <c r="I2560" s="10"/>
      <c r="J2560" s="13">
        <v>1900</v>
      </c>
      <c r="K2560" s="13">
        <v>500</v>
      </c>
      <c r="L2560" s="13">
        <v>1500</v>
      </c>
      <c r="M2560" s="10">
        <v>5.38</v>
      </c>
      <c r="N2560" s="9">
        <v>7</v>
      </c>
      <c r="O2560" s="9">
        <v>3.84</v>
      </c>
      <c r="P2560" s="9" t="s">
        <v>77</v>
      </c>
      <c r="Q2560" s="9" t="s">
        <v>72</v>
      </c>
      <c r="R2560" s="9"/>
      <c r="S2560">
        <f t="shared" ref="S2560:S2563" si="3286">N:N*O:O*125</f>
        <v>3360</v>
      </c>
      <c r="T2560">
        <f t="shared" ref="T2560:T2563" si="3287">N2560*125</f>
        <v>875</v>
      </c>
      <c r="U2560">
        <f t="shared" ref="U2560:U2563" si="3288">N2560*O2560</f>
        <v>26.88</v>
      </c>
      <c r="V2560" s="20">
        <f t="shared" ref="V2560:V2563" si="3289">N2560*O2560*123.78</f>
        <v>3327.2064</v>
      </c>
      <c r="W2560" s="21">
        <f t="shared" ref="W2560:W2563" si="3290">N2560*123.7</f>
        <v>865.9</v>
      </c>
    </row>
    <row r="2561" spans="1:23" x14ac:dyDescent="0.25">
      <c r="A2561" s="11">
        <v>43210</v>
      </c>
      <c r="B2561" s="10" t="s">
        <v>16</v>
      </c>
      <c r="C2561" s="10">
        <v>785</v>
      </c>
      <c r="D2561" s="10">
        <v>169</v>
      </c>
      <c r="E2561" s="10" t="s">
        <v>44</v>
      </c>
      <c r="F2561" s="10">
        <v>3</v>
      </c>
      <c r="G2561" s="10" t="s">
        <v>21</v>
      </c>
      <c r="H2561" s="10"/>
      <c r="I2561" s="10"/>
      <c r="J2561" s="13"/>
      <c r="K2561" s="13"/>
      <c r="L2561" s="13"/>
      <c r="M2561" s="10">
        <v>5.38</v>
      </c>
      <c r="N2561" s="9">
        <v>4</v>
      </c>
      <c r="O2561" s="9">
        <v>3.45</v>
      </c>
      <c r="P2561" s="9" t="s">
        <v>82</v>
      </c>
      <c r="Q2561" s="9" t="s">
        <v>72</v>
      </c>
      <c r="R2561" s="9"/>
      <c r="S2561">
        <f t="shared" si="3286"/>
        <v>1725</v>
      </c>
      <c r="T2561">
        <f t="shared" si="3287"/>
        <v>500</v>
      </c>
      <c r="U2561">
        <f t="shared" si="3288"/>
        <v>13.8</v>
      </c>
      <c r="V2561" s="20">
        <f t="shared" si="3289"/>
        <v>1708.1640000000002</v>
      </c>
      <c r="W2561" s="21">
        <f t="shared" si="3290"/>
        <v>494.8</v>
      </c>
    </row>
    <row r="2562" spans="1:23" x14ac:dyDescent="0.25">
      <c r="A2562" s="11">
        <v>43210</v>
      </c>
      <c r="B2562" s="10" t="s">
        <v>16</v>
      </c>
      <c r="C2562" s="10">
        <v>785</v>
      </c>
      <c r="D2562" s="10">
        <v>169</v>
      </c>
      <c r="E2562" s="10" t="s">
        <v>44</v>
      </c>
      <c r="F2562" s="10">
        <v>3</v>
      </c>
      <c r="G2562" s="10" t="s">
        <v>21</v>
      </c>
      <c r="H2562" s="9"/>
      <c r="I2562" s="9"/>
      <c r="J2562" s="16"/>
      <c r="K2562" s="16"/>
      <c r="L2562" s="13"/>
      <c r="M2562" s="10">
        <v>5.38</v>
      </c>
      <c r="N2562" s="9">
        <v>1</v>
      </c>
      <c r="O2562" s="9">
        <v>3.45</v>
      </c>
      <c r="P2562" s="9" t="s">
        <v>82</v>
      </c>
      <c r="Q2562" s="9" t="s">
        <v>72</v>
      </c>
      <c r="R2562" s="9"/>
      <c r="S2562">
        <f t="shared" si="3286"/>
        <v>431.25</v>
      </c>
      <c r="T2562">
        <f t="shared" si="3287"/>
        <v>125</v>
      </c>
      <c r="U2562">
        <f t="shared" si="3288"/>
        <v>3.45</v>
      </c>
      <c r="V2562" s="20">
        <f t="shared" si="3289"/>
        <v>427.04100000000005</v>
      </c>
      <c r="W2562" s="21">
        <f t="shared" si="3290"/>
        <v>123.7</v>
      </c>
    </row>
    <row r="2563" spans="1:23" x14ac:dyDescent="0.25">
      <c r="A2563" s="11">
        <v>43210</v>
      </c>
      <c r="B2563" s="10" t="s">
        <v>16</v>
      </c>
      <c r="C2563" s="10">
        <v>785</v>
      </c>
      <c r="D2563" s="10">
        <v>169</v>
      </c>
      <c r="E2563" s="10" t="s">
        <v>44</v>
      </c>
      <c r="F2563" s="10">
        <v>3</v>
      </c>
      <c r="G2563" s="10" t="s">
        <v>21</v>
      </c>
      <c r="H2563" s="9"/>
      <c r="I2563" s="9"/>
      <c r="J2563" s="16"/>
      <c r="K2563" s="16"/>
      <c r="L2563" s="13"/>
      <c r="M2563" s="10">
        <v>5.38</v>
      </c>
      <c r="N2563" s="9">
        <v>5</v>
      </c>
      <c r="O2563" s="9">
        <v>1.47</v>
      </c>
      <c r="P2563" s="9" t="s">
        <v>82</v>
      </c>
      <c r="Q2563" s="9" t="s">
        <v>75</v>
      </c>
      <c r="R2563" s="9"/>
      <c r="S2563">
        <f t="shared" si="3286"/>
        <v>918.75</v>
      </c>
      <c r="T2563">
        <f t="shared" si="3287"/>
        <v>625</v>
      </c>
      <c r="U2563">
        <f t="shared" si="3288"/>
        <v>7.35</v>
      </c>
      <c r="V2563" s="20">
        <f t="shared" si="3289"/>
        <v>909.78300000000002</v>
      </c>
      <c r="W2563" s="21">
        <f t="shared" si="3290"/>
        <v>618.5</v>
      </c>
    </row>
    <row r="2564" spans="1:23" x14ac:dyDescent="0.25">
      <c r="A2564" s="11"/>
      <c r="B2564" s="9"/>
      <c r="C2564" s="9"/>
      <c r="D2564" s="9"/>
      <c r="E2564" s="9"/>
      <c r="F2564" s="9"/>
      <c r="G2564" s="9"/>
      <c r="H2564" s="9"/>
      <c r="I2564" s="9"/>
      <c r="J2564" s="16"/>
      <c r="K2564" s="16"/>
      <c r="L2564" s="16"/>
      <c r="M2564" s="9"/>
      <c r="N2564" s="9"/>
      <c r="O2564" s="9"/>
      <c r="P2564" s="9"/>
      <c r="Q2564" s="9"/>
      <c r="R2564" s="9"/>
    </row>
    <row r="2565" spans="1:23" x14ac:dyDescent="0.25">
      <c r="A2565" s="11">
        <v>43211</v>
      </c>
      <c r="B2565" s="10" t="s">
        <v>16</v>
      </c>
      <c r="C2565" s="4">
        <v>777</v>
      </c>
      <c r="D2565" s="4">
        <v>17</v>
      </c>
      <c r="E2565" s="10" t="s">
        <v>45</v>
      </c>
      <c r="F2565" s="10">
        <v>1</v>
      </c>
      <c r="G2565" s="10" t="s">
        <v>22</v>
      </c>
      <c r="H2565" s="10"/>
      <c r="I2565" s="10"/>
      <c r="J2565" s="13">
        <v>830</v>
      </c>
      <c r="K2565" s="13"/>
      <c r="L2565" s="13">
        <v>390</v>
      </c>
      <c r="M2565" s="10">
        <v>4.2</v>
      </c>
      <c r="N2565" s="9">
        <v>4</v>
      </c>
      <c r="O2565" s="9">
        <v>3.78</v>
      </c>
      <c r="P2565" s="9" t="s">
        <v>82</v>
      </c>
      <c r="Q2565" s="9" t="s">
        <v>72</v>
      </c>
      <c r="R2565" s="9"/>
      <c r="S2565">
        <f t="shared" ref="S2565:S2568" si="3291">N:N*O:O*80.6</f>
        <v>1218.6719999999998</v>
      </c>
      <c r="T2565">
        <f t="shared" ref="T2565:T2568" si="3292">N2565*80.6</f>
        <v>322.39999999999998</v>
      </c>
      <c r="U2565">
        <f t="shared" ref="U2565:U2568" si="3293">N2565*O2565</f>
        <v>15.12</v>
      </c>
      <c r="V2565" s="20">
        <f t="shared" ref="V2565:V2568" si="3294">N2565*O2565*79.68</f>
        <v>1204.7616</v>
      </c>
      <c r="W2565" s="21">
        <f t="shared" ref="W2565:W2568" si="3295">N2565*79.68</f>
        <v>318.72000000000003</v>
      </c>
    </row>
    <row r="2566" spans="1:23" x14ac:dyDescent="0.25">
      <c r="A2566" s="11">
        <v>43211</v>
      </c>
      <c r="B2566" s="10" t="s">
        <v>16</v>
      </c>
      <c r="C2566" s="4">
        <v>777</v>
      </c>
      <c r="D2566" s="4">
        <v>17</v>
      </c>
      <c r="E2566" s="10" t="s">
        <v>45</v>
      </c>
      <c r="F2566" s="10">
        <v>1</v>
      </c>
      <c r="G2566" s="10" t="s">
        <v>22</v>
      </c>
      <c r="H2566" s="10"/>
      <c r="I2566" s="10"/>
      <c r="J2566" s="13"/>
      <c r="K2566" s="13"/>
      <c r="L2566" s="13"/>
      <c r="M2566" s="10">
        <v>4.2</v>
      </c>
      <c r="N2566" s="9">
        <v>3</v>
      </c>
      <c r="O2566" s="9">
        <v>3.84</v>
      </c>
      <c r="P2566" s="9" t="s">
        <v>77</v>
      </c>
      <c r="Q2566" s="9" t="s">
        <v>72</v>
      </c>
      <c r="R2566" s="9"/>
      <c r="S2566">
        <f t="shared" si="3291"/>
        <v>928.51199999999994</v>
      </c>
      <c r="T2566">
        <f t="shared" si="3292"/>
        <v>241.79999999999998</v>
      </c>
      <c r="U2566">
        <f t="shared" si="3293"/>
        <v>11.52</v>
      </c>
      <c r="V2566" s="20">
        <f t="shared" si="3294"/>
        <v>917.91360000000009</v>
      </c>
      <c r="W2566" s="21">
        <f t="shared" si="3295"/>
        <v>239.04000000000002</v>
      </c>
    </row>
    <row r="2567" spans="1:23" x14ac:dyDescent="0.25">
      <c r="A2567" s="11">
        <v>43211</v>
      </c>
      <c r="B2567" s="10" t="s">
        <v>16</v>
      </c>
      <c r="C2567" s="4">
        <v>777</v>
      </c>
      <c r="D2567" s="4">
        <v>17</v>
      </c>
      <c r="E2567" s="10" t="s">
        <v>45</v>
      </c>
      <c r="F2567" s="10">
        <v>1</v>
      </c>
      <c r="G2567" s="10" t="s">
        <v>22</v>
      </c>
      <c r="H2567" s="10"/>
      <c r="I2567" s="10"/>
      <c r="J2567" s="13"/>
      <c r="K2567" s="13"/>
      <c r="L2567" s="13"/>
      <c r="M2567" s="10">
        <v>4.2</v>
      </c>
      <c r="N2567" s="9">
        <v>12</v>
      </c>
      <c r="O2567" s="9">
        <v>1.54</v>
      </c>
      <c r="P2567" s="9" t="s">
        <v>90</v>
      </c>
      <c r="Q2567" s="9" t="s">
        <v>76</v>
      </c>
      <c r="R2567" s="9"/>
      <c r="S2567">
        <f t="shared" si="3291"/>
        <v>1489.4879999999998</v>
      </c>
      <c r="T2567">
        <f t="shared" si="3292"/>
        <v>967.19999999999993</v>
      </c>
      <c r="U2567">
        <f t="shared" si="3293"/>
        <v>18.48</v>
      </c>
      <c r="V2567" s="20">
        <f t="shared" si="3294"/>
        <v>1472.4864000000002</v>
      </c>
      <c r="W2567" s="21">
        <f t="shared" si="3295"/>
        <v>956.16000000000008</v>
      </c>
    </row>
    <row r="2568" spans="1:23" x14ac:dyDescent="0.25">
      <c r="A2568" s="11">
        <v>43211</v>
      </c>
      <c r="B2568" s="10" t="s">
        <v>16</v>
      </c>
      <c r="C2568" s="4">
        <v>777</v>
      </c>
      <c r="D2568" s="4">
        <v>17</v>
      </c>
      <c r="E2568" s="10" t="s">
        <v>45</v>
      </c>
      <c r="F2568" s="10">
        <v>1</v>
      </c>
      <c r="G2568" s="10" t="s">
        <v>22</v>
      </c>
      <c r="H2568" s="10"/>
      <c r="I2568" s="10"/>
      <c r="J2568" s="13"/>
      <c r="K2568" s="13"/>
      <c r="L2568" s="13"/>
      <c r="M2568" s="10">
        <v>4.2</v>
      </c>
      <c r="N2568" s="9">
        <v>2</v>
      </c>
      <c r="O2568" s="9">
        <v>1.35</v>
      </c>
      <c r="P2568" s="9" t="s">
        <v>82</v>
      </c>
      <c r="Q2568" s="9" t="s">
        <v>76</v>
      </c>
      <c r="R2568" s="9"/>
      <c r="S2568">
        <f t="shared" si="3291"/>
        <v>217.62</v>
      </c>
      <c r="T2568">
        <f t="shared" si="3292"/>
        <v>161.19999999999999</v>
      </c>
      <c r="U2568">
        <f t="shared" si="3293"/>
        <v>2.7</v>
      </c>
      <c r="V2568" s="20">
        <f t="shared" si="3294"/>
        <v>215.13600000000002</v>
      </c>
      <c r="W2568" s="21">
        <f t="shared" si="3295"/>
        <v>159.36000000000001</v>
      </c>
    </row>
    <row r="2569" spans="1:23" x14ac:dyDescent="0.25">
      <c r="A2569" s="11"/>
      <c r="B2569" s="10"/>
      <c r="C2569" s="4"/>
      <c r="D2569" s="4"/>
      <c r="E2569" s="10"/>
      <c r="F2569" s="10"/>
      <c r="G2569" s="10"/>
      <c r="H2569" s="10"/>
      <c r="I2569" s="10"/>
      <c r="J2569" s="13"/>
      <c r="K2569" s="13"/>
      <c r="L2569" s="13"/>
      <c r="M2569" s="10"/>
      <c r="N2569" s="9"/>
      <c r="O2569" s="9"/>
      <c r="P2569" s="9"/>
      <c r="Q2569" s="9"/>
      <c r="R2569" s="9"/>
    </row>
    <row r="2570" spans="1:23" x14ac:dyDescent="0.25">
      <c r="A2570" s="11">
        <v>43211</v>
      </c>
      <c r="B2570" s="10" t="s">
        <v>16</v>
      </c>
      <c r="C2570" s="4">
        <v>777</v>
      </c>
      <c r="D2570" s="4">
        <v>18</v>
      </c>
      <c r="E2570" s="10" t="s">
        <v>86</v>
      </c>
      <c r="F2570" s="10">
        <v>1</v>
      </c>
      <c r="G2570" s="10" t="s">
        <v>22</v>
      </c>
      <c r="H2570" s="10"/>
      <c r="I2570" s="10"/>
      <c r="J2570" s="13">
        <v>940</v>
      </c>
      <c r="K2570" s="13"/>
      <c r="L2570" s="13">
        <v>360</v>
      </c>
      <c r="M2570" s="10">
        <v>4.2</v>
      </c>
      <c r="N2570" s="9">
        <v>14</v>
      </c>
      <c r="O2570" s="9">
        <v>3.79</v>
      </c>
      <c r="P2570" s="9" t="s">
        <v>77</v>
      </c>
      <c r="Q2570" s="9" t="s">
        <v>72</v>
      </c>
      <c r="R2570" s="9"/>
      <c r="S2570">
        <f>N:N*O:O*80.6</f>
        <v>4276.6359999999995</v>
      </c>
      <c r="T2570">
        <f t="shared" ref="T2570" si="3296">N2570*80.6</f>
        <v>1128.3999999999999</v>
      </c>
      <c r="U2570">
        <f t="shared" ref="U2570" si="3297">N2570*O2570</f>
        <v>53.06</v>
      </c>
      <c r="V2570" s="20">
        <f>N2570*O2570*79.68</f>
        <v>4227.8208000000004</v>
      </c>
      <c r="W2570" s="21">
        <f>N2570*79.68</f>
        <v>1115.52</v>
      </c>
    </row>
    <row r="2571" spans="1:23" x14ac:dyDescent="0.25">
      <c r="A2571" s="11"/>
      <c r="B2571" s="4"/>
      <c r="C2571" s="4"/>
      <c r="D2571" s="4"/>
      <c r="E2571" s="10"/>
      <c r="F2571" s="10"/>
      <c r="G2571" s="10"/>
      <c r="H2571" s="10"/>
      <c r="I2571" s="10"/>
      <c r="J2571" s="13"/>
      <c r="K2571" s="13"/>
      <c r="L2571" s="13"/>
      <c r="M2571" s="10"/>
      <c r="N2571" s="9"/>
      <c r="O2571" s="9"/>
      <c r="P2571" s="9"/>
      <c r="Q2571" s="9"/>
      <c r="R2571" s="9"/>
    </row>
    <row r="2572" spans="1:23" x14ac:dyDescent="0.25">
      <c r="A2572" s="11">
        <v>43211</v>
      </c>
      <c r="B2572" s="10" t="s">
        <v>16</v>
      </c>
      <c r="C2572" s="4">
        <v>777</v>
      </c>
      <c r="D2572" s="4">
        <v>19</v>
      </c>
      <c r="E2572" s="10" t="s">
        <v>110</v>
      </c>
      <c r="F2572" s="10">
        <v>1</v>
      </c>
      <c r="G2572" s="10" t="s">
        <v>22</v>
      </c>
      <c r="H2572" s="10"/>
      <c r="I2572" s="10"/>
      <c r="J2572" s="13">
        <v>750</v>
      </c>
      <c r="K2572" s="13"/>
      <c r="L2572" s="13">
        <v>120</v>
      </c>
      <c r="M2572" s="10">
        <v>4.2</v>
      </c>
      <c r="N2572" s="9">
        <v>12</v>
      </c>
      <c r="O2572" s="9">
        <v>3.78</v>
      </c>
      <c r="P2572" s="9" t="s">
        <v>82</v>
      </c>
      <c r="Q2572" s="9" t="s">
        <v>72</v>
      </c>
      <c r="R2572" s="9"/>
      <c r="S2572">
        <f t="shared" ref="S2572:S2573" si="3298">N:N*O:O*80.6</f>
        <v>3656.0159999999996</v>
      </c>
      <c r="T2572">
        <f t="shared" ref="T2572:T2573" si="3299">N2572*80.6</f>
        <v>967.19999999999993</v>
      </c>
      <c r="U2572">
        <f t="shared" ref="U2572:U2573" si="3300">N2572*O2572</f>
        <v>45.36</v>
      </c>
      <c r="V2572" s="20">
        <f t="shared" ref="V2572:V2573" si="3301">N2572*O2572*79.68</f>
        <v>3614.2848000000004</v>
      </c>
      <c r="W2572" s="21">
        <f t="shared" ref="W2572:W2573" si="3302">N2572*79.68</f>
        <v>956.16000000000008</v>
      </c>
    </row>
    <row r="2573" spans="1:23" x14ac:dyDescent="0.25">
      <c r="A2573" s="11">
        <v>43211</v>
      </c>
      <c r="B2573" s="10" t="s">
        <v>16</v>
      </c>
      <c r="C2573" s="4">
        <v>777</v>
      </c>
      <c r="D2573" s="4">
        <v>19</v>
      </c>
      <c r="E2573" s="10" t="s">
        <v>110</v>
      </c>
      <c r="F2573" s="10">
        <v>1</v>
      </c>
      <c r="G2573" s="10" t="s">
        <v>22</v>
      </c>
      <c r="H2573" s="10"/>
      <c r="I2573" s="10"/>
      <c r="J2573" s="13"/>
      <c r="K2573" s="13"/>
      <c r="L2573" s="13"/>
      <c r="M2573" s="10">
        <v>4.2</v>
      </c>
      <c r="N2573" s="9">
        <v>2</v>
      </c>
      <c r="O2573" s="9">
        <v>1.35</v>
      </c>
      <c r="P2573" s="9" t="s">
        <v>82</v>
      </c>
      <c r="Q2573" s="9" t="s">
        <v>76</v>
      </c>
      <c r="R2573" s="9"/>
      <c r="S2573">
        <f t="shared" si="3298"/>
        <v>217.62</v>
      </c>
      <c r="T2573">
        <f t="shared" si="3299"/>
        <v>161.19999999999999</v>
      </c>
      <c r="U2573">
        <f t="shared" si="3300"/>
        <v>2.7</v>
      </c>
      <c r="V2573" s="20">
        <f t="shared" si="3301"/>
        <v>215.13600000000002</v>
      </c>
      <c r="W2573" s="21">
        <f t="shared" si="3302"/>
        <v>159.36000000000001</v>
      </c>
    </row>
    <row r="2574" spans="1:23" x14ac:dyDescent="0.25">
      <c r="A2574" s="11"/>
      <c r="B2574" s="10"/>
      <c r="C2574" s="4"/>
      <c r="D2574" s="4"/>
      <c r="E2574" s="10"/>
      <c r="F2574" s="10"/>
      <c r="G2574" s="10"/>
      <c r="H2574" s="10"/>
      <c r="I2574" s="10"/>
      <c r="J2574" s="13"/>
      <c r="K2574" s="13"/>
      <c r="L2574" s="13"/>
      <c r="M2574" s="10"/>
      <c r="N2574" s="9"/>
      <c r="O2574" s="9"/>
      <c r="P2574" s="9"/>
      <c r="Q2574" s="9"/>
      <c r="R2574" s="9"/>
    </row>
    <row r="2575" spans="1:23" x14ac:dyDescent="0.25">
      <c r="A2575" s="11">
        <v>43211</v>
      </c>
      <c r="B2575" s="10" t="s">
        <v>16</v>
      </c>
      <c r="C2575" s="4">
        <v>777</v>
      </c>
      <c r="D2575" s="4">
        <v>20</v>
      </c>
      <c r="E2575" s="10" t="s">
        <v>48</v>
      </c>
      <c r="F2575" s="10">
        <v>1</v>
      </c>
      <c r="G2575" s="10" t="s">
        <v>22</v>
      </c>
      <c r="H2575" s="10"/>
      <c r="I2575" s="10"/>
      <c r="J2575" s="13">
        <v>970</v>
      </c>
      <c r="K2575" s="13"/>
      <c r="L2575" s="13">
        <v>400</v>
      </c>
      <c r="M2575" s="10">
        <v>4.2</v>
      </c>
      <c r="N2575" s="9">
        <v>10</v>
      </c>
      <c r="O2575" s="9">
        <v>3.78</v>
      </c>
      <c r="P2575" s="9" t="s">
        <v>82</v>
      </c>
      <c r="Q2575" s="9" t="s">
        <v>72</v>
      </c>
      <c r="R2575" s="9"/>
      <c r="S2575">
        <f t="shared" ref="S2575:S2576" si="3303">N:N*O:O*80.6</f>
        <v>3046.6799999999994</v>
      </c>
      <c r="T2575">
        <f t="shared" ref="T2575:T2576" si="3304">N2575*80.6</f>
        <v>806</v>
      </c>
      <c r="U2575">
        <f t="shared" ref="U2575:U2576" si="3305">N2575*O2575</f>
        <v>37.799999999999997</v>
      </c>
      <c r="V2575" s="20">
        <f t="shared" ref="V2575:V2576" si="3306">N2575*O2575*79.68</f>
        <v>3011.904</v>
      </c>
      <c r="W2575" s="21">
        <f t="shared" ref="W2575:W2576" si="3307">N2575*79.68</f>
        <v>796.80000000000007</v>
      </c>
    </row>
    <row r="2576" spans="1:23" x14ac:dyDescent="0.25">
      <c r="A2576" s="11">
        <v>43211</v>
      </c>
      <c r="B2576" s="10" t="s">
        <v>16</v>
      </c>
      <c r="C2576" s="4">
        <v>777</v>
      </c>
      <c r="D2576" s="4">
        <v>20</v>
      </c>
      <c r="E2576" s="10" t="s">
        <v>48</v>
      </c>
      <c r="F2576" s="10">
        <v>1</v>
      </c>
      <c r="G2576" s="10" t="s">
        <v>22</v>
      </c>
      <c r="H2576" s="10"/>
      <c r="I2576" s="10"/>
      <c r="J2576" s="13"/>
      <c r="K2576" s="13"/>
      <c r="L2576" s="13"/>
      <c r="M2576" s="10">
        <v>4.2</v>
      </c>
      <c r="N2576" s="9">
        <v>7</v>
      </c>
      <c r="O2576" s="9">
        <v>1.35</v>
      </c>
      <c r="P2576" s="9" t="s">
        <v>82</v>
      </c>
      <c r="Q2576" s="9" t="s">
        <v>76</v>
      </c>
      <c r="R2576" s="9"/>
      <c r="S2576">
        <f t="shared" si="3303"/>
        <v>761.67000000000007</v>
      </c>
      <c r="T2576">
        <f t="shared" si="3304"/>
        <v>564.19999999999993</v>
      </c>
      <c r="U2576">
        <f t="shared" si="3305"/>
        <v>9.4500000000000011</v>
      </c>
      <c r="V2576" s="20">
        <f t="shared" si="3306"/>
        <v>752.97600000000011</v>
      </c>
      <c r="W2576" s="21">
        <f t="shared" si="3307"/>
        <v>557.76</v>
      </c>
    </row>
    <row r="2577" spans="1:23" x14ac:dyDescent="0.25">
      <c r="A2577" s="11"/>
      <c r="B2577" s="10"/>
      <c r="C2577" s="4"/>
      <c r="D2577" s="4"/>
      <c r="E2577" s="10"/>
      <c r="F2577" s="10"/>
      <c r="G2577" s="10"/>
      <c r="H2577" s="10"/>
      <c r="I2577" s="10"/>
      <c r="J2577" s="13"/>
      <c r="K2577" s="13"/>
      <c r="L2577" s="13"/>
      <c r="M2577" s="10"/>
      <c r="N2577" s="9"/>
      <c r="O2577" s="9"/>
      <c r="P2577" s="9"/>
      <c r="Q2577" s="9"/>
      <c r="R2577" s="9"/>
    </row>
    <row r="2578" spans="1:23" x14ac:dyDescent="0.25">
      <c r="A2578" s="11">
        <v>43211</v>
      </c>
      <c r="B2578" s="4" t="s">
        <v>17</v>
      </c>
      <c r="C2578" s="4">
        <v>75131</v>
      </c>
      <c r="D2578" s="4">
        <v>152</v>
      </c>
      <c r="E2578" s="10"/>
      <c r="F2578" s="10">
        <v>1</v>
      </c>
      <c r="G2578" s="10" t="s">
        <v>22</v>
      </c>
      <c r="H2578" s="10"/>
      <c r="I2578" s="10"/>
      <c r="J2578" s="17"/>
      <c r="K2578" s="17"/>
      <c r="L2578" s="17"/>
      <c r="M2578" s="10">
        <v>5.81</v>
      </c>
      <c r="N2578" s="9"/>
      <c r="O2578" s="9"/>
      <c r="P2578" s="9"/>
      <c r="Q2578" s="9"/>
      <c r="R2578" s="9"/>
      <c r="S2578">
        <f t="shared" ref="S2578" si="3308">N2578*O2578*118</f>
        <v>0</v>
      </c>
      <c r="T2578">
        <f t="shared" ref="T2578" si="3309">N2578*118</f>
        <v>0</v>
      </c>
      <c r="U2578">
        <f t="shared" ref="U2578" si="3310">N2578*O2578</f>
        <v>0</v>
      </c>
      <c r="V2578" s="20">
        <f t="shared" ref="V2578" si="3311">N2578*O2578*116.875</f>
        <v>0</v>
      </c>
      <c r="W2578" s="21">
        <f t="shared" ref="W2578" si="3312">N2578*116.8</f>
        <v>0</v>
      </c>
    </row>
    <row r="2579" spans="1:23" x14ac:dyDescent="0.25">
      <c r="A2579" s="11"/>
      <c r="B2579" s="4"/>
      <c r="C2579" s="4"/>
      <c r="D2579" s="4"/>
      <c r="E2579" s="10"/>
      <c r="F2579" s="10"/>
      <c r="G2579" s="10"/>
      <c r="H2579" s="10"/>
      <c r="I2579" s="10"/>
      <c r="J2579" s="13"/>
      <c r="K2579" s="13"/>
      <c r="L2579" s="13"/>
      <c r="M2579" s="10"/>
      <c r="N2579" s="9"/>
      <c r="O2579" s="9"/>
      <c r="P2579" s="9"/>
      <c r="Q2579" s="9"/>
      <c r="R2579" s="9"/>
    </row>
    <row r="2580" spans="1:23" x14ac:dyDescent="0.25">
      <c r="A2580" s="11">
        <v>43211</v>
      </c>
      <c r="B2580" s="4" t="s">
        <v>17</v>
      </c>
      <c r="C2580" s="4">
        <v>75131</v>
      </c>
      <c r="D2580" s="4">
        <v>153</v>
      </c>
      <c r="E2580" s="10"/>
      <c r="F2580" s="10">
        <v>1</v>
      </c>
      <c r="G2580" s="10" t="s">
        <v>22</v>
      </c>
      <c r="H2580" s="10"/>
      <c r="I2580" s="10"/>
      <c r="J2580" s="17"/>
      <c r="K2580" s="17"/>
      <c r="L2580" s="17"/>
      <c r="M2580" s="10">
        <v>5.81</v>
      </c>
      <c r="N2580" s="9"/>
      <c r="O2580" s="9"/>
      <c r="P2580" s="9"/>
      <c r="Q2580" s="9"/>
      <c r="R2580" s="9"/>
      <c r="S2580">
        <f t="shared" ref="S2580" si="3313">N2580*O2580*118</f>
        <v>0</v>
      </c>
      <c r="T2580">
        <f t="shared" ref="T2580" si="3314">N2580*118</f>
        <v>0</v>
      </c>
      <c r="U2580">
        <f t="shared" ref="U2580" si="3315">N2580*O2580</f>
        <v>0</v>
      </c>
      <c r="V2580" s="20">
        <f t="shared" ref="V2580" si="3316">N2580*O2580*116.875</f>
        <v>0</v>
      </c>
      <c r="W2580" s="21">
        <f t="shared" ref="W2580" si="3317">N2580*116.8</f>
        <v>0</v>
      </c>
    </row>
    <row r="2581" spans="1:23" x14ac:dyDescent="0.25">
      <c r="A2581" s="11"/>
      <c r="B2581" s="4"/>
      <c r="C2581" s="4"/>
      <c r="D2581" s="4"/>
      <c r="E2581" s="10"/>
      <c r="F2581" s="10"/>
      <c r="G2581" s="10"/>
      <c r="H2581" s="10"/>
      <c r="I2581" s="10"/>
      <c r="J2581" s="13"/>
      <c r="K2581" s="13"/>
      <c r="L2581" s="13"/>
      <c r="M2581" s="10"/>
      <c r="N2581" s="9"/>
      <c r="O2581" s="9"/>
      <c r="P2581" s="9"/>
      <c r="Q2581" s="9"/>
      <c r="R2581" s="9"/>
    </row>
    <row r="2582" spans="1:23" x14ac:dyDescent="0.25">
      <c r="A2582" s="11">
        <v>43211</v>
      </c>
      <c r="B2582" s="4" t="s">
        <v>17</v>
      </c>
      <c r="C2582" s="4">
        <v>75131</v>
      </c>
      <c r="D2582" s="4">
        <v>155</v>
      </c>
      <c r="E2582" s="10" t="s">
        <v>50</v>
      </c>
      <c r="F2582" s="10">
        <v>1</v>
      </c>
      <c r="G2582" s="10" t="s">
        <v>22</v>
      </c>
      <c r="H2582" s="10"/>
      <c r="I2582" s="10"/>
      <c r="J2582" s="13">
        <v>1620</v>
      </c>
      <c r="K2582" s="13"/>
      <c r="L2582" s="13">
        <v>730</v>
      </c>
      <c r="M2582" s="10">
        <v>5.81</v>
      </c>
      <c r="N2582" s="9">
        <v>7</v>
      </c>
      <c r="O2582" s="9">
        <v>3.79</v>
      </c>
      <c r="P2582" s="9" t="s">
        <v>77</v>
      </c>
      <c r="Q2582" s="9" t="s">
        <v>72</v>
      </c>
      <c r="R2582" s="9"/>
      <c r="S2582">
        <f t="shared" ref="S2582:S2584" si="3318">N2582*O2582*118</f>
        <v>3130.54</v>
      </c>
      <c r="T2582">
        <f t="shared" ref="T2582:T2584" si="3319">N2582*118</f>
        <v>826</v>
      </c>
      <c r="U2582">
        <f t="shared" ref="U2582:U2584" si="3320">N2582*O2582</f>
        <v>26.53</v>
      </c>
      <c r="V2582" s="20">
        <f t="shared" ref="V2582:V2584" si="3321">N2582*O2582*116.875</f>
        <v>3100.6937499999999</v>
      </c>
      <c r="W2582" s="21">
        <f t="shared" ref="W2582:W2584" si="3322">N2582*116.8</f>
        <v>817.6</v>
      </c>
    </row>
    <row r="2583" spans="1:23" x14ac:dyDescent="0.25">
      <c r="A2583" s="11">
        <v>43211</v>
      </c>
      <c r="B2583" s="4" t="s">
        <v>17</v>
      </c>
      <c r="C2583" s="4">
        <v>75131</v>
      </c>
      <c r="D2583" s="4">
        <v>155</v>
      </c>
      <c r="E2583" s="10" t="s">
        <v>50</v>
      </c>
      <c r="F2583" s="10">
        <v>1</v>
      </c>
      <c r="G2583" s="10" t="s">
        <v>22</v>
      </c>
      <c r="H2583" s="10"/>
      <c r="I2583" s="10"/>
      <c r="J2583" s="13"/>
      <c r="K2583" s="13"/>
      <c r="L2583" s="13"/>
      <c r="M2583" s="10">
        <v>5.81</v>
      </c>
      <c r="N2583" s="9">
        <v>15</v>
      </c>
      <c r="O2583" s="9">
        <v>0.94</v>
      </c>
      <c r="P2583" s="9" t="s">
        <v>71</v>
      </c>
      <c r="Q2583" s="9" t="s">
        <v>81</v>
      </c>
      <c r="R2583" s="9"/>
      <c r="S2583">
        <f t="shared" si="3318"/>
        <v>1663.8</v>
      </c>
      <c r="T2583">
        <f t="shared" si="3319"/>
        <v>1770</v>
      </c>
      <c r="U2583">
        <f t="shared" si="3320"/>
        <v>14.1</v>
      </c>
      <c r="V2583" s="20">
        <f t="shared" si="3321"/>
        <v>1647.9375</v>
      </c>
      <c r="W2583" s="21">
        <f t="shared" si="3322"/>
        <v>1752</v>
      </c>
    </row>
    <row r="2584" spans="1:23" x14ac:dyDescent="0.25">
      <c r="A2584" s="11">
        <v>43211</v>
      </c>
      <c r="B2584" s="4" t="s">
        <v>17</v>
      </c>
      <c r="C2584" s="4">
        <v>75131</v>
      </c>
      <c r="D2584" s="4">
        <v>155</v>
      </c>
      <c r="E2584" s="10" t="s">
        <v>50</v>
      </c>
      <c r="F2584" s="10">
        <v>1</v>
      </c>
      <c r="G2584" s="10" t="s">
        <v>22</v>
      </c>
      <c r="H2584" s="10"/>
      <c r="I2584" s="10"/>
      <c r="J2584" s="13"/>
      <c r="K2584" s="13"/>
      <c r="L2584" s="13"/>
      <c r="M2584" s="10">
        <v>5.81</v>
      </c>
      <c r="N2584" s="9">
        <v>2</v>
      </c>
      <c r="O2584" s="9">
        <v>1.71</v>
      </c>
      <c r="P2584" s="9" t="s">
        <v>71</v>
      </c>
      <c r="Q2584" s="9" t="s">
        <v>75</v>
      </c>
      <c r="R2584" s="9"/>
      <c r="S2584">
        <f t="shared" si="3318"/>
        <v>403.56</v>
      </c>
      <c r="T2584">
        <f t="shared" si="3319"/>
        <v>236</v>
      </c>
      <c r="U2584">
        <f t="shared" si="3320"/>
        <v>3.42</v>
      </c>
      <c r="V2584" s="20">
        <f t="shared" si="3321"/>
        <v>399.71249999999998</v>
      </c>
      <c r="W2584" s="21">
        <f t="shared" si="3322"/>
        <v>233.6</v>
      </c>
    </row>
    <row r="2585" spans="1:23" x14ac:dyDescent="0.25">
      <c r="A2585" s="11"/>
      <c r="B2585" s="4"/>
      <c r="C2585" s="4"/>
      <c r="D2585" s="4"/>
      <c r="E2585" s="10"/>
      <c r="F2585" s="10"/>
      <c r="G2585" s="10"/>
      <c r="H2585" s="10"/>
      <c r="I2585" s="10"/>
      <c r="J2585" s="13"/>
      <c r="K2585" s="13"/>
      <c r="L2585" s="13"/>
      <c r="M2585" s="10"/>
      <c r="N2585" s="9"/>
      <c r="O2585" s="9"/>
      <c r="P2585" s="9"/>
      <c r="Q2585" s="9"/>
      <c r="R2585" s="9"/>
    </row>
    <row r="2586" spans="1:23" x14ac:dyDescent="0.25">
      <c r="A2586" s="11">
        <v>43211</v>
      </c>
      <c r="B2586" s="4" t="s">
        <v>17</v>
      </c>
      <c r="C2586" s="4">
        <v>75131</v>
      </c>
      <c r="D2586" s="4">
        <v>156</v>
      </c>
      <c r="E2586" s="10" t="s">
        <v>51</v>
      </c>
      <c r="F2586" s="10">
        <v>1</v>
      </c>
      <c r="G2586" s="10" t="s">
        <v>22</v>
      </c>
      <c r="H2586" s="10"/>
      <c r="I2586" s="10"/>
      <c r="J2586" s="13">
        <v>1400</v>
      </c>
      <c r="K2586" s="13"/>
      <c r="L2586" s="13">
        <v>540</v>
      </c>
      <c r="M2586" s="10">
        <v>5.81</v>
      </c>
      <c r="N2586" s="9">
        <v>13</v>
      </c>
      <c r="O2586" s="9">
        <v>3.79</v>
      </c>
      <c r="P2586" s="9" t="s">
        <v>77</v>
      </c>
      <c r="Q2586" s="9" t="s">
        <v>72</v>
      </c>
      <c r="R2586" s="9"/>
      <c r="S2586">
        <f t="shared" ref="S2586:S2587" si="3323">N2586*O2586*118</f>
        <v>5813.8600000000006</v>
      </c>
      <c r="T2586">
        <f t="shared" ref="T2586:T2587" si="3324">N2586*118</f>
        <v>1534</v>
      </c>
      <c r="U2586">
        <f t="shared" ref="U2586:U2587" si="3325">N2586*O2586</f>
        <v>49.27</v>
      </c>
      <c r="V2586" s="20">
        <f t="shared" ref="V2586:V2587" si="3326">N2586*O2586*116.875</f>
        <v>5758.4312500000005</v>
      </c>
      <c r="W2586" s="21">
        <f t="shared" ref="W2586:W2587" si="3327">N2586*116.8</f>
        <v>1518.3999999999999</v>
      </c>
    </row>
    <row r="2587" spans="1:23" x14ac:dyDescent="0.25">
      <c r="A2587" s="11">
        <v>43211</v>
      </c>
      <c r="B2587" s="4" t="s">
        <v>17</v>
      </c>
      <c r="C2587" s="4">
        <v>75131</v>
      </c>
      <c r="D2587" s="4">
        <v>156</v>
      </c>
      <c r="E2587" s="10" t="s">
        <v>51</v>
      </c>
      <c r="F2587" s="10">
        <v>1</v>
      </c>
      <c r="G2587" s="10" t="s">
        <v>22</v>
      </c>
      <c r="H2587" s="10"/>
      <c r="I2587" s="10"/>
      <c r="J2587" s="13"/>
      <c r="K2587" s="13"/>
      <c r="L2587" s="13"/>
      <c r="M2587" s="10">
        <v>5.81</v>
      </c>
      <c r="N2587" s="9">
        <v>1</v>
      </c>
      <c r="O2587" s="9">
        <v>3.44</v>
      </c>
      <c r="P2587" s="9" t="s">
        <v>78</v>
      </c>
      <c r="Q2587" s="9" t="s">
        <v>72</v>
      </c>
      <c r="R2587" s="9"/>
      <c r="S2587">
        <f t="shared" si="3323"/>
        <v>405.92</v>
      </c>
      <c r="T2587">
        <f t="shared" si="3324"/>
        <v>118</v>
      </c>
      <c r="U2587">
        <f t="shared" si="3325"/>
        <v>3.44</v>
      </c>
      <c r="V2587" s="20">
        <f t="shared" si="3326"/>
        <v>402.05</v>
      </c>
      <c r="W2587" s="21">
        <f t="shared" si="3327"/>
        <v>116.8</v>
      </c>
    </row>
    <row r="2588" spans="1:23" x14ac:dyDescent="0.25">
      <c r="A2588" s="11"/>
      <c r="B2588" s="4"/>
      <c r="C2588" s="4"/>
      <c r="D2588" s="4"/>
      <c r="E2588" s="10"/>
      <c r="F2588" s="10"/>
      <c r="G2588" s="10"/>
      <c r="H2588" s="10"/>
      <c r="I2588" s="10"/>
      <c r="J2588" s="13"/>
      <c r="K2588" s="13"/>
      <c r="L2588" s="13"/>
      <c r="M2588" s="10"/>
      <c r="N2588" s="9"/>
      <c r="O2588" s="9"/>
      <c r="P2588" s="9"/>
      <c r="Q2588" s="9"/>
      <c r="R2588" s="9"/>
    </row>
    <row r="2589" spans="1:23" x14ac:dyDescent="0.25">
      <c r="A2589" s="11">
        <v>43211</v>
      </c>
      <c r="B2589" s="4" t="s">
        <v>17</v>
      </c>
      <c r="C2589" s="4">
        <v>75131</v>
      </c>
      <c r="D2589" s="4">
        <v>157</v>
      </c>
      <c r="E2589" s="10" t="s">
        <v>52</v>
      </c>
      <c r="F2589" s="10">
        <v>1</v>
      </c>
      <c r="G2589" s="10" t="s">
        <v>22</v>
      </c>
      <c r="H2589" s="10"/>
      <c r="I2589" s="10"/>
      <c r="J2589" s="13">
        <v>1720</v>
      </c>
      <c r="K2589" s="13"/>
      <c r="L2589" s="13">
        <v>600</v>
      </c>
      <c r="M2589" s="10">
        <v>5.81</v>
      </c>
      <c r="N2589" s="9">
        <v>17</v>
      </c>
      <c r="O2589" s="9">
        <v>3.28</v>
      </c>
      <c r="P2589" s="9" t="s">
        <v>89</v>
      </c>
      <c r="Q2589" s="9" t="s">
        <v>72</v>
      </c>
      <c r="R2589" s="9"/>
      <c r="S2589">
        <f t="shared" ref="S2589" si="3328">N2589*O2589*118</f>
        <v>6579.6799999999994</v>
      </c>
      <c r="T2589">
        <f t="shared" ref="T2589" si="3329">N2589*118</f>
        <v>2006</v>
      </c>
      <c r="U2589">
        <f t="shared" ref="U2589" si="3330">N2589*O2589</f>
        <v>55.76</v>
      </c>
      <c r="V2589" s="20">
        <f t="shared" ref="V2589" si="3331">N2589*O2589*116.875</f>
        <v>6516.95</v>
      </c>
      <c r="W2589" s="21">
        <f t="shared" ref="W2589" si="3332">N2589*116.8</f>
        <v>1985.6</v>
      </c>
    </row>
    <row r="2590" spans="1:23" x14ac:dyDescent="0.25">
      <c r="A2590" s="11"/>
      <c r="B2590" s="4"/>
      <c r="C2590" s="4"/>
      <c r="D2590" s="4"/>
      <c r="E2590" s="10"/>
      <c r="F2590" s="10"/>
      <c r="G2590" s="10"/>
      <c r="H2590" s="10"/>
      <c r="I2590" s="10"/>
      <c r="J2590" s="13"/>
      <c r="K2590" s="13"/>
      <c r="L2590" s="13"/>
      <c r="M2590" s="10"/>
      <c r="N2590" s="9"/>
      <c r="O2590" s="9"/>
      <c r="P2590" s="9"/>
      <c r="Q2590" s="9"/>
      <c r="R2590" s="9"/>
    </row>
    <row r="2591" spans="1:23" x14ac:dyDescent="0.25">
      <c r="A2591" s="11">
        <v>43211</v>
      </c>
      <c r="B2591" s="10" t="s">
        <v>16</v>
      </c>
      <c r="C2591" s="10">
        <v>785</v>
      </c>
      <c r="D2591" s="10">
        <v>167</v>
      </c>
      <c r="E2591" s="10" t="s">
        <v>53</v>
      </c>
      <c r="F2591" s="10">
        <v>1</v>
      </c>
      <c r="G2591" s="10" t="s">
        <v>22</v>
      </c>
      <c r="H2591" s="10"/>
      <c r="I2591" s="10"/>
      <c r="J2591" s="13">
        <v>1600</v>
      </c>
      <c r="K2591" s="13"/>
      <c r="L2591" s="13">
        <v>700</v>
      </c>
      <c r="M2591" s="10">
        <v>5.38</v>
      </c>
      <c r="N2591" s="9">
        <v>16</v>
      </c>
      <c r="O2591" s="9">
        <v>3.28</v>
      </c>
      <c r="P2591" s="9" t="s">
        <v>89</v>
      </c>
      <c r="Q2591" s="9" t="s">
        <v>72</v>
      </c>
      <c r="R2591" s="9"/>
      <c r="S2591">
        <f>N:N*O:O*125</f>
        <v>6560</v>
      </c>
      <c r="T2591">
        <f t="shared" ref="T2591" si="3333">N2591*125</f>
        <v>2000</v>
      </c>
      <c r="U2591">
        <f t="shared" ref="U2591" si="3334">N2591*O2591</f>
        <v>52.48</v>
      </c>
      <c r="V2591" s="20">
        <f>N2591*O2591*123.78</f>
        <v>6495.9744000000001</v>
      </c>
      <c r="W2591" s="21">
        <f>N2591*123.7</f>
        <v>1979.2</v>
      </c>
    </row>
    <row r="2592" spans="1:23" x14ac:dyDescent="0.25">
      <c r="A2592" s="11"/>
      <c r="B2592" s="10"/>
      <c r="C2592" s="10"/>
      <c r="D2592" s="10"/>
      <c r="E2592" s="10"/>
      <c r="F2592" s="10"/>
      <c r="G2592" s="10"/>
      <c r="H2592" s="10"/>
      <c r="I2592" s="10"/>
      <c r="J2592" s="13"/>
      <c r="K2592" s="13"/>
      <c r="L2592" s="13"/>
      <c r="M2592" s="10"/>
      <c r="N2592" s="9"/>
      <c r="O2592" s="9"/>
      <c r="P2592" s="9"/>
      <c r="Q2592" s="9"/>
      <c r="R2592" s="9"/>
    </row>
    <row r="2593" spans="1:23" x14ac:dyDescent="0.25">
      <c r="A2593" s="11">
        <v>43211</v>
      </c>
      <c r="B2593" s="10" t="s">
        <v>16</v>
      </c>
      <c r="C2593" s="10">
        <v>785</v>
      </c>
      <c r="D2593" s="10">
        <v>168</v>
      </c>
      <c r="E2593" s="10" t="s">
        <v>54</v>
      </c>
      <c r="F2593" s="10">
        <v>1</v>
      </c>
      <c r="G2593" s="10" t="s">
        <v>22</v>
      </c>
      <c r="H2593" s="10"/>
      <c r="I2593" s="10"/>
      <c r="J2593" s="13">
        <v>1600</v>
      </c>
      <c r="K2593" s="13"/>
      <c r="L2593" s="13">
        <v>550</v>
      </c>
      <c r="M2593" s="10">
        <v>5.38</v>
      </c>
      <c r="N2593" s="9">
        <v>17</v>
      </c>
      <c r="O2593" s="9">
        <v>3.28</v>
      </c>
      <c r="P2593" s="9" t="s">
        <v>89</v>
      </c>
      <c r="Q2593" s="9" t="s">
        <v>72</v>
      </c>
      <c r="R2593" s="9"/>
      <c r="S2593">
        <f>N:N*O:O*125</f>
        <v>6970</v>
      </c>
      <c r="T2593">
        <f t="shared" ref="T2593" si="3335">N2593*125</f>
        <v>2125</v>
      </c>
      <c r="U2593">
        <f t="shared" ref="U2593" si="3336">N2593*O2593</f>
        <v>55.76</v>
      </c>
      <c r="V2593" s="20">
        <f>N2593*O2593*123.78</f>
        <v>6901.9727999999996</v>
      </c>
      <c r="W2593" s="21">
        <f>N2593*123.7</f>
        <v>2102.9</v>
      </c>
    </row>
    <row r="2594" spans="1:23" x14ac:dyDescent="0.25">
      <c r="A2594" s="11"/>
      <c r="B2594" s="4"/>
      <c r="C2594" s="4"/>
      <c r="D2594" s="4"/>
      <c r="E2594" s="10"/>
      <c r="F2594" s="10"/>
      <c r="G2594" s="10"/>
      <c r="H2594" s="10"/>
      <c r="I2594" s="10"/>
      <c r="J2594" s="13"/>
      <c r="K2594" s="13"/>
      <c r="L2594" s="13"/>
      <c r="M2594" s="10"/>
      <c r="N2594" s="9"/>
      <c r="O2594" s="9"/>
      <c r="P2594" s="9"/>
      <c r="Q2594" s="9"/>
      <c r="R2594" s="9"/>
    </row>
    <row r="2595" spans="1:23" x14ac:dyDescent="0.25">
      <c r="A2595" s="11">
        <v>43211</v>
      </c>
      <c r="B2595" s="10" t="s">
        <v>16</v>
      </c>
      <c r="C2595" s="10">
        <v>785</v>
      </c>
      <c r="D2595" s="10">
        <v>169</v>
      </c>
      <c r="E2595" s="10" t="s">
        <v>84</v>
      </c>
      <c r="F2595" s="10">
        <v>1</v>
      </c>
      <c r="G2595" s="10" t="s">
        <v>22</v>
      </c>
      <c r="H2595" s="10"/>
      <c r="I2595" s="10"/>
      <c r="J2595" s="13">
        <v>1500</v>
      </c>
      <c r="K2595" s="13"/>
      <c r="L2595" s="13">
        <v>700</v>
      </c>
      <c r="M2595" s="10">
        <v>5.38</v>
      </c>
      <c r="N2595" s="9">
        <v>15</v>
      </c>
      <c r="O2595" s="9">
        <v>3.28</v>
      </c>
      <c r="P2595" s="9" t="s">
        <v>89</v>
      </c>
      <c r="Q2595" s="9" t="s">
        <v>72</v>
      </c>
      <c r="R2595" s="9"/>
      <c r="S2595">
        <f>N:N*O:O*125</f>
        <v>6149.9999999999991</v>
      </c>
      <c r="T2595">
        <f t="shared" ref="T2595" si="3337">N2595*125</f>
        <v>1875</v>
      </c>
      <c r="U2595">
        <f t="shared" ref="U2595" si="3338">N2595*O2595</f>
        <v>49.199999999999996</v>
      </c>
      <c r="V2595" s="20">
        <f>N2595*O2595*123.78</f>
        <v>6089.9759999999997</v>
      </c>
      <c r="W2595" s="21">
        <f>N2595*123.7</f>
        <v>1855.5</v>
      </c>
    </row>
    <row r="2596" spans="1:23" x14ac:dyDescent="0.25">
      <c r="A2596" s="11"/>
      <c r="B2596" s="10"/>
      <c r="C2596" s="10"/>
      <c r="D2596" s="10"/>
      <c r="E2596" s="10"/>
      <c r="F2596" s="10"/>
      <c r="G2596" s="10"/>
      <c r="H2596" s="10"/>
      <c r="I2596" s="10"/>
      <c r="J2596" s="13"/>
      <c r="K2596" s="13"/>
      <c r="L2596" s="13"/>
      <c r="M2596" s="10"/>
      <c r="N2596" s="9"/>
      <c r="O2596" s="9"/>
      <c r="P2596" s="9"/>
      <c r="Q2596" s="9"/>
      <c r="R2596" s="9"/>
    </row>
    <row r="2597" spans="1:23" x14ac:dyDescent="0.25">
      <c r="A2597" s="11">
        <v>43211</v>
      </c>
      <c r="B2597" s="10" t="s">
        <v>16</v>
      </c>
      <c r="C2597" s="4">
        <v>777</v>
      </c>
      <c r="D2597" s="4">
        <v>17</v>
      </c>
      <c r="E2597" s="10" t="s">
        <v>56</v>
      </c>
      <c r="F2597" s="10">
        <v>2</v>
      </c>
      <c r="G2597" s="10" t="s">
        <v>23</v>
      </c>
      <c r="H2597" s="10"/>
      <c r="I2597" s="10"/>
      <c r="J2597" s="13">
        <v>390</v>
      </c>
      <c r="K2597" s="13">
        <v>710</v>
      </c>
      <c r="L2597" s="13">
        <v>570</v>
      </c>
      <c r="M2597" s="10">
        <v>4.2</v>
      </c>
      <c r="N2597">
        <v>1</v>
      </c>
      <c r="O2597" s="9">
        <v>3.78</v>
      </c>
      <c r="P2597" s="9" t="s">
        <v>82</v>
      </c>
      <c r="Q2597" s="9" t="s">
        <v>72</v>
      </c>
      <c r="R2597" s="9"/>
      <c r="S2597">
        <f t="shared" ref="S2597:S2599" si="3339">N:N*O:O*80.6</f>
        <v>304.66799999999995</v>
      </c>
      <c r="T2597">
        <f t="shared" ref="T2597:T2599" si="3340">N2597*80.6</f>
        <v>80.599999999999994</v>
      </c>
      <c r="U2597">
        <f t="shared" ref="U2597:U2599" si="3341">N2597*O2597</f>
        <v>3.78</v>
      </c>
      <c r="V2597" s="20">
        <f t="shared" ref="V2597:V2599" si="3342">N2597*O2597*79.68</f>
        <v>301.19040000000001</v>
      </c>
      <c r="W2597" s="21">
        <f t="shared" ref="W2597:W2599" si="3343">N2597*79.68</f>
        <v>79.680000000000007</v>
      </c>
    </row>
    <row r="2598" spans="1:23" x14ac:dyDescent="0.25">
      <c r="A2598" s="11">
        <v>43211</v>
      </c>
      <c r="B2598" s="10" t="s">
        <v>16</v>
      </c>
      <c r="C2598" s="4">
        <v>777</v>
      </c>
      <c r="D2598" s="4">
        <v>17</v>
      </c>
      <c r="E2598" s="10" t="s">
        <v>56</v>
      </c>
      <c r="F2598" s="10">
        <v>2</v>
      </c>
      <c r="G2598" s="10" t="s">
        <v>23</v>
      </c>
      <c r="H2598" s="10"/>
      <c r="I2598" s="10"/>
      <c r="J2598" s="13"/>
      <c r="K2598" s="13"/>
      <c r="L2598" s="13"/>
      <c r="M2598" s="10">
        <v>4.2</v>
      </c>
      <c r="N2598">
        <v>13</v>
      </c>
      <c r="O2598" s="9">
        <v>3.28</v>
      </c>
      <c r="P2598" s="9" t="s">
        <v>89</v>
      </c>
      <c r="Q2598" s="9" t="s">
        <v>72</v>
      </c>
      <c r="R2598" s="9"/>
      <c r="S2598">
        <f t="shared" si="3339"/>
        <v>3436.7839999999997</v>
      </c>
      <c r="T2598">
        <f t="shared" si="3340"/>
        <v>1047.8</v>
      </c>
      <c r="U2598">
        <f t="shared" si="3341"/>
        <v>42.64</v>
      </c>
      <c r="V2598" s="20">
        <f t="shared" si="3342"/>
        <v>3397.5552000000002</v>
      </c>
      <c r="W2598" s="21">
        <f t="shared" si="3343"/>
        <v>1035.8400000000001</v>
      </c>
    </row>
    <row r="2599" spans="1:23" x14ac:dyDescent="0.25">
      <c r="A2599" s="11">
        <v>43211</v>
      </c>
      <c r="B2599" s="10" t="s">
        <v>16</v>
      </c>
      <c r="C2599" s="4">
        <v>777</v>
      </c>
      <c r="D2599" s="4">
        <v>17</v>
      </c>
      <c r="E2599" s="10" t="s">
        <v>56</v>
      </c>
      <c r="F2599" s="10">
        <v>2</v>
      </c>
      <c r="G2599" s="10" t="s">
        <v>23</v>
      </c>
      <c r="H2599" s="10"/>
      <c r="I2599" s="10"/>
      <c r="J2599" s="13"/>
      <c r="K2599" s="13"/>
      <c r="L2599" s="13"/>
      <c r="M2599" s="10">
        <v>4.2</v>
      </c>
      <c r="N2599">
        <v>3</v>
      </c>
      <c r="O2599" s="9">
        <v>2.23</v>
      </c>
      <c r="P2599" s="9" t="s">
        <v>78</v>
      </c>
      <c r="Q2599" s="9" t="s">
        <v>76</v>
      </c>
      <c r="R2599" s="9"/>
      <c r="S2599">
        <f t="shared" si="3339"/>
        <v>539.21399999999994</v>
      </c>
      <c r="T2599">
        <f t="shared" si="3340"/>
        <v>241.79999999999998</v>
      </c>
      <c r="U2599">
        <f t="shared" si="3341"/>
        <v>6.6899999999999995</v>
      </c>
      <c r="V2599" s="20">
        <f t="shared" si="3342"/>
        <v>533.05920000000003</v>
      </c>
      <c r="W2599" s="21">
        <f t="shared" si="3343"/>
        <v>239.04000000000002</v>
      </c>
    </row>
    <row r="2600" spans="1:23" x14ac:dyDescent="0.25">
      <c r="A2600" s="11"/>
      <c r="B2600" s="10"/>
      <c r="C2600" s="4"/>
      <c r="D2600" s="4"/>
      <c r="E2600" s="10"/>
      <c r="F2600" s="10"/>
      <c r="G2600" s="10"/>
      <c r="H2600" s="10"/>
      <c r="I2600" s="10"/>
      <c r="J2600" s="13"/>
      <c r="K2600" s="13"/>
      <c r="L2600" s="13"/>
      <c r="M2600" s="10"/>
      <c r="O2600" s="9"/>
      <c r="P2600" s="9"/>
      <c r="Q2600" s="9"/>
      <c r="R2600" s="9"/>
    </row>
    <row r="2601" spans="1:23" x14ac:dyDescent="0.25">
      <c r="A2601" s="11">
        <v>43211</v>
      </c>
      <c r="B2601" s="10" t="s">
        <v>16</v>
      </c>
      <c r="C2601" s="4">
        <v>777</v>
      </c>
      <c r="D2601" s="4">
        <v>18</v>
      </c>
      <c r="E2601" s="10" t="s">
        <v>26</v>
      </c>
      <c r="F2601" s="10">
        <v>2</v>
      </c>
      <c r="G2601" s="10" t="s">
        <v>23</v>
      </c>
      <c r="H2601" s="10"/>
      <c r="I2601" s="10"/>
      <c r="J2601" s="13">
        <v>360</v>
      </c>
      <c r="K2601" s="13">
        <v>740</v>
      </c>
      <c r="L2601" s="13">
        <v>580</v>
      </c>
      <c r="M2601" s="10">
        <v>4.2</v>
      </c>
      <c r="N2601">
        <v>3</v>
      </c>
      <c r="O2601" s="9">
        <v>3.78</v>
      </c>
      <c r="P2601" s="9" t="s">
        <v>82</v>
      </c>
      <c r="Q2601" s="9" t="s">
        <v>72</v>
      </c>
      <c r="R2601" s="9"/>
      <c r="S2601">
        <f t="shared" ref="S2601:S2605" si="3344">N:N*O:O*80.6</f>
        <v>914.00399999999991</v>
      </c>
      <c r="T2601">
        <f t="shared" ref="T2601:T2605" si="3345">N2601*80.6</f>
        <v>241.79999999999998</v>
      </c>
      <c r="U2601">
        <f t="shared" ref="U2601:U2605" si="3346">N2601*O2601</f>
        <v>11.34</v>
      </c>
      <c r="V2601" s="20">
        <f t="shared" ref="V2601:V2605" si="3347">N2601*O2601*79.68</f>
        <v>903.57120000000009</v>
      </c>
      <c r="W2601" s="21">
        <f t="shared" ref="W2601:W2605" si="3348">N2601*79.68</f>
        <v>239.04000000000002</v>
      </c>
    </row>
    <row r="2602" spans="1:23" x14ac:dyDescent="0.25">
      <c r="A2602" s="11">
        <v>43211</v>
      </c>
      <c r="B2602" s="10" t="s">
        <v>16</v>
      </c>
      <c r="C2602" s="4">
        <v>777</v>
      </c>
      <c r="D2602" s="4">
        <v>18</v>
      </c>
      <c r="E2602" s="10" t="s">
        <v>26</v>
      </c>
      <c r="F2602" s="10">
        <v>2</v>
      </c>
      <c r="G2602" s="10" t="s">
        <v>23</v>
      </c>
      <c r="H2602" s="10"/>
      <c r="I2602" s="10"/>
      <c r="J2602" s="13"/>
      <c r="K2602" s="13"/>
      <c r="L2602" s="13"/>
      <c r="M2602" s="10">
        <v>4.2</v>
      </c>
      <c r="N2602">
        <v>2</v>
      </c>
      <c r="O2602" s="9">
        <v>3.84</v>
      </c>
      <c r="P2602" s="9" t="s">
        <v>77</v>
      </c>
      <c r="Q2602" s="9" t="s">
        <v>72</v>
      </c>
      <c r="R2602" s="9"/>
      <c r="S2602">
        <f t="shared" si="3344"/>
        <v>619.00799999999992</v>
      </c>
      <c r="T2602">
        <f t="shared" si="3345"/>
        <v>161.19999999999999</v>
      </c>
      <c r="U2602">
        <f t="shared" si="3346"/>
        <v>7.68</v>
      </c>
      <c r="V2602" s="20">
        <f t="shared" si="3347"/>
        <v>611.94240000000002</v>
      </c>
      <c r="W2602" s="21">
        <f t="shared" si="3348"/>
        <v>159.36000000000001</v>
      </c>
    </row>
    <row r="2603" spans="1:23" x14ac:dyDescent="0.25">
      <c r="A2603" s="11">
        <v>43211</v>
      </c>
      <c r="B2603" s="10" t="s">
        <v>16</v>
      </c>
      <c r="C2603" s="4">
        <v>777</v>
      </c>
      <c r="D2603" s="4">
        <v>18</v>
      </c>
      <c r="E2603" s="10" t="s">
        <v>26</v>
      </c>
      <c r="F2603" s="10">
        <v>2</v>
      </c>
      <c r="G2603" s="10" t="s">
        <v>23</v>
      </c>
      <c r="H2603" s="10"/>
      <c r="I2603" s="10"/>
      <c r="J2603" s="13"/>
      <c r="K2603" s="13"/>
      <c r="L2603" s="13"/>
      <c r="M2603" s="10">
        <v>4.2</v>
      </c>
      <c r="N2603">
        <v>5</v>
      </c>
      <c r="O2603" s="9">
        <v>0.94</v>
      </c>
      <c r="P2603" s="9" t="s">
        <v>71</v>
      </c>
      <c r="Q2603" s="9" t="s">
        <v>81</v>
      </c>
      <c r="R2603" s="9"/>
      <c r="S2603">
        <f t="shared" si="3344"/>
        <v>378.81999999999994</v>
      </c>
      <c r="T2603">
        <f t="shared" si="3345"/>
        <v>403</v>
      </c>
      <c r="U2603">
        <f t="shared" si="3346"/>
        <v>4.6999999999999993</v>
      </c>
      <c r="V2603" s="20">
        <f t="shared" si="3347"/>
        <v>374.49599999999998</v>
      </c>
      <c r="W2603" s="21">
        <f t="shared" si="3348"/>
        <v>398.40000000000003</v>
      </c>
    </row>
    <row r="2604" spans="1:23" x14ac:dyDescent="0.25">
      <c r="A2604" s="11">
        <v>43211</v>
      </c>
      <c r="B2604" s="10" t="s">
        <v>16</v>
      </c>
      <c r="C2604" s="4">
        <v>777</v>
      </c>
      <c r="D2604" s="4">
        <v>18</v>
      </c>
      <c r="E2604" s="10" t="s">
        <v>26</v>
      </c>
      <c r="F2604" s="10">
        <v>2</v>
      </c>
      <c r="G2604" s="10" t="s">
        <v>23</v>
      </c>
      <c r="H2604" s="10"/>
      <c r="I2604" s="10"/>
      <c r="J2604" s="13"/>
      <c r="K2604" s="13"/>
      <c r="L2604" s="13"/>
      <c r="M2604" s="10">
        <v>4.2</v>
      </c>
      <c r="N2604">
        <v>6</v>
      </c>
      <c r="O2604" s="9">
        <v>1.71</v>
      </c>
      <c r="P2604" s="9" t="s">
        <v>71</v>
      </c>
      <c r="Q2604" s="9" t="s">
        <v>75</v>
      </c>
      <c r="R2604" s="9"/>
      <c r="S2604">
        <f t="shared" si="3344"/>
        <v>826.9559999999999</v>
      </c>
      <c r="T2604">
        <f t="shared" si="3345"/>
        <v>483.59999999999997</v>
      </c>
      <c r="U2604">
        <f t="shared" si="3346"/>
        <v>10.26</v>
      </c>
      <c r="V2604" s="20">
        <f t="shared" si="3347"/>
        <v>817.5168000000001</v>
      </c>
      <c r="W2604" s="21">
        <f t="shared" si="3348"/>
        <v>478.08000000000004</v>
      </c>
    </row>
    <row r="2605" spans="1:23" x14ac:dyDescent="0.25">
      <c r="A2605" s="11">
        <v>43211</v>
      </c>
      <c r="B2605" s="10" t="s">
        <v>16</v>
      </c>
      <c r="C2605" s="4">
        <v>777</v>
      </c>
      <c r="D2605" s="4">
        <v>18</v>
      </c>
      <c r="E2605" s="10" t="s">
        <v>26</v>
      </c>
      <c r="F2605" s="10">
        <v>2</v>
      </c>
      <c r="G2605" s="10" t="s">
        <v>23</v>
      </c>
      <c r="H2605" s="10"/>
      <c r="I2605" s="10"/>
      <c r="J2605" s="13"/>
      <c r="K2605" s="13"/>
      <c r="L2605" s="13"/>
      <c r="M2605" s="10">
        <v>4.2</v>
      </c>
      <c r="N2605">
        <v>4</v>
      </c>
      <c r="O2605" s="9">
        <v>1.83</v>
      </c>
      <c r="P2605" s="9" t="s">
        <v>71</v>
      </c>
      <c r="Q2605" s="9" t="s">
        <v>76</v>
      </c>
      <c r="R2605" s="9"/>
      <c r="S2605">
        <f t="shared" si="3344"/>
        <v>589.99199999999996</v>
      </c>
      <c r="T2605">
        <f t="shared" si="3345"/>
        <v>322.39999999999998</v>
      </c>
      <c r="U2605">
        <f t="shared" si="3346"/>
        <v>7.32</v>
      </c>
      <c r="V2605" s="20">
        <f t="shared" si="3347"/>
        <v>583.25760000000002</v>
      </c>
      <c r="W2605" s="21">
        <f t="shared" si="3348"/>
        <v>318.72000000000003</v>
      </c>
    </row>
    <row r="2606" spans="1:23" x14ac:dyDescent="0.25">
      <c r="A2606" s="11"/>
      <c r="B2606" s="4"/>
      <c r="C2606" s="4"/>
      <c r="D2606" s="4"/>
      <c r="E2606" s="10"/>
      <c r="F2606" s="10"/>
      <c r="G2606" s="10"/>
      <c r="H2606" s="10"/>
      <c r="I2606" s="10"/>
      <c r="J2606" s="13"/>
      <c r="K2606" s="13"/>
      <c r="L2606" s="13"/>
      <c r="M2606" s="10"/>
      <c r="O2606" s="9"/>
      <c r="P2606" s="9"/>
      <c r="Q2606" s="9"/>
      <c r="R2606" s="9"/>
    </row>
    <row r="2607" spans="1:23" x14ac:dyDescent="0.25">
      <c r="A2607" s="11">
        <v>43211</v>
      </c>
      <c r="B2607" s="10" t="s">
        <v>16</v>
      </c>
      <c r="C2607" s="4">
        <v>777</v>
      </c>
      <c r="D2607" s="4">
        <v>19</v>
      </c>
      <c r="E2607" s="10" t="s">
        <v>106</v>
      </c>
      <c r="F2607" s="10">
        <v>2</v>
      </c>
      <c r="G2607" s="10" t="s">
        <v>23</v>
      </c>
      <c r="H2607" s="10"/>
      <c r="I2607" s="10"/>
      <c r="J2607" s="13">
        <v>120</v>
      </c>
      <c r="K2607" s="13">
        <v>980</v>
      </c>
      <c r="L2607" s="13">
        <v>710</v>
      </c>
      <c r="M2607" s="10">
        <v>4.2</v>
      </c>
      <c r="N2607">
        <v>3</v>
      </c>
      <c r="O2607" s="9">
        <v>3.78</v>
      </c>
      <c r="P2607" s="9" t="s">
        <v>82</v>
      </c>
      <c r="Q2607" s="9" t="s">
        <v>72</v>
      </c>
      <c r="R2607" s="9"/>
      <c r="S2607">
        <f t="shared" ref="S2607:S2611" si="3349">N:N*O:O*80.6</f>
        <v>914.00399999999991</v>
      </c>
      <c r="T2607">
        <f t="shared" ref="T2607:T2611" si="3350">N2607*80.6</f>
        <v>241.79999999999998</v>
      </c>
      <c r="U2607">
        <f t="shared" ref="U2607:U2611" si="3351">N2607*O2607</f>
        <v>11.34</v>
      </c>
      <c r="V2607" s="20">
        <f t="shared" ref="V2607:V2611" si="3352">N2607*O2607*79.68</f>
        <v>903.57120000000009</v>
      </c>
      <c r="W2607" s="21">
        <f t="shared" ref="W2607:W2611" si="3353">N2607*79.68</f>
        <v>239.04000000000002</v>
      </c>
    </row>
    <row r="2608" spans="1:23" x14ac:dyDescent="0.25">
      <c r="A2608" s="11">
        <v>43211</v>
      </c>
      <c r="B2608" s="10" t="s">
        <v>16</v>
      </c>
      <c r="C2608" s="4">
        <v>777</v>
      </c>
      <c r="D2608" s="4">
        <v>19</v>
      </c>
      <c r="E2608" s="10" t="s">
        <v>106</v>
      </c>
      <c r="F2608" s="10">
        <v>2</v>
      </c>
      <c r="G2608" s="10" t="s">
        <v>23</v>
      </c>
      <c r="H2608" s="10"/>
      <c r="I2608" s="10"/>
      <c r="J2608" s="13"/>
      <c r="K2608" s="13"/>
      <c r="L2608" s="13"/>
      <c r="M2608" s="10">
        <v>4.2</v>
      </c>
      <c r="N2608">
        <v>2</v>
      </c>
      <c r="O2608" s="9">
        <v>3.84</v>
      </c>
      <c r="P2608" s="9" t="s">
        <v>77</v>
      </c>
      <c r="Q2608" s="9" t="s">
        <v>72</v>
      </c>
      <c r="R2608" s="9"/>
      <c r="S2608">
        <f t="shared" si="3349"/>
        <v>619.00799999999992</v>
      </c>
      <c r="T2608">
        <f t="shared" si="3350"/>
        <v>161.19999999999999</v>
      </c>
      <c r="U2608">
        <f t="shared" si="3351"/>
        <v>7.68</v>
      </c>
      <c r="V2608" s="20">
        <f t="shared" si="3352"/>
        <v>611.94240000000002</v>
      </c>
      <c r="W2608" s="21">
        <f t="shared" si="3353"/>
        <v>159.36000000000001</v>
      </c>
    </row>
    <row r="2609" spans="1:23" x14ac:dyDescent="0.25">
      <c r="A2609" s="11">
        <v>43211</v>
      </c>
      <c r="B2609" s="10" t="s">
        <v>16</v>
      </c>
      <c r="C2609" s="4">
        <v>777</v>
      </c>
      <c r="D2609" s="4">
        <v>19</v>
      </c>
      <c r="E2609" s="10" t="s">
        <v>106</v>
      </c>
      <c r="F2609" s="10">
        <v>2</v>
      </c>
      <c r="G2609" s="10" t="s">
        <v>23</v>
      </c>
      <c r="H2609" s="10"/>
      <c r="I2609" s="10"/>
      <c r="J2609" s="13"/>
      <c r="K2609" s="13"/>
      <c r="L2609" s="13"/>
      <c r="M2609" s="10">
        <v>4.2</v>
      </c>
      <c r="N2609">
        <v>6</v>
      </c>
      <c r="O2609" s="9">
        <v>0.94</v>
      </c>
      <c r="P2609" s="9" t="s">
        <v>71</v>
      </c>
      <c r="Q2609" s="9" t="s">
        <v>81</v>
      </c>
      <c r="R2609" s="9"/>
      <c r="S2609">
        <f t="shared" si="3349"/>
        <v>454.58399999999995</v>
      </c>
      <c r="T2609">
        <f t="shared" si="3350"/>
        <v>483.59999999999997</v>
      </c>
      <c r="U2609">
        <f t="shared" si="3351"/>
        <v>5.64</v>
      </c>
      <c r="V2609" s="20">
        <f t="shared" si="3352"/>
        <v>449.39519999999999</v>
      </c>
      <c r="W2609" s="21">
        <f t="shared" si="3353"/>
        <v>478.08000000000004</v>
      </c>
    </row>
    <row r="2610" spans="1:23" x14ac:dyDescent="0.25">
      <c r="A2610" s="11">
        <v>43211</v>
      </c>
      <c r="B2610" s="10" t="s">
        <v>16</v>
      </c>
      <c r="C2610" s="4">
        <v>777</v>
      </c>
      <c r="D2610" s="4">
        <v>19</v>
      </c>
      <c r="E2610" s="10" t="s">
        <v>106</v>
      </c>
      <c r="F2610" s="10">
        <v>2</v>
      </c>
      <c r="G2610" s="10" t="s">
        <v>23</v>
      </c>
      <c r="H2610" s="10"/>
      <c r="I2610" s="10"/>
      <c r="J2610" s="13"/>
      <c r="K2610" s="13"/>
      <c r="L2610" s="13"/>
      <c r="M2610" s="10">
        <v>4.2</v>
      </c>
      <c r="N2610">
        <v>6</v>
      </c>
      <c r="O2610" s="9">
        <v>1.71</v>
      </c>
      <c r="P2610" s="9" t="s">
        <v>71</v>
      </c>
      <c r="Q2610" s="9" t="s">
        <v>75</v>
      </c>
      <c r="R2610" s="9"/>
      <c r="S2610">
        <f t="shared" si="3349"/>
        <v>826.9559999999999</v>
      </c>
      <c r="T2610">
        <f t="shared" si="3350"/>
        <v>483.59999999999997</v>
      </c>
      <c r="U2610">
        <f t="shared" si="3351"/>
        <v>10.26</v>
      </c>
      <c r="V2610" s="20">
        <f t="shared" si="3352"/>
        <v>817.5168000000001</v>
      </c>
      <c r="W2610" s="21">
        <f t="shared" si="3353"/>
        <v>478.08000000000004</v>
      </c>
    </row>
    <row r="2611" spans="1:23" x14ac:dyDescent="0.25">
      <c r="A2611" s="11">
        <v>43211</v>
      </c>
      <c r="B2611" s="10" t="s">
        <v>16</v>
      </c>
      <c r="C2611" s="4">
        <v>777</v>
      </c>
      <c r="D2611" s="4">
        <v>19</v>
      </c>
      <c r="E2611" s="10" t="s">
        <v>106</v>
      </c>
      <c r="F2611" s="10">
        <v>2</v>
      </c>
      <c r="G2611" s="10" t="s">
        <v>23</v>
      </c>
      <c r="H2611" s="10"/>
      <c r="I2611" s="10"/>
      <c r="J2611" s="13"/>
      <c r="K2611" s="13"/>
      <c r="L2611" s="13"/>
      <c r="M2611" s="10">
        <v>4.2</v>
      </c>
      <c r="N2611">
        <v>3</v>
      </c>
      <c r="O2611" s="9">
        <v>1.83</v>
      </c>
      <c r="P2611" s="9" t="s">
        <v>71</v>
      </c>
      <c r="Q2611" s="9" t="s">
        <v>76</v>
      </c>
      <c r="R2611" s="9"/>
      <c r="S2611">
        <f t="shared" si="3349"/>
        <v>442.49399999999997</v>
      </c>
      <c r="T2611">
        <f t="shared" si="3350"/>
        <v>241.79999999999998</v>
      </c>
      <c r="U2611">
        <f t="shared" si="3351"/>
        <v>5.49</v>
      </c>
      <c r="V2611" s="20">
        <f t="shared" si="3352"/>
        <v>437.44320000000005</v>
      </c>
      <c r="W2611" s="21">
        <f t="shared" si="3353"/>
        <v>239.04000000000002</v>
      </c>
    </row>
    <row r="2612" spans="1:23" x14ac:dyDescent="0.25">
      <c r="A2612" s="11"/>
      <c r="B2612" s="10"/>
      <c r="C2612" s="4"/>
      <c r="D2612" s="4"/>
      <c r="E2612" s="10"/>
      <c r="F2612" s="10"/>
      <c r="G2612" s="10"/>
      <c r="H2612" s="10"/>
      <c r="I2612" s="10"/>
      <c r="J2612" s="13"/>
      <c r="K2612" s="13"/>
      <c r="L2612" s="13"/>
      <c r="M2612" s="10"/>
      <c r="O2612" s="9"/>
      <c r="P2612" s="9"/>
      <c r="Q2612" s="9"/>
      <c r="R2612" s="9"/>
    </row>
    <row r="2613" spans="1:23" x14ac:dyDescent="0.25">
      <c r="A2613" s="11">
        <v>43211</v>
      </c>
      <c r="B2613" s="10" t="s">
        <v>16</v>
      </c>
      <c r="C2613" s="4">
        <v>777</v>
      </c>
      <c r="D2613" s="4">
        <v>20</v>
      </c>
      <c r="E2613" s="10" t="s">
        <v>99</v>
      </c>
      <c r="F2613" s="10">
        <v>2</v>
      </c>
      <c r="G2613" s="10" t="s">
        <v>23</v>
      </c>
      <c r="H2613" s="10"/>
      <c r="I2613" s="10"/>
      <c r="J2613" s="13">
        <v>400</v>
      </c>
      <c r="K2613" s="13">
        <v>700</v>
      </c>
      <c r="L2613" s="13">
        <v>620</v>
      </c>
      <c r="M2613" s="10">
        <v>4.2</v>
      </c>
      <c r="N2613">
        <v>5</v>
      </c>
      <c r="O2613" s="9">
        <v>3.79</v>
      </c>
      <c r="P2613" s="9" t="s">
        <v>77</v>
      </c>
      <c r="Q2613" s="9" t="s">
        <v>72</v>
      </c>
      <c r="R2613" s="9"/>
      <c r="S2613">
        <f t="shared" ref="S2613:S2615" si="3354">N:N*O:O*80.6</f>
        <v>1527.37</v>
      </c>
      <c r="T2613">
        <f t="shared" ref="T2613:T2615" si="3355">N2613*80.6</f>
        <v>403</v>
      </c>
      <c r="U2613">
        <f t="shared" ref="U2613:U2615" si="3356">N2613*O2613</f>
        <v>18.95</v>
      </c>
      <c r="V2613" s="20">
        <f t="shared" ref="V2613:V2615" si="3357">N2613*O2613*79.68</f>
        <v>1509.9360000000001</v>
      </c>
      <c r="W2613" s="21">
        <f t="shared" ref="W2613:W2615" si="3358">N2613*79.68</f>
        <v>398.40000000000003</v>
      </c>
    </row>
    <row r="2614" spans="1:23" x14ac:dyDescent="0.25">
      <c r="A2614" s="11">
        <v>43211</v>
      </c>
      <c r="B2614" s="10" t="s">
        <v>16</v>
      </c>
      <c r="C2614" s="4">
        <v>777</v>
      </c>
      <c r="D2614" s="4">
        <v>20</v>
      </c>
      <c r="E2614" s="10" t="s">
        <v>99</v>
      </c>
      <c r="F2614" s="10">
        <v>2</v>
      </c>
      <c r="G2614" s="10" t="s">
        <v>23</v>
      </c>
      <c r="H2614" s="10"/>
      <c r="I2614" s="10"/>
      <c r="J2614" s="13"/>
      <c r="K2614" s="13"/>
      <c r="L2614" s="13"/>
      <c r="M2614" s="10">
        <v>4.2</v>
      </c>
      <c r="N2614">
        <v>1</v>
      </c>
      <c r="O2614" s="9">
        <v>3.84</v>
      </c>
      <c r="P2614" s="9" t="s">
        <v>77</v>
      </c>
      <c r="Q2614" s="9" t="s">
        <v>72</v>
      </c>
      <c r="R2614" s="9"/>
      <c r="S2614">
        <f t="shared" si="3354"/>
        <v>309.50399999999996</v>
      </c>
      <c r="T2614">
        <f t="shared" si="3355"/>
        <v>80.599999999999994</v>
      </c>
      <c r="U2614">
        <f t="shared" si="3356"/>
        <v>3.84</v>
      </c>
      <c r="V2614" s="20">
        <f t="shared" si="3357"/>
        <v>305.97120000000001</v>
      </c>
      <c r="W2614" s="21">
        <f t="shared" si="3358"/>
        <v>79.680000000000007</v>
      </c>
    </row>
    <row r="2615" spans="1:23" x14ac:dyDescent="0.25">
      <c r="A2615" s="11">
        <v>43211</v>
      </c>
      <c r="B2615" s="10" t="s">
        <v>16</v>
      </c>
      <c r="C2615" s="4">
        <v>777</v>
      </c>
      <c r="D2615" s="4">
        <v>20</v>
      </c>
      <c r="E2615" s="10" t="s">
        <v>99</v>
      </c>
      <c r="F2615" s="10">
        <v>2</v>
      </c>
      <c r="G2615" s="10" t="s">
        <v>23</v>
      </c>
      <c r="H2615" s="10"/>
      <c r="I2615" s="10"/>
      <c r="J2615" s="13"/>
      <c r="K2615" s="13"/>
      <c r="L2615" s="13"/>
      <c r="M2615" s="10">
        <v>4.2</v>
      </c>
      <c r="N2615">
        <v>12</v>
      </c>
      <c r="O2615" s="9">
        <v>1.83</v>
      </c>
      <c r="P2615" s="9" t="s">
        <v>71</v>
      </c>
      <c r="Q2615" s="9" t="s">
        <v>76</v>
      </c>
      <c r="R2615" s="9"/>
      <c r="S2615">
        <f t="shared" si="3354"/>
        <v>1769.9759999999999</v>
      </c>
      <c r="T2615">
        <f t="shared" si="3355"/>
        <v>967.19999999999993</v>
      </c>
      <c r="U2615">
        <f t="shared" si="3356"/>
        <v>21.96</v>
      </c>
      <c r="V2615" s="20">
        <f t="shared" si="3357"/>
        <v>1749.7728000000002</v>
      </c>
      <c r="W2615" s="21">
        <f t="shared" si="3358"/>
        <v>956.16000000000008</v>
      </c>
    </row>
    <row r="2616" spans="1:23" x14ac:dyDescent="0.25">
      <c r="A2616" s="11"/>
      <c r="B2616" s="10"/>
      <c r="C2616" s="4"/>
      <c r="D2616" s="4"/>
      <c r="E2616" s="10"/>
      <c r="F2616" s="10"/>
      <c r="G2616" s="10"/>
      <c r="H2616" s="10"/>
      <c r="I2616" s="10"/>
      <c r="J2616" s="13"/>
      <c r="K2616" s="13"/>
      <c r="L2616" s="13"/>
      <c r="M2616" s="10"/>
      <c r="N2616" s="9"/>
      <c r="O2616" s="9"/>
      <c r="P2616" s="9"/>
      <c r="Q2616" s="9"/>
      <c r="R2616" s="9"/>
    </row>
    <row r="2617" spans="1:23" x14ac:dyDescent="0.25">
      <c r="A2617" s="11">
        <v>43211</v>
      </c>
      <c r="B2617" s="4" t="s">
        <v>17</v>
      </c>
      <c r="C2617" s="4">
        <v>75131</v>
      </c>
      <c r="D2617" s="4">
        <v>152</v>
      </c>
      <c r="E2617" s="10"/>
      <c r="F2617" s="10">
        <v>2</v>
      </c>
      <c r="G2617" s="10" t="s">
        <v>23</v>
      </c>
      <c r="H2617" s="10"/>
      <c r="I2617" s="10"/>
      <c r="J2617" s="17"/>
      <c r="K2617" s="17"/>
      <c r="L2617" s="17"/>
      <c r="M2617" s="10">
        <v>5.81</v>
      </c>
      <c r="N2617" s="9"/>
      <c r="O2617" s="9"/>
      <c r="P2617" s="9"/>
      <c r="Q2617" s="9"/>
      <c r="R2617" s="9"/>
      <c r="S2617">
        <f t="shared" ref="S2617" si="3359">N2617*O2617*118</f>
        <v>0</v>
      </c>
      <c r="T2617">
        <f t="shared" ref="T2617" si="3360">N2617*118</f>
        <v>0</v>
      </c>
      <c r="U2617">
        <f t="shared" ref="U2617" si="3361">N2617*O2617</f>
        <v>0</v>
      </c>
      <c r="V2617" s="20">
        <f t="shared" ref="V2617" si="3362">N2617*O2617*116.875</f>
        <v>0</v>
      </c>
      <c r="W2617" s="21">
        <f t="shared" ref="W2617" si="3363">N2617*116.8</f>
        <v>0</v>
      </c>
    </row>
    <row r="2618" spans="1:23" x14ac:dyDescent="0.25">
      <c r="A2618" s="11"/>
      <c r="B2618" s="4"/>
      <c r="C2618" s="4"/>
      <c r="D2618" s="4"/>
      <c r="E2618" s="10"/>
      <c r="F2618" s="10"/>
      <c r="G2618" s="10"/>
      <c r="H2618" s="10"/>
      <c r="I2618" s="10"/>
      <c r="J2618" s="13"/>
      <c r="K2618" s="13"/>
      <c r="L2618" s="13"/>
      <c r="M2618" s="10"/>
      <c r="N2618" s="9"/>
      <c r="O2618" s="9"/>
      <c r="P2618" s="9"/>
      <c r="Q2618" s="9"/>
      <c r="R2618" s="9"/>
    </row>
    <row r="2619" spans="1:23" x14ac:dyDescent="0.25">
      <c r="A2619" s="11">
        <v>43211</v>
      </c>
      <c r="B2619" s="4" t="s">
        <v>17</v>
      </c>
      <c r="C2619" s="4">
        <v>75131</v>
      </c>
      <c r="D2619" s="4">
        <v>153</v>
      </c>
      <c r="E2619" s="10"/>
      <c r="F2619" s="10">
        <v>2</v>
      </c>
      <c r="G2619" s="10" t="s">
        <v>23</v>
      </c>
      <c r="H2619" s="10"/>
      <c r="I2619" s="10"/>
      <c r="J2619" s="17"/>
      <c r="K2619" s="17"/>
      <c r="L2619" s="17"/>
      <c r="M2619" s="10">
        <v>5.81</v>
      </c>
      <c r="N2619" s="9"/>
      <c r="O2619" s="9"/>
      <c r="P2619" s="9"/>
      <c r="Q2619" s="9"/>
      <c r="R2619" s="9"/>
      <c r="S2619">
        <f t="shared" ref="S2619" si="3364">N2619*O2619*118</f>
        <v>0</v>
      </c>
      <c r="T2619">
        <f t="shared" ref="T2619" si="3365">N2619*118</f>
        <v>0</v>
      </c>
      <c r="U2619">
        <f t="shared" ref="U2619" si="3366">N2619*O2619</f>
        <v>0</v>
      </c>
      <c r="V2619" s="20">
        <f t="shared" ref="V2619" si="3367">N2619*O2619*116.875</f>
        <v>0</v>
      </c>
      <c r="W2619" s="21">
        <f t="shared" ref="W2619" si="3368">N2619*116.8</f>
        <v>0</v>
      </c>
    </row>
    <row r="2620" spans="1:23" x14ac:dyDescent="0.25">
      <c r="A2620" s="11"/>
      <c r="B2620" s="4"/>
      <c r="C2620" s="4"/>
      <c r="D2620" s="4"/>
      <c r="E2620" s="10"/>
      <c r="F2620" s="10"/>
      <c r="G2620" s="10"/>
      <c r="H2620" s="10"/>
      <c r="I2620" s="10"/>
      <c r="J2620" s="13"/>
      <c r="K2620" s="13"/>
      <c r="L2620" s="13"/>
      <c r="M2620" s="10"/>
      <c r="N2620" s="9"/>
      <c r="O2620" s="9"/>
      <c r="P2620" s="9"/>
      <c r="Q2620" s="9"/>
      <c r="R2620" s="9"/>
    </row>
    <row r="2621" spans="1:23" x14ac:dyDescent="0.25">
      <c r="A2621" s="11">
        <v>43211</v>
      </c>
      <c r="B2621" s="4" t="s">
        <v>17</v>
      </c>
      <c r="C2621" s="4">
        <v>75131</v>
      </c>
      <c r="D2621" s="4">
        <v>155</v>
      </c>
      <c r="E2621" s="10" t="s">
        <v>29</v>
      </c>
      <c r="F2621" s="10">
        <v>2</v>
      </c>
      <c r="G2621" s="10" t="s">
        <v>23</v>
      </c>
      <c r="H2621" s="10"/>
      <c r="I2621" s="10"/>
      <c r="J2621" s="13">
        <v>730</v>
      </c>
      <c r="K2621" s="13">
        <v>1270</v>
      </c>
      <c r="L2621" s="13">
        <v>950</v>
      </c>
      <c r="M2621" s="10">
        <v>5.81</v>
      </c>
      <c r="N2621">
        <v>19</v>
      </c>
      <c r="O2621" s="9">
        <v>3.28</v>
      </c>
      <c r="P2621" s="9" t="s">
        <v>89</v>
      </c>
      <c r="Q2621" s="9" t="s">
        <v>72</v>
      </c>
      <c r="R2621" s="9"/>
      <c r="S2621">
        <f t="shared" ref="S2621" si="3369">N2621*O2621*118</f>
        <v>7353.7599999999993</v>
      </c>
      <c r="T2621">
        <f t="shared" ref="T2621" si="3370">N2621*118</f>
        <v>2242</v>
      </c>
      <c r="U2621">
        <f t="shared" ref="U2621" si="3371">N2621*O2621</f>
        <v>62.319999999999993</v>
      </c>
      <c r="V2621" s="20">
        <f t="shared" ref="V2621" si="3372">N2621*O2621*116.875</f>
        <v>7283.65</v>
      </c>
      <c r="W2621" s="21">
        <f t="shared" ref="W2621" si="3373">N2621*116.8</f>
        <v>2219.1999999999998</v>
      </c>
    </row>
    <row r="2622" spans="1:23" x14ac:dyDescent="0.25">
      <c r="A2622" s="11"/>
      <c r="B2622" s="4"/>
      <c r="C2622" s="4"/>
      <c r="D2622" s="4"/>
      <c r="E2622" s="10"/>
      <c r="F2622" s="10"/>
      <c r="G2622" s="10"/>
      <c r="H2622" s="10"/>
      <c r="I2622" s="10"/>
      <c r="J2622" s="13"/>
      <c r="K2622" s="13"/>
      <c r="L2622" s="13"/>
      <c r="M2622" s="10"/>
      <c r="O2622" s="9"/>
      <c r="P2622" s="9"/>
      <c r="Q2622" s="9"/>
      <c r="R2622" s="9"/>
    </row>
    <row r="2623" spans="1:23" x14ac:dyDescent="0.25">
      <c r="A2623" s="11">
        <v>43211</v>
      </c>
      <c r="B2623" s="4" t="s">
        <v>17</v>
      </c>
      <c r="C2623" s="4">
        <v>75131</v>
      </c>
      <c r="D2623" s="4">
        <v>156</v>
      </c>
      <c r="E2623" s="10" t="s">
        <v>30</v>
      </c>
      <c r="F2623" s="10">
        <v>2</v>
      </c>
      <c r="G2623" s="10" t="s">
        <v>23</v>
      </c>
      <c r="H2623" s="10"/>
      <c r="I2623" s="10"/>
      <c r="J2623" s="13">
        <v>540</v>
      </c>
      <c r="K2623" s="13">
        <v>1260</v>
      </c>
      <c r="L2623" s="17"/>
      <c r="M2623" s="10">
        <v>5.81</v>
      </c>
      <c r="N2623">
        <v>12</v>
      </c>
      <c r="O2623" s="9">
        <v>3.79</v>
      </c>
      <c r="P2623" s="9" t="s">
        <v>77</v>
      </c>
      <c r="Q2623" s="9" t="s">
        <v>72</v>
      </c>
      <c r="R2623" s="9"/>
      <c r="S2623">
        <f t="shared" ref="S2623" si="3374">N2623*O2623*118</f>
        <v>5366.64</v>
      </c>
      <c r="T2623">
        <f t="shared" ref="T2623" si="3375">N2623*118</f>
        <v>1416</v>
      </c>
      <c r="U2623">
        <f t="shared" ref="U2623" si="3376">N2623*O2623</f>
        <v>45.480000000000004</v>
      </c>
      <c r="V2623" s="20">
        <f t="shared" ref="V2623" si="3377">N2623*O2623*116.875</f>
        <v>5315.4750000000004</v>
      </c>
      <c r="W2623" s="21">
        <f t="shared" ref="W2623" si="3378">N2623*116.8</f>
        <v>1401.6</v>
      </c>
    </row>
    <row r="2624" spans="1:23" x14ac:dyDescent="0.25">
      <c r="A2624" s="11"/>
      <c r="B2624" s="4"/>
      <c r="C2624" s="4"/>
      <c r="D2624" s="4"/>
      <c r="E2624" s="10"/>
      <c r="F2624" s="10"/>
      <c r="G2624" s="10"/>
      <c r="H2624" s="10"/>
      <c r="I2624" s="10"/>
      <c r="J2624" s="13"/>
      <c r="K2624" s="13"/>
      <c r="L2624" s="13"/>
      <c r="M2624" s="10"/>
      <c r="O2624" s="9"/>
      <c r="P2624" s="9"/>
      <c r="Q2624" s="9"/>
      <c r="R2624" s="9"/>
    </row>
    <row r="2625" spans="1:23" x14ac:dyDescent="0.25">
      <c r="A2625" s="11">
        <v>43211</v>
      </c>
      <c r="B2625" s="4" t="s">
        <v>17</v>
      </c>
      <c r="C2625" s="4">
        <v>75131</v>
      </c>
      <c r="D2625" s="4">
        <v>157</v>
      </c>
      <c r="E2625" s="10" t="s">
        <v>31</v>
      </c>
      <c r="F2625" s="10">
        <v>2</v>
      </c>
      <c r="G2625" s="10" t="s">
        <v>23</v>
      </c>
      <c r="H2625" s="10"/>
      <c r="I2625" s="10"/>
      <c r="J2625" s="13">
        <v>600</v>
      </c>
      <c r="K2625" s="13">
        <v>1200</v>
      </c>
      <c r="L2625" s="13">
        <v>770</v>
      </c>
      <c r="M2625" s="10">
        <v>5.81</v>
      </c>
      <c r="N2625">
        <v>18</v>
      </c>
      <c r="O2625" s="9">
        <v>3.28</v>
      </c>
      <c r="P2625" s="9" t="s">
        <v>89</v>
      </c>
      <c r="Q2625" s="9" t="s">
        <v>72</v>
      </c>
      <c r="R2625" s="9"/>
      <c r="S2625">
        <f t="shared" ref="S2625" si="3379">N2625*O2625*118</f>
        <v>6966.72</v>
      </c>
      <c r="T2625">
        <f t="shared" ref="T2625" si="3380">N2625*118</f>
        <v>2124</v>
      </c>
      <c r="U2625">
        <f t="shared" ref="U2625" si="3381">N2625*O2625</f>
        <v>59.04</v>
      </c>
      <c r="V2625" s="20">
        <f t="shared" ref="V2625" si="3382">N2625*O2625*116.875</f>
        <v>6900.3</v>
      </c>
      <c r="W2625" s="21">
        <f t="shared" ref="W2625" si="3383">N2625*116.8</f>
        <v>2102.4</v>
      </c>
    </row>
    <row r="2626" spans="1:23" x14ac:dyDescent="0.25">
      <c r="A2626" s="11"/>
      <c r="B2626" s="4"/>
      <c r="C2626" s="4"/>
      <c r="D2626" s="4"/>
      <c r="E2626" s="10"/>
      <c r="F2626" s="10"/>
      <c r="G2626" s="10"/>
      <c r="H2626" s="10"/>
      <c r="I2626" s="10"/>
      <c r="J2626" s="13"/>
      <c r="K2626" s="13"/>
      <c r="L2626" s="13"/>
      <c r="M2626" s="10"/>
      <c r="O2626" s="9"/>
      <c r="P2626" s="9"/>
      <c r="Q2626" s="9"/>
      <c r="R2626" s="9"/>
    </row>
    <row r="2627" spans="1:23" x14ac:dyDescent="0.25">
      <c r="A2627" s="11">
        <v>43211</v>
      </c>
      <c r="B2627" s="10" t="s">
        <v>16</v>
      </c>
      <c r="C2627" s="10">
        <v>785</v>
      </c>
      <c r="D2627" s="10">
        <v>167</v>
      </c>
      <c r="E2627" s="10" t="s">
        <v>32</v>
      </c>
      <c r="F2627" s="10">
        <v>2</v>
      </c>
      <c r="G2627" s="10" t="s">
        <v>23</v>
      </c>
      <c r="H2627" s="10"/>
      <c r="I2627" s="10"/>
      <c r="J2627" s="13">
        <v>700</v>
      </c>
      <c r="K2627" s="13">
        <v>1700</v>
      </c>
      <c r="L2627" s="13">
        <v>1600</v>
      </c>
      <c r="M2627" s="10">
        <v>5.38</v>
      </c>
      <c r="N2627">
        <v>16</v>
      </c>
      <c r="O2627" s="9">
        <v>3.79</v>
      </c>
      <c r="P2627" s="9" t="s">
        <v>77</v>
      </c>
      <c r="Q2627" s="9" t="s">
        <v>72</v>
      </c>
      <c r="R2627" s="9"/>
      <c r="S2627">
        <f>N:N*O:O*125</f>
        <v>7580</v>
      </c>
      <c r="T2627">
        <f t="shared" ref="T2627" si="3384">N2627*125</f>
        <v>2000</v>
      </c>
      <c r="U2627">
        <f t="shared" ref="U2627" si="3385">N2627*O2627</f>
        <v>60.64</v>
      </c>
      <c r="V2627" s="20">
        <f>N2627*O2627*123.78</f>
        <v>7506.0191999999997</v>
      </c>
      <c r="W2627" s="21">
        <f>N2627*123.7</f>
        <v>1979.2</v>
      </c>
    </row>
    <row r="2628" spans="1:23" x14ac:dyDescent="0.25">
      <c r="A2628" s="11"/>
      <c r="B2628" s="10"/>
      <c r="C2628" s="10"/>
      <c r="D2628" s="10"/>
      <c r="E2628" s="10"/>
      <c r="F2628" s="10"/>
      <c r="G2628" s="10"/>
      <c r="H2628" s="10"/>
      <c r="I2628" s="10"/>
      <c r="J2628" s="13"/>
      <c r="K2628" s="13"/>
      <c r="L2628" s="13"/>
      <c r="M2628" s="10"/>
      <c r="O2628" s="9"/>
      <c r="P2628" s="9"/>
      <c r="Q2628" s="9"/>
      <c r="R2628" s="9"/>
    </row>
    <row r="2629" spans="1:23" x14ac:dyDescent="0.25">
      <c r="A2629" s="11">
        <v>43211</v>
      </c>
      <c r="B2629" s="10" t="s">
        <v>16</v>
      </c>
      <c r="C2629" s="10">
        <v>785</v>
      </c>
      <c r="D2629" s="10">
        <v>168</v>
      </c>
      <c r="E2629" s="10" t="s">
        <v>33</v>
      </c>
      <c r="F2629" s="10">
        <v>2</v>
      </c>
      <c r="G2629" s="10" t="s">
        <v>23</v>
      </c>
      <c r="H2629" s="10"/>
      <c r="I2629" s="10"/>
      <c r="J2629" s="13">
        <v>550</v>
      </c>
      <c r="K2629" s="13">
        <v>1850</v>
      </c>
      <c r="L2629" s="13">
        <v>1700</v>
      </c>
      <c r="M2629" s="10">
        <v>5.38</v>
      </c>
      <c r="N2629">
        <v>14</v>
      </c>
      <c r="O2629" s="9">
        <v>3.79</v>
      </c>
      <c r="P2629" s="9" t="s">
        <v>77</v>
      </c>
      <c r="Q2629" s="9" t="s">
        <v>72</v>
      </c>
      <c r="R2629" s="9"/>
      <c r="S2629">
        <f>N:N*O:O*125</f>
        <v>6632.5</v>
      </c>
      <c r="T2629">
        <f t="shared" ref="T2629" si="3386">N2629*125</f>
        <v>1750</v>
      </c>
      <c r="U2629">
        <f t="shared" ref="U2629" si="3387">N2629*O2629</f>
        <v>53.06</v>
      </c>
      <c r="V2629" s="20">
        <f>N2629*O2629*123.78</f>
        <v>6567.7668000000003</v>
      </c>
      <c r="W2629" s="21">
        <f>N2629*123.7</f>
        <v>1731.8</v>
      </c>
    </row>
    <row r="2630" spans="1:23" x14ac:dyDescent="0.25">
      <c r="A2630" s="11"/>
      <c r="B2630" s="4"/>
      <c r="C2630" s="4"/>
      <c r="D2630" s="4"/>
      <c r="E2630" s="10"/>
      <c r="F2630" s="10"/>
      <c r="G2630" s="10"/>
      <c r="H2630" s="10"/>
      <c r="I2630" s="10"/>
      <c r="J2630" s="13"/>
      <c r="K2630" s="13"/>
      <c r="L2630" s="13"/>
      <c r="M2630" s="10"/>
      <c r="O2630" s="9"/>
      <c r="P2630" s="9"/>
      <c r="Q2630" s="9"/>
      <c r="R2630" s="9"/>
    </row>
    <row r="2631" spans="1:23" x14ac:dyDescent="0.25">
      <c r="A2631" s="11">
        <v>43211</v>
      </c>
      <c r="B2631" s="10" t="s">
        <v>16</v>
      </c>
      <c r="C2631" s="10">
        <v>785</v>
      </c>
      <c r="D2631" s="10">
        <v>169</v>
      </c>
      <c r="E2631" s="10" t="s">
        <v>34</v>
      </c>
      <c r="F2631" s="10">
        <v>2</v>
      </c>
      <c r="G2631" s="10" t="s">
        <v>23</v>
      </c>
      <c r="H2631" s="10"/>
      <c r="I2631" s="10"/>
      <c r="J2631" s="13">
        <v>700</v>
      </c>
      <c r="K2631" s="13">
        <v>1700</v>
      </c>
      <c r="L2631" s="13">
        <v>1600</v>
      </c>
      <c r="M2631" s="10">
        <v>5.38</v>
      </c>
      <c r="N2631">
        <v>17</v>
      </c>
      <c r="O2631" s="9">
        <v>3.28</v>
      </c>
      <c r="P2631" s="9" t="s">
        <v>89</v>
      </c>
      <c r="Q2631" s="9" t="s">
        <v>72</v>
      </c>
      <c r="R2631" s="9"/>
      <c r="S2631">
        <f>N:N*O:O*125</f>
        <v>6970</v>
      </c>
      <c r="T2631">
        <f t="shared" ref="T2631" si="3388">N2631*125</f>
        <v>2125</v>
      </c>
      <c r="U2631">
        <f t="shared" ref="U2631" si="3389">N2631*O2631</f>
        <v>55.76</v>
      </c>
      <c r="V2631" s="20">
        <f>N2631*O2631*123.78</f>
        <v>6901.9727999999996</v>
      </c>
      <c r="W2631" s="21">
        <f>N2631*123.7</f>
        <v>2102.9</v>
      </c>
    </row>
    <row r="2632" spans="1:23" x14ac:dyDescent="0.25">
      <c r="A2632" s="11"/>
      <c r="B2632" s="10"/>
      <c r="C2632" s="10"/>
      <c r="D2632" s="10"/>
      <c r="E2632" s="10"/>
      <c r="F2632" s="10"/>
      <c r="G2632" s="10"/>
      <c r="H2632" s="10"/>
      <c r="I2632" s="10"/>
      <c r="J2632" s="13"/>
      <c r="K2632" s="13"/>
      <c r="L2632" s="13"/>
      <c r="M2632" s="10"/>
      <c r="O2632" s="9"/>
      <c r="P2632" s="9"/>
      <c r="Q2632" s="9"/>
      <c r="R2632" s="9"/>
    </row>
    <row r="2633" spans="1:23" x14ac:dyDescent="0.25">
      <c r="A2633" s="11">
        <v>43211</v>
      </c>
      <c r="B2633" s="10" t="s">
        <v>16</v>
      </c>
      <c r="C2633" s="4">
        <v>777</v>
      </c>
      <c r="D2633" s="4">
        <v>17</v>
      </c>
      <c r="E2633" s="10" t="s">
        <v>27</v>
      </c>
      <c r="F2633" s="10">
        <v>3</v>
      </c>
      <c r="G2633" s="10" t="s">
        <v>21</v>
      </c>
      <c r="H2633" s="10"/>
      <c r="I2633" s="10"/>
      <c r="J2633" s="13">
        <v>570</v>
      </c>
      <c r="K2633" s="13">
        <v>880</v>
      </c>
      <c r="L2633" s="13">
        <v>920</v>
      </c>
      <c r="M2633" s="10">
        <v>4.2</v>
      </c>
      <c r="N2633" s="9">
        <v>3</v>
      </c>
      <c r="O2633" s="9">
        <v>3.79</v>
      </c>
      <c r="P2633" s="9" t="s">
        <v>77</v>
      </c>
      <c r="Q2633" s="9" t="s">
        <v>72</v>
      </c>
      <c r="R2633" s="9"/>
      <c r="S2633">
        <f t="shared" ref="S2633:S2637" si="3390">N:N*O:O*80.6</f>
        <v>916.42200000000003</v>
      </c>
      <c r="T2633">
        <f t="shared" ref="T2633:T2637" si="3391">N2633*80.6</f>
        <v>241.79999999999998</v>
      </c>
      <c r="U2633">
        <f t="shared" ref="U2633:U2637" si="3392">N2633*O2633</f>
        <v>11.370000000000001</v>
      </c>
      <c r="V2633" s="20">
        <f t="shared" ref="V2633:V2637" si="3393">N2633*O2633*79.68</f>
        <v>905.9616000000002</v>
      </c>
      <c r="W2633" s="21">
        <f t="shared" ref="W2633:W2637" si="3394">N2633*79.68</f>
        <v>239.04000000000002</v>
      </c>
    </row>
    <row r="2634" spans="1:23" x14ac:dyDescent="0.25">
      <c r="A2634" s="11">
        <v>43211</v>
      </c>
      <c r="B2634" s="10" t="s">
        <v>16</v>
      </c>
      <c r="C2634" s="4">
        <v>777</v>
      </c>
      <c r="D2634" s="4">
        <v>17</v>
      </c>
      <c r="E2634" s="10" t="s">
        <v>27</v>
      </c>
      <c r="F2634" s="10">
        <v>3</v>
      </c>
      <c r="G2634" s="10" t="s">
        <v>21</v>
      </c>
      <c r="H2634" s="10"/>
      <c r="I2634" s="10"/>
      <c r="J2634" s="13"/>
      <c r="K2634" s="13"/>
      <c r="L2634" s="13"/>
      <c r="M2634" s="10">
        <v>4.2</v>
      </c>
      <c r="N2634" s="9">
        <v>1</v>
      </c>
      <c r="O2634" s="9">
        <v>3.28</v>
      </c>
      <c r="P2634" s="9" t="s">
        <v>89</v>
      </c>
      <c r="Q2634" s="9" t="s">
        <v>72</v>
      </c>
      <c r="R2634" s="9"/>
      <c r="S2634">
        <f t="shared" si="3390"/>
        <v>264.36799999999994</v>
      </c>
      <c r="T2634">
        <f t="shared" si="3391"/>
        <v>80.599999999999994</v>
      </c>
      <c r="U2634">
        <f t="shared" si="3392"/>
        <v>3.28</v>
      </c>
      <c r="V2634" s="20">
        <f t="shared" si="3393"/>
        <v>261.35039999999998</v>
      </c>
      <c r="W2634" s="21">
        <f t="shared" si="3394"/>
        <v>79.680000000000007</v>
      </c>
    </row>
    <row r="2635" spans="1:23" x14ac:dyDescent="0.25">
      <c r="A2635" s="11">
        <v>43211</v>
      </c>
      <c r="B2635" s="10" t="s">
        <v>16</v>
      </c>
      <c r="C2635" s="4">
        <v>777</v>
      </c>
      <c r="D2635" s="4">
        <v>17</v>
      </c>
      <c r="E2635" s="10" t="s">
        <v>27</v>
      </c>
      <c r="F2635" s="10">
        <v>3</v>
      </c>
      <c r="G2635" s="10" t="s">
        <v>21</v>
      </c>
      <c r="H2635" s="10"/>
      <c r="I2635" s="10"/>
      <c r="J2635" s="13"/>
      <c r="K2635" s="13"/>
      <c r="L2635" s="13"/>
      <c r="M2635" s="10">
        <v>4.2</v>
      </c>
      <c r="N2635" s="9">
        <v>3</v>
      </c>
      <c r="O2635" s="9">
        <v>3.28</v>
      </c>
      <c r="P2635" s="9" t="s">
        <v>89</v>
      </c>
      <c r="Q2635" s="9" t="s">
        <v>72</v>
      </c>
      <c r="R2635" s="9"/>
      <c r="S2635">
        <f t="shared" si="3390"/>
        <v>793.10399999999993</v>
      </c>
      <c r="T2635">
        <f t="shared" si="3391"/>
        <v>241.79999999999998</v>
      </c>
      <c r="U2635">
        <f t="shared" si="3392"/>
        <v>9.84</v>
      </c>
      <c r="V2635" s="20">
        <f t="shared" si="3393"/>
        <v>784.05120000000011</v>
      </c>
      <c r="W2635" s="21">
        <f t="shared" si="3394"/>
        <v>239.04000000000002</v>
      </c>
    </row>
    <row r="2636" spans="1:23" x14ac:dyDescent="0.25">
      <c r="A2636" s="11">
        <v>43211</v>
      </c>
      <c r="B2636" s="10" t="s">
        <v>16</v>
      </c>
      <c r="C2636" s="4">
        <v>777</v>
      </c>
      <c r="D2636" s="4">
        <v>17</v>
      </c>
      <c r="E2636" s="10" t="s">
        <v>27</v>
      </c>
      <c r="F2636" s="10">
        <v>3</v>
      </c>
      <c r="G2636" s="10" t="s">
        <v>21</v>
      </c>
      <c r="H2636" s="10"/>
      <c r="I2636" s="10"/>
      <c r="J2636" s="13"/>
      <c r="K2636" s="13"/>
      <c r="L2636" s="13"/>
      <c r="M2636" s="10">
        <v>4.2</v>
      </c>
      <c r="N2636" s="9">
        <v>13</v>
      </c>
      <c r="O2636" s="9">
        <v>1.71</v>
      </c>
      <c r="P2636" s="9" t="s">
        <v>71</v>
      </c>
      <c r="Q2636" s="9" t="s">
        <v>76</v>
      </c>
      <c r="R2636" s="9"/>
      <c r="S2636">
        <f t="shared" si="3390"/>
        <v>1791.7379999999998</v>
      </c>
      <c r="T2636">
        <f t="shared" si="3391"/>
        <v>1047.8</v>
      </c>
      <c r="U2636">
        <f t="shared" si="3392"/>
        <v>22.23</v>
      </c>
      <c r="V2636" s="20">
        <f t="shared" si="3393"/>
        <v>1771.2864000000002</v>
      </c>
      <c r="W2636" s="21">
        <f t="shared" si="3394"/>
        <v>1035.8400000000001</v>
      </c>
    </row>
    <row r="2637" spans="1:23" x14ac:dyDescent="0.25">
      <c r="A2637" s="11">
        <v>43211</v>
      </c>
      <c r="B2637" s="10" t="s">
        <v>16</v>
      </c>
      <c r="C2637" s="4">
        <v>777</v>
      </c>
      <c r="D2637" s="4">
        <v>17</v>
      </c>
      <c r="E2637" s="10" t="s">
        <v>27</v>
      </c>
      <c r="F2637" s="10">
        <v>3</v>
      </c>
      <c r="G2637" s="10" t="s">
        <v>21</v>
      </c>
      <c r="H2637" s="10"/>
      <c r="I2637" s="10"/>
      <c r="J2637" s="13"/>
      <c r="K2637" s="13"/>
      <c r="L2637" s="13"/>
      <c r="M2637" s="10">
        <v>4.2</v>
      </c>
      <c r="N2637" s="9">
        <v>1</v>
      </c>
      <c r="O2637" s="9">
        <v>1.83</v>
      </c>
      <c r="P2637" s="9" t="s">
        <v>89</v>
      </c>
      <c r="Q2637" s="9" t="s">
        <v>76</v>
      </c>
      <c r="R2637" s="9"/>
      <c r="S2637">
        <f t="shared" si="3390"/>
        <v>147.49799999999999</v>
      </c>
      <c r="T2637">
        <f t="shared" si="3391"/>
        <v>80.599999999999994</v>
      </c>
      <c r="U2637">
        <f t="shared" si="3392"/>
        <v>1.83</v>
      </c>
      <c r="V2637" s="20">
        <f t="shared" si="3393"/>
        <v>145.81440000000001</v>
      </c>
      <c r="W2637" s="21">
        <f t="shared" si="3394"/>
        <v>79.680000000000007</v>
      </c>
    </row>
    <row r="2638" spans="1:23" x14ac:dyDescent="0.25">
      <c r="A2638" s="11"/>
      <c r="B2638" s="10"/>
      <c r="C2638" s="4"/>
      <c r="D2638" s="4"/>
      <c r="E2638" s="10"/>
      <c r="F2638" s="10"/>
      <c r="G2638" s="10"/>
      <c r="H2638" s="10"/>
      <c r="I2638" s="10"/>
      <c r="J2638" s="13"/>
      <c r="K2638" s="13"/>
      <c r="L2638" s="13"/>
      <c r="M2638" s="10"/>
      <c r="N2638" s="9"/>
      <c r="O2638" s="9"/>
      <c r="P2638" s="9"/>
      <c r="Q2638" s="9"/>
      <c r="R2638" s="9"/>
    </row>
    <row r="2639" spans="1:23" x14ac:dyDescent="0.25">
      <c r="A2639" s="11">
        <v>43211</v>
      </c>
      <c r="B2639" s="10" t="s">
        <v>16</v>
      </c>
      <c r="C2639" s="4">
        <v>777</v>
      </c>
      <c r="D2639" s="4">
        <v>18</v>
      </c>
      <c r="E2639" s="10" t="s">
        <v>35</v>
      </c>
      <c r="F2639" s="10">
        <v>3</v>
      </c>
      <c r="G2639" s="10" t="s">
        <v>21</v>
      </c>
      <c r="H2639" s="10"/>
      <c r="I2639" s="10"/>
      <c r="J2639" s="13">
        <v>580</v>
      </c>
      <c r="K2639" s="13">
        <v>870</v>
      </c>
      <c r="L2639" s="13">
        <v>950</v>
      </c>
      <c r="M2639" s="10">
        <v>4.2</v>
      </c>
      <c r="N2639" s="9">
        <v>8</v>
      </c>
      <c r="O2639" s="9">
        <v>3.78</v>
      </c>
      <c r="P2639" s="9" t="s">
        <v>82</v>
      </c>
      <c r="Q2639" s="9" t="s">
        <v>72</v>
      </c>
      <c r="R2639" s="9"/>
      <c r="S2639">
        <f t="shared" ref="S2639:S2642" si="3395">N:N*O:O*80.6</f>
        <v>2437.3439999999996</v>
      </c>
      <c r="T2639">
        <f t="shared" ref="T2639:T2642" si="3396">N2639*80.6</f>
        <v>644.79999999999995</v>
      </c>
      <c r="U2639">
        <f t="shared" ref="U2639:U2642" si="3397">N2639*O2639</f>
        <v>30.24</v>
      </c>
      <c r="V2639" s="20">
        <f t="shared" ref="V2639:V2642" si="3398">N2639*O2639*79.68</f>
        <v>2409.5232000000001</v>
      </c>
      <c r="W2639" s="21">
        <f t="shared" ref="W2639:W2642" si="3399">N2639*79.68</f>
        <v>637.44000000000005</v>
      </c>
    </row>
    <row r="2640" spans="1:23" x14ac:dyDescent="0.25">
      <c r="A2640" s="11">
        <v>43211</v>
      </c>
      <c r="B2640" s="10" t="s">
        <v>16</v>
      </c>
      <c r="C2640" s="4">
        <v>777</v>
      </c>
      <c r="D2640" s="4">
        <v>18</v>
      </c>
      <c r="E2640" s="10" t="s">
        <v>35</v>
      </c>
      <c r="F2640" s="10">
        <v>3</v>
      </c>
      <c r="G2640" s="10" t="s">
        <v>21</v>
      </c>
      <c r="H2640" s="10"/>
      <c r="I2640" s="10"/>
      <c r="J2640" s="13"/>
      <c r="K2640" s="13"/>
      <c r="L2640" s="13"/>
      <c r="M2640" s="10">
        <v>4.2</v>
      </c>
      <c r="N2640" s="9">
        <v>3</v>
      </c>
      <c r="O2640" s="9">
        <v>0.85</v>
      </c>
      <c r="P2640" s="9" t="s">
        <v>90</v>
      </c>
      <c r="Q2640" s="9" t="s">
        <v>81</v>
      </c>
      <c r="R2640" s="9"/>
      <c r="S2640">
        <f t="shared" si="3395"/>
        <v>205.52999999999997</v>
      </c>
      <c r="T2640">
        <f t="shared" si="3396"/>
        <v>241.79999999999998</v>
      </c>
      <c r="U2640">
        <f t="shared" si="3397"/>
        <v>2.5499999999999998</v>
      </c>
      <c r="V2640" s="20">
        <f t="shared" si="3398"/>
        <v>203.184</v>
      </c>
      <c r="W2640" s="21">
        <f t="shared" si="3399"/>
        <v>239.04000000000002</v>
      </c>
    </row>
    <row r="2641" spans="1:23" x14ac:dyDescent="0.25">
      <c r="A2641" s="11">
        <v>43211</v>
      </c>
      <c r="B2641" s="10" t="s">
        <v>16</v>
      </c>
      <c r="C2641" s="4">
        <v>777</v>
      </c>
      <c r="D2641" s="4">
        <v>18</v>
      </c>
      <c r="E2641" s="10" t="s">
        <v>35</v>
      </c>
      <c r="F2641" s="10">
        <v>3</v>
      </c>
      <c r="G2641" s="10" t="s">
        <v>21</v>
      </c>
      <c r="H2641" s="10"/>
      <c r="I2641" s="10"/>
      <c r="J2641" s="13"/>
      <c r="K2641" s="13"/>
      <c r="L2641" s="13"/>
      <c r="M2641" s="10">
        <v>4.2</v>
      </c>
      <c r="N2641" s="9">
        <v>2</v>
      </c>
      <c r="O2641" s="9">
        <v>1.74</v>
      </c>
      <c r="P2641" s="9" t="s">
        <v>90</v>
      </c>
      <c r="Q2641" s="9" t="s">
        <v>75</v>
      </c>
      <c r="R2641" s="9"/>
      <c r="S2641">
        <f t="shared" si="3395"/>
        <v>280.488</v>
      </c>
      <c r="T2641">
        <f t="shared" si="3396"/>
        <v>161.19999999999999</v>
      </c>
      <c r="U2641">
        <f t="shared" si="3397"/>
        <v>3.48</v>
      </c>
      <c r="V2641" s="20">
        <f t="shared" si="3398"/>
        <v>277.28640000000001</v>
      </c>
      <c r="W2641" s="21">
        <f t="shared" si="3399"/>
        <v>159.36000000000001</v>
      </c>
    </row>
    <row r="2642" spans="1:23" x14ac:dyDescent="0.25">
      <c r="A2642" s="11">
        <v>43211</v>
      </c>
      <c r="B2642" s="10" t="s">
        <v>16</v>
      </c>
      <c r="C2642" s="4">
        <v>777</v>
      </c>
      <c r="D2642" s="4">
        <v>18</v>
      </c>
      <c r="E2642" s="10" t="s">
        <v>35</v>
      </c>
      <c r="F2642" s="10">
        <v>3</v>
      </c>
      <c r="G2642" s="10" t="s">
        <v>21</v>
      </c>
      <c r="H2642" s="10"/>
      <c r="I2642" s="10"/>
      <c r="J2642" s="13"/>
      <c r="K2642" s="13"/>
      <c r="L2642" s="13"/>
      <c r="M2642" s="10">
        <v>4.2</v>
      </c>
      <c r="N2642" s="9">
        <v>9</v>
      </c>
      <c r="O2642" s="9">
        <v>1.35</v>
      </c>
      <c r="P2642" s="9" t="s">
        <v>82</v>
      </c>
      <c r="Q2642" s="9" t="s">
        <v>76</v>
      </c>
      <c r="R2642" s="9"/>
      <c r="S2642">
        <f t="shared" si="3395"/>
        <v>979.29</v>
      </c>
      <c r="T2642">
        <f t="shared" si="3396"/>
        <v>725.4</v>
      </c>
      <c r="U2642">
        <f t="shared" si="3397"/>
        <v>12.15</v>
      </c>
      <c r="V2642" s="20">
        <f t="shared" si="3398"/>
        <v>968.11200000000008</v>
      </c>
      <c r="W2642" s="21">
        <f t="shared" si="3399"/>
        <v>717.12000000000012</v>
      </c>
    </row>
    <row r="2643" spans="1:23" x14ac:dyDescent="0.25">
      <c r="A2643" s="11"/>
      <c r="B2643" s="4"/>
      <c r="C2643" s="4"/>
      <c r="D2643" s="4"/>
      <c r="E2643" s="10"/>
      <c r="F2643" s="10"/>
      <c r="G2643" s="10"/>
      <c r="H2643" s="10"/>
      <c r="I2643" s="10"/>
      <c r="J2643" s="13"/>
      <c r="K2643" s="13"/>
      <c r="L2643" s="13"/>
      <c r="M2643" s="10"/>
      <c r="N2643" s="9"/>
      <c r="O2643" s="9"/>
      <c r="P2643" s="9"/>
      <c r="Q2643" s="9"/>
      <c r="R2643" s="9"/>
    </row>
    <row r="2644" spans="1:23" x14ac:dyDescent="0.25">
      <c r="A2644" s="11">
        <v>43211</v>
      </c>
      <c r="B2644" s="10" t="s">
        <v>16</v>
      </c>
      <c r="C2644" s="4">
        <v>777</v>
      </c>
      <c r="D2644" s="4">
        <v>19</v>
      </c>
      <c r="E2644" s="10" t="s">
        <v>46</v>
      </c>
      <c r="F2644" s="10">
        <v>3</v>
      </c>
      <c r="G2644" s="10" t="s">
        <v>21</v>
      </c>
      <c r="H2644" s="10"/>
      <c r="I2644" s="10"/>
      <c r="J2644" s="13">
        <v>710</v>
      </c>
      <c r="K2644" s="13">
        <v>690</v>
      </c>
      <c r="L2644" s="13">
        <v>950</v>
      </c>
      <c r="M2644" s="10">
        <v>4.2</v>
      </c>
      <c r="N2644" s="9">
        <v>3</v>
      </c>
      <c r="O2644" s="9">
        <v>5.07</v>
      </c>
      <c r="P2644" s="9" t="s">
        <v>94</v>
      </c>
      <c r="Q2644" s="9" t="s">
        <v>72</v>
      </c>
      <c r="R2644" s="9"/>
      <c r="S2644">
        <f t="shared" ref="S2644:S2646" si="3400">N:N*O:O*80.6</f>
        <v>1225.9259999999999</v>
      </c>
      <c r="T2644">
        <f t="shared" ref="T2644:T2646" si="3401">N2644*80.6</f>
        <v>241.79999999999998</v>
      </c>
      <c r="U2644">
        <f t="shared" ref="U2644:U2646" si="3402">N2644*O2644</f>
        <v>15.21</v>
      </c>
      <c r="V2644" s="20">
        <f t="shared" ref="V2644:V2646" si="3403">N2644*O2644*79.68</f>
        <v>1211.9328000000003</v>
      </c>
      <c r="W2644" s="21">
        <f t="shared" ref="W2644:W2646" si="3404">N2644*79.68</f>
        <v>239.04000000000002</v>
      </c>
    </row>
    <row r="2645" spans="1:23" x14ac:dyDescent="0.25">
      <c r="A2645" s="11">
        <v>43211</v>
      </c>
      <c r="B2645" s="10" t="s">
        <v>16</v>
      </c>
      <c r="C2645" s="4">
        <v>777</v>
      </c>
      <c r="D2645" s="4">
        <v>19</v>
      </c>
      <c r="E2645" s="10" t="s">
        <v>46</v>
      </c>
      <c r="F2645" s="10">
        <v>3</v>
      </c>
      <c r="G2645" s="10" t="s">
        <v>21</v>
      </c>
      <c r="H2645" s="10"/>
      <c r="I2645" s="10"/>
      <c r="J2645" s="13"/>
      <c r="K2645" s="13"/>
      <c r="L2645" s="13"/>
      <c r="M2645" s="10">
        <v>4.2</v>
      </c>
      <c r="N2645" s="9">
        <v>2</v>
      </c>
      <c r="O2645" s="9">
        <v>3.28</v>
      </c>
      <c r="P2645" s="9" t="s">
        <v>89</v>
      </c>
      <c r="Q2645" s="9" t="s">
        <v>72</v>
      </c>
      <c r="R2645" s="9"/>
      <c r="S2645">
        <f t="shared" si="3400"/>
        <v>528.73599999999988</v>
      </c>
      <c r="T2645">
        <f t="shared" si="3401"/>
        <v>161.19999999999999</v>
      </c>
      <c r="U2645">
        <f t="shared" si="3402"/>
        <v>6.56</v>
      </c>
      <c r="V2645" s="20">
        <f t="shared" si="3403"/>
        <v>522.70079999999996</v>
      </c>
      <c r="W2645" s="21">
        <f t="shared" si="3404"/>
        <v>159.36000000000001</v>
      </c>
    </row>
    <row r="2646" spans="1:23" x14ac:dyDescent="0.25">
      <c r="A2646" s="11">
        <v>43211</v>
      </c>
      <c r="B2646" s="10" t="s">
        <v>16</v>
      </c>
      <c r="C2646" s="4">
        <v>777</v>
      </c>
      <c r="D2646" s="4">
        <v>19</v>
      </c>
      <c r="E2646" s="10" t="s">
        <v>46</v>
      </c>
      <c r="F2646" s="10">
        <v>3</v>
      </c>
      <c r="G2646" s="10" t="s">
        <v>21</v>
      </c>
      <c r="H2646" s="10"/>
      <c r="I2646" s="10"/>
      <c r="J2646" s="13"/>
      <c r="K2646" s="13"/>
      <c r="L2646" s="13"/>
      <c r="M2646" s="10">
        <v>4.2</v>
      </c>
      <c r="N2646" s="9">
        <v>11</v>
      </c>
      <c r="O2646" s="9">
        <v>1.83</v>
      </c>
      <c r="P2646" s="9" t="s">
        <v>89</v>
      </c>
      <c r="Q2646" s="9" t="s">
        <v>76</v>
      </c>
      <c r="R2646" s="9"/>
      <c r="S2646">
        <f t="shared" si="3400"/>
        <v>1622.4780000000001</v>
      </c>
      <c r="T2646">
        <f t="shared" si="3401"/>
        <v>886.59999999999991</v>
      </c>
      <c r="U2646">
        <f t="shared" si="3402"/>
        <v>20.130000000000003</v>
      </c>
      <c r="V2646" s="20">
        <f t="shared" si="3403"/>
        <v>1603.9584000000004</v>
      </c>
      <c r="W2646" s="21">
        <f t="shared" si="3404"/>
        <v>876.48</v>
      </c>
    </row>
    <row r="2647" spans="1:23" x14ac:dyDescent="0.25">
      <c r="A2647" s="11"/>
      <c r="B2647" s="10"/>
      <c r="C2647" s="4"/>
      <c r="D2647" s="4"/>
      <c r="E2647" s="10"/>
      <c r="F2647" s="10"/>
      <c r="G2647" s="9"/>
      <c r="H2647" s="10"/>
      <c r="I2647" s="10"/>
      <c r="J2647" s="13"/>
      <c r="K2647" s="13"/>
      <c r="L2647" s="13"/>
      <c r="M2647" s="10"/>
      <c r="N2647" s="9"/>
      <c r="O2647" s="9"/>
      <c r="P2647" s="9"/>
      <c r="Q2647" s="9"/>
      <c r="R2647" s="9"/>
    </row>
    <row r="2648" spans="1:23" x14ac:dyDescent="0.25">
      <c r="A2648" s="11">
        <v>43211</v>
      </c>
      <c r="B2648" s="10" t="s">
        <v>16</v>
      </c>
      <c r="C2648" s="4">
        <v>777</v>
      </c>
      <c r="D2648" s="4">
        <v>20</v>
      </c>
      <c r="E2648" s="10" t="s">
        <v>37</v>
      </c>
      <c r="F2648" s="10">
        <v>3</v>
      </c>
      <c r="G2648" s="10" t="s">
        <v>21</v>
      </c>
      <c r="H2648" s="10"/>
      <c r="I2648" s="10"/>
      <c r="J2648" s="13">
        <v>620</v>
      </c>
      <c r="K2648" s="13">
        <v>870</v>
      </c>
      <c r="L2648" s="13">
        <v>870</v>
      </c>
      <c r="M2648" s="10">
        <v>4.2</v>
      </c>
      <c r="N2648" s="9">
        <v>14</v>
      </c>
      <c r="O2648" s="9">
        <v>3.84</v>
      </c>
      <c r="P2648" s="9" t="s">
        <v>77</v>
      </c>
      <c r="Q2648" s="9" t="s">
        <v>72</v>
      </c>
      <c r="R2648" s="9"/>
      <c r="S2648">
        <f>N:N*O:O*80.6</f>
        <v>4333.0559999999996</v>
      </c>
      <c r="T2648">
        <f t="shared" ref="T2648" si="3405">N2648*80.6</f>
        <v>1128.3999999999999</v>
      </c>
      <c r="U2648">
        <f t="shared" ref="U2648" si="3406">N2648*O2648</f>
        <v>53.76</v>
      </c>
      <c r="V2648" s="20">
        <f>N2648*O2648*79.68</f>
        <v>4283.5968000000003</v>
      </c>
      <c r="W2648" s="21">
        <f>N2648*79.68</f>
        <v>1115.52</v>
      </c>
    </row>
    <row r="2649" spans="1:23" x14ac:dyDescent="0.25">
      <c r="A2649" s="11"/>
      <c r="B2649" s="10"/>
      <c r="C2649" s="4"/>
      <c r="D2649" s="4"/>
      <c r="E2649" s="10"/>
      <c r="F2649" s="10"/>
      <c r="G2649" s="10"/>
      <c r="H2649" s="10"/>
      <c r="I2649" s="10"/>
      <c r="J2649" s="13"/>
      <c r="K2649" s="13"/>
      <c r="L2649" s="13"/>
      <c r="M2649" s="10"/>
      <c r="N2649" s="9"/>
      <c r="O2649" s="9"/>
      <c r="P2649" s="9"/>
      <c r="Q2649" s="9"/>
      <c r="R2649" s="9"/>
    </row>
    <row r="2650" spans="1:23" x14ac:dyDescent="0.25">
      <c r="A2650" s="11">
        <v>43211</v>
      </c>
      <c r="B2650" s="4" t="s">
        <v>17</v>
      </c>
      <c r="C2650" s="4">
        <v>75131</v>
      </c>
      <c r="D2650" s="4">
        <v>152</v>
      </c>
      <c r="E2650" s="10"/>
      <c r="F2650" s="10">
        <v>3</v>
      </c>
      <c r="G2650" s="10" t="s">
        <v>21</v>
      </c>
      <c r="H2650" s="10"/>
      <c r="I2650" s="10"/>
      <c r="J2650" s="17"/>
      <c r="K2650" s="17"/>
      <c r="L2650" s="17"/>
      <c r="M2650" s="10">
        <v>5.81</v>
      </c>
      <c r="N2650" s="9"/>
      <c r="O2650" s="9"/>
      <c r="P2650" s="9"/>
      <c r="Q2650" s="9"/>
      <c r="R2650" s="9"/>
      <c r="S2650">
        <f t="shared" ref="S2650" si="3407">N2650*O2650*118</f>
        <v>0</v>
      </c>
      <c r="T2650">
        <f t="shared" ref="T2650" si="3408">N2650*118</f>
        <v>0</v>
      </c>
      <c r="U2650">
        <f t="shared" ref="U2650" si="3409">N2650*O2650</f>
        <v>0</v>
      </c>
      <c r="V2650" s="20">
        <f t="shared" ref="V2650" si="3410">N2650*O2650*116.875</f>
        <v>0</v>
      </c>
      <c r="W2650" s="21">
        <f t="shared" ref="W2650" si="3411">N2650*116.8</f>
        <v>0</v>
      </c>
    </row>
    <row r="2651" spans="1:23" x14ac:dyDescent="0.25">
      <c r="A2651" s="11"/>
      <c r="B2651" s="4"/>
      <c r="C2651" s="4"/>
      <c r="D2651" s="4"/>
      <c r="E2651" s="10"/>
      <c r="F2651" s="10"/>
      <c r="G2651" s="10"/>
      <c r="H2651" s="10"/>
      <c r="I2651" s="10"/>
      <c r="J2651" s="13"/>
      <c r="K2651" s="13"/>
      <c r="L2651" s="13"/>
      <c r="M2651" s="10"/>
      <c r="N2651" s="9"/>
      <c r="O2651" s="9"/>
      <c r="P2651" s="9"/>
      <c r="Q2651" s="9"/>
      <c r="R2651" s="9"/>
    </row>
    <row r="2652" spans="1:23" x14ac:dyDescent="0.25">
      <c r="A2652" s="11">
        <v>43211</v>
      </c>
      <c r="B2652" s="4" t="s">
        <v>17</v>
      </c>
      <c r="C2652" s="4">
        <v>75131</v>
      </c>
      <c r="D2652" s="4">
        <v>153</v>
      </c>
      <c r="E2652" s="10"/>
      <c r="F2652" s="10">
        <v>3</v>
      </c>
      <c r="G2652" s="10" t="s">
        <v>21</v>
      </c>
      <c r="H2652" s="10"/>
      <c r="I2652" s="10"/>
      <c r="J2652" s="17"/>
      <c r="K2652" s="17"/>
      <c r="L2652" s="17"/>
      <c r="M2652" s="10">
        <v>5.81</v>
      </c>
      <c r="N2652" s="9"/>
      <c r="O2652" s="9"/>
      <c r="P2652" s="9"/>
      <c r="Q2652" s="9"/>
      <c r="R2652" s="9"/>
      <c r="S2652">
        <f t="shared" ref="S2652" si="3412">N2652*O2652*118</f>
        <v>0</v>
      </c>
      <c r="T2652">
        <f t="shared" ref="T2652" si="3413">N2652*118</f>
        <v>0</v>
      </c>
      <c r="U2652">
        <f t="shared" ref="U2652" si="3414">N2652*O2652</f>
        <v>0</v>
      </c>
      <c r="V2652" s="20">
        <f t="shared" ref="V2652" si="3415">N2652*O2652*116.875</f>
        <v>0</v>
      </c>
      <c r="W2652" s="21">
        <f t="shared" ref="W2652" si="3416">N2652*116.8</f>
        <v>0</v>
      </c>
    </row>
    <row r="2653" spans="1:23" x14ac:dyDescent="0.25">
      <c r="A2653" s="11"/>
      <c r="B2653" s="4"/>
      <c r="C2653" s="4"/>
      <c r="D2653" s="4"/>
      <c r="E2653" s="10"/>
      <c r="F2653" s="10"/>
      <c r="G2653" s="10"/>
      <c r="H2653" s="10"/>
      <c r="I2653" s="10"/>
      <c r="J2653" s="13"/>
      <c r="K2653" s="13"/>
      <c r="L2653" s="13"/>
      <c r="M2653" s="10"/>
      <c r="N2653" s="9"/>
      <c r="O2653" s="9"/>
      <c r="P2653" s="9"/>
      <c r="Q2653" s="9"/>
      <c r="R2653" s="9"/>
    </row>
    <row r="2654" spans="1:23" x14ac:dyDescent="0.25">
      <c r="A2654" s="11">
        <v>43211</v>
      </c>
      <c r="B2654" s="4" t="s">
        <v>17</v>
      </c>
      <c r="C2654" s="4">
        <v>75131</v>
      </c>
      <c r="D2654" s="4">
        <v>155</v>
      </c>
      <c r="E2654" s="10" t="s">
        <v>102</v>
      </c>
      <c r="F2654" s="10">
        <v>3</v>
      </c>
      <c r="G2654" s="10" t="s">
        <v>21</v>
      </c>
      <c r="H2654" s="10"/>
      <c r="I2654" s="10"/>
      <c r="J2654" s="13">
        <v>950</v>
      </c>
      <c r="K2654" s="13">
        <v>1350</v>
      </c>
      <c r="L2654" s="13">
        <v>1410</v>
      </c>
      <c r="M2654" s="10">
        <v>5.81</v>
      </c>
      <c r="N2654" s="9">
        <v>14</v>
      </c>
      <c r="O2654" s="9">
        <v>3.84</v>
      </c>
      <c r="P2654" s="9" t="s">
        <v>77</v>
      </c>
      <c r="Q2654" s="9" t="s">
        <v>72</v>
      </c>
      <c r="R2654" s="9"/>
      <c r="S2654">
        <f t="shared" ref="S2654" si="3417">N2654*O2654*118</f>
        <v>6343.6799999999994</v>
      </c>
      <c r="T2654">
        <f t="shared" ref="T2654" si="3418">N2654*118</f>
        <v>1652</v>
      </c>
      <c r="U2654">
        <f t="shared" ref="U2654" si="3419">N2654*O2654</f>
        <v>53.76</v>
      </c>
      <c r="V2654" s="20">
        <f t="shared" ref="V2654" si="3420">N2654*O2654*116.875</f>
        <v>6283.2</v>
      </c>
      <c r="W2654" s="21">
        <f t="shared" ref="W2654" si="3421">N2654*116.8</f>
        <v>1635.2</v>
      </c>
    </row>
    <row r="2655" spans="1:23" x14ac:dyDescent="0.25">
      <c r="A2655" s="11"/>
      <c r="B2655" s="4"/>
      <c r="C2655" s="4"/>
      <c r="D2655" s="4"/>
      <c r="E2655" s="10"/>
      <c r="F2655" s="10"/>
      <c r="G2655" s="10"/>
      <c r="H2655" s="10"/>
      <c r="I2655" s="10"/>
      <c r="J2655" s="13"/>
      <c r="K2655" s="13"/>
      <c r="L2655" s="13"/>
      <c r="M2655" s="10"/>
      <c r="N2655" s="9"/>
      <c r="O2655" s="9"/>
      <c r="P2655" s="9"/>
      <c r="Q2655" s="9"/>
      <c r="R2655" s="9"/>
    </row>
    <row r="2656" spans="1:23" x14ac:dyDescent="0.25">
      <c r="A2656" s="11">
        <v>43211</v>
      </c>
      <c r="B2656" s="4" t="s">
        <v>17</v>
      </c>
      <c r="C2656" s="4">
        <v>75131</v>
      </c>
      <c r="D2656" s="4">
        <v>156</v>
      </c>
      <c r="E2656" s="10" t="s">
        <v>40</v>
      </c>
      <c r="F2656" s="10">
        <v>3</v>
      </c>
      <c r="G2656" s="10" t="s">
        <v>21</v>
      </c>
      <c r="H2656" s="10"/>
      <c r="I2656" s="10"/>
      <c r="J2656" s="17"/>
      <c r="K2656" s="13"/>
      <c r="L2656" s="13">
        <v>920</v>
      </c>
      <c r="M2656" s="10">
        <v>5.81</v>
      </c>
      <c r="N2656" s="9"/>
      <c r="O2656" s="9"/>
      <c r="P2656" s="9"/>
      <c r="Q2656" s="9"/>
      <c r="R2656" s="9"/>
      <c r="S2656">
        <f t="shared" ref="S2656" si="3422">N2656*O2656*118</f>
        <v>0</v>
      </c>
      <c r="T2656">
        <f t="shared" ref="T2656" si="3423">N2656*118</f>
        <v>0</v>
      </c>
      <c r="U2656">
        <f t="shared" ref="U2656" si="3424">N2656*O2656</f>
        <v>0</v>
      </c>
      <c r="V2656" s="20">
        <f t="shared" ref="V2656" si="3425">N2656*O2656*116.875</f>
        <v>0</v>
      </c>
      <c r="W2656" s="21">
        <f t="shared" ref="W2656" si="3426">N2656*116.8</f>
        <v>0</v>
      </c>
    </row>
    <row r="2657" spans="1:23" x14ac:dyDescent="0.25">
      <c r="A2657" s="11"/>
      <c r="B2657" s="4"/>
      <c r="C2657" s="4"/>
      <c r="D2657" s="4"/>
      <c r="E2657" s="10"/>
      <c r="F2657" s="10"/>
      <c r="G2657" s="10"/>
      <c r="H2657" s="10"/>
      <c r="I2657" s="10"/>
      <c r="J2657" s="13"/>
      <c r="K2657" s="13"/>
      <c r="L2657" s="13"/>
      <c r="M2657" s="10"/>
      <c r="N2657" s="9"/>
      <c r="O2657" s="9"/>
      <c r="P2657" s="9"/>
      <c r="Q2657" s="9"/>
      <c r="R2657" s="9"/>
    </row>
    <row r="2658" spans="1:23" x14ac:dyDescent="0.25">
      <c r="A2658" s="11">
        <v>43211</v>
      </c>
      <c r="B2658" s="4" t="s">
        <v>17</v>
      </c>
      <c r="C2658" s="4">
        <v>75131</v>
      </c>
      <c r="D2658" s="4">
        <v>157</v>
      </c>
      <c r="E2658" s="10" t="s">
        <v>41</v>
      </c>
      <c r="F2658" s="10">
        <v>3</v>
      </c>
      <c r="G2658" s="10" t="s">
        <v>21</v>
      </c>
      <c r="H2658" s="10"/>
      <c r="I2658" s="10"/>
      <c r="J2658" s="13">
        <v>770</v>
      </c>
      <c r="K2658" s="13">
        <v>1740</v>
      </c>
      <c r="L2658" s="13">
        <v>1600</v>
      </c>
      <c r="M2658" s="10">
        <v>5.81</v>
      </c>
      <c r="N2658" s="9">
        <v>12</v>
      </c>
      <c r="O2658" s="9">
        <v>3.79</v>
      </c>
      <c r="P2658" s="9" t="s">
        <v>77</v>
      </c>
      <c r="Q2658" s="9" t="s">
        <v>72</v>
      </c>
      <c r="R2658" s="9"/>
      <c r="S2658">
        <f t="shared" ref="S2658:S2659" si="3427">N2658*O2658*118</f>
        <v>5366.64</v>
      </c>
      <c r="T2658">
        <f t="shared" ref="T2658:T2659" si="3428">N2658*118</f>
        <v>1416</v>
      </c>
      <c r="U2658">
        <f t="shared" ref="U2658:U2659" si="3429">N2658*O2658</f>
        <v>45.480000000000004</v>
      </c>
      <c r="V2658" s="20">
        <f t="shared" ref="V2658:V2659" si="3430">N2658*O2658*116.875</f>
        <v>5315.4750000000004</v>
      </c>
      <c r="W2658" s="21">
        <f t="shared" ref="W2658:W2659" si="3431">N2658*116.8</f>
        <v>1401.6</v>
      </c>
    </row>
    <row r="2659" spans="1:23" x14ac:dyDescent="0.25">
      <c r="A2659" s="11">
        <v>43211</v>
      </c>
      <c r="B2659" s="4" t="s">
        <v>17</v>
      </c>
      <c r="C2659" s="4">
        <v>75131</v>
      </c>
      <c r="D2659" s="4">
        <v>157</v>
      </c>
      <c r="E2659" s="10" t="s">
        <v>41</v>
      </c>
      <c r="F2659" s="10">
        <v>3</v>
      </c>
      <c r="G2659" s="10" t="s">
        <v>21</v>
      </c>
      <c r="H2659" s="10"/>
      <c r="I2659" s="10"/>
      <c r="J2659" s="13"/>
      <c r="K2659" s="13"/>
      <c r="L2659" s="13"/>
      <c r="M2659" s="10">
        <v>5.81</v>
      </c>
      <c r="N2659" s="9">
        <v>1</v>
      </c>
      <c r="O2659" s="9">
        <v>3.84</v>
      </c>
      <c r="P2659" s="9" t="s">
        <v>77</v>
      </c>
      <c r="Q2659" s="9" t="s">
        <v>72</v>
      </c>
      <c r="R2659" s="9"/>
      <c r="S2659">
        <f t="shared" si="3427"/>
        <v>453.12</v>
      </c>
      <c r="T2659">
        <f t="shared" si="3428"/>
        <v>118</v>
      </c>
      <c r="U2659">
        <f t="shared" si="3429"/>
        <v>3.84</v>
      </c>
      <c r="V2659" s="20">
        <f t="shared" si="3430"/>
        <v>448.8</v>
      </c>
      <c r="W2659" s="21">
        <f t="shared" si="3431"/>
        <v>116.8</v>
      </c>
    </row>
    <row r="2660" spans="1:23" x14ac:dyDescent="0.25">
      <c r="A2660" s="11"/>
      <c r="B2660" s="4"/>
      <c r="C2660" s="4"/>
      <c r="D2660" s="4"/>
      <c r="E2660" s="10"/>
      <c r="F2660" s="10"/>
      <c r="G2660" s="9"/>
      <c r="H2660" s="10"/>
      <c r="I2660" s="10"/>
      <c r="J2660" s="13"/>
      <c r="K2660" s="13"/>
      <c r="L2660" s="13"/>
      <c r="M2660" s="10"/>
      <c r="N2660" s="9"/>
      <c r="O2660" s="9"/>
      <c r="P2660" s="9"/>
      <c r="Q2660" s="9"/>
      <c r="R2660" s="9"/>
    </row>
    <row r="2661" spans="1:23" x14ac:dyDescent="0.25">
      <c r="A2661" s="11">
        <v>43211</v>
      </c>
      <c r="B2661" s="10" t="s">
        <v>16</v>
      </c>
      <c r="C2661" s="10">
        <v>785</v>
      </c>
      <c r="D2661" s="10">
        <v>167</v>
      </c>
      <c r="E2661" s="10" t="s">
        <v>65</v>
      </c>
      <c r="F2661" s="10">
        <v>3</v>
      </c>
      <c r="G2661" s="10" t="s">
        <v>21</v>
      </c>
      <c r="H2661" s="10"/>
      <c r="I2661" s="10"/>
      <c r="J2661" s="13">
        <v>1600</v>
      </c>
      <c r="K2661" s="13">
        <v>1200</v>
      </c>
      <c r="L2661" s="13">
        <v>2100</v>
      </c>
      <c r="M2661" s="10">
        <v>5.38</v>
      </c>
      <c r="N2661" s="9">
        <v>10</v>
      </c>
      <c r="O2661" s="9">
        <v>3.78</v>
      </c>
      <c r="P2661" s="9" t="s">
        <v>82</v>
      </c>
      <c r="Q2661" s="9" t="s">
        <v>72</v>
      </c>
      <c r="R2661" s="9"/>
      <c r="S2661">
        <f t="shared" ref="S2661:S2663" si="3432">N:N*O:O*125</f>
        <v>4725</v>
      </c>
      <c r="T2661">
        <f t="shared" ref="T2661:T2663" si="3433">N2661*125</f>
        <v>1250</v>
      </c>
      <c r="U2661">
        <f t="shared" ref="U2661:U2663" si="3434">N2661*O2661</f>
        <v>37.799999999999997</v>
      </c>
      <c r="V2661" s="20">
        <f t="shared" ref="V2661:V2663" si="3435">N2661*O2661*123.78</f>
        <v>4678.884</v>
      </c>
      <c r="W2661" s="21">
        <f t="shared" ref="W2661:W2663" si="3436">N2661*123.7</f>
        <v>1237</v>
      </c>
    </row>
    <row r="2662" spans="1:23" x14ac:dyDescent="0.25">
      <c r="A2662" s="11">
        <v>43211</v>
      </c>
      <c r="B2662" s="10" t="s">
        <v>16</v>
      </c>
      <c r="C2662" s="10">
        <v>785</v>
      </c>
      <c r="D2662" s="10">
        <v>167</v>
      </c>
      <c r="E2662" s="10" t="s">
        <v>65</v>
      </c>
      <c r="F2662" s="10">
        <v>3</v>
      </c>
      <c r="G2662" s="10" t="s">
        <v>21</v>
      </c>
      <c r="H2662" s="10"/>
      <c r="I2662" s="10"/>
      <c r="J2662" s="13"/>
      <c r="K2662" s="13"/>
      <c r="L2662" s="13"/>
      <c r="M2662" s="10">
        <v>5.38</v>
      </c>
      <c r="N2662" s="9">
        <v>7</v>
      </c>
      <c r="O2662" s="9">
        <v>0.66</v>
      </c>
      <c r="P2662" s="9" t="s">
        <v>82</v>
      </c>
      <c r="Q2662" s="9" t="s">
        <v>81</v>
      </c>
      <c r="R2662" s="9"/>
      <c r="S2662">
        <f t="shared" si="3432"/>
        <v>577.5</v>
      </c>
      <c r="T2662">
        <f t="shared" si="3433"/>
        <v>875</v>
      </c>
      <c r="U2662">
        <f t="shared" si="3434"/>
        <v>4.62</v>
      </c>
      <c r="V2662" s="20">
        <f t="shared" si="3435"/>
        <v>571.86360000000002</v>
      </c>
      <c r="W2662" s="21">
        <f t="shared" si="3436"/>
        <v>865.9</v>
      </c>
    </row>
    <row r="2663" spans="1:23" x14ac:dyDescent="0.25">
      <c r="A2663" s="11">
        <v>43211</v>
      </c>
      <c r="B2663" s="10" t="s">
        <v>16</v>
      </c>
      <c r="C2663" s="10">
        <v>785</v>
      </c>
      <c r="D2663" s="10">
        <v>167</v>
      </c>
      <c r="E2663" s="10" t="s">
        <v>65</v>
      </c>
      <c r="F2663" s="10">
        <v>3</v>
      </c>
      <c r="G2663" s="10" t="s">
        <v>21</v>
      </c>
      <c r="H2663" s="10"/>
      <c r="I2663" s="10"/>
      <c r="J2663" s="13"/>
      <c r="K2663" s="13"/>
      <c r="L2663" s="13"/>
      <c r="M2663" s="10">
        <v>5.38</v>
      </c>
      <c r="N2663" s="9">
        <v>1</v>
      </c>
      <c r="O2663" s="9">
        <v>1.55</v>
      </c>
      <c r="P2663" s="9" t="s">
        <v>82</v>
      </c>
      <c r="Q2663" s="9" t="s">
        <v>75</v>
      </c>
      <c r="R2663" s="9"/>
      <c r="S2663">
        <f t="shared" si="3432"/>
        <v>193.75</v>
      </c>
      <c r="T2663">
        <f t="shared" si="3433"/>
        <v>125</v>
      </c>
      <c r="U2663">
        <f t="shared" si="3434"/>
        <v>1.55</v>
      </c>
      <c r="V2663" s="20">
        <f t="shared" si="3435"/>
        <v>191.85900000000001</v>
      </c>
      <c r="W2663" s="21">
        <f t="shared" si="3436"/>
        <v>123.7</v>
      </c>
    </row>
    <row r="2664" spans="1:23" x14ac:dyDescent="0.25">
      <c r="A2664" s="11"/>
      <c r="B2664" s="10"/>
      <c r="C2664" s="10"/>
      <c r="D2664" s="10"/>
      <c r="E2664" s="10"/>
      <c r="F2664" s="10"/>
      <c r="G2664" s="10"/>
      <c r="H2664" s="10"/>
      <c r="I2664" s="10"/>
      <c r="J2664" s="13"/>
      <c r="K2664" s="13"/>
      <c r="L2664" s="13"/>
      <c r="M2664" s="10"/>
      <c r="N2664" s="9"/>
      <c r="O2664" s="9"/>
      <c r="P2664" s="9"/>
      <c r="Q2664" s="9"/>
      <c r="R2664" s="9"/>
    </row>
    <row r="2665" spans="1:23" x14ac:dyDescent="0.25">
      <c r="A2665" s="11">
        <v>43211</v>
      </c>
      <c r="B2665" s="10" t="s">
        <v>16</v>
      </c>
      <c r="C2665" s="10">
        <v>785</v>
      </c>
      <c r="D2665" s="10">
        <v>168</v>
      </c>
      <c r="E2665" s="10" t="s">
        <v>43</v>
      </c>
      <c r="F2665" s="10">
        <v>3</v>
      </c>
      <c r="G2665" s="10" t="s">
        <v>21</v>
      </c>
      <c r="H2665" s="10"/>
      <c r="I2665" s="10"/>
      <c r="J2665" s="13">
        <v>1700</v>
      </c>
      <c r="K2665" s="13">
        <v>700</v>
      </c>
      <c r="L2665" s="13">
        <v>1650</v>
      </c>
      <c r="M2665" s="10">
        <v>5.38</v>
      </c>
      <c r="N2665" s="9">
        <v>1</v>
      </c>
      <c r="O2665" s="9">
        <v>3.84</v>
      </c>
      <c r="P2665" s="9" t="s">
        <v>77</v>
      </c>
      <c r="Q2665" s="9" t="s">
        <v>72</v>
      </c>
      <c r="R2665" s="9"/>
      <c r="S2665">
        <f t="shared" ref="S2665:S2668" si="3437">N:N*O:O*125</f>
        <v>480</v>
      </c>
      <c r="T2665">
        <f t="shared" ref="T2665:T2668" si="3438">N2665*125</f>
        <v>125</v>
      </c>
      <c r="U2665">
        <f t="shared" ref="U2665:U2668" si="3439">N2665*O2665</f>
        <v>3.84</v>
      </c>
      <c r="V2665" s="20">
        <f t="shared" ref="V2665:V2668" si="3440">N2665*O2665*123.78</f>
        <v>475.3152</v>
      </c>
      <c r="W2665" s="21">
        <f t="shared" ref="W2665:W2668" si="3441">N2665*123.7</f>
        <v>123.7</v>
      </c>
    </row>
    <row r="2666" spans="1:23" x14ac:dyDescent="0.25">
      <c r="A2666" s="11">
        <v>43211</v>
      </c>
      <c r="B2666" s="10" t="s">
        <v>16</v>
      </c>
      <c r="C2666" s="10">
        <v>785</v>
      </c>
      <c r="D2666" s="10">
        <v>168</v>
      </c>
      <c r="E2666" s="10" t="s">
        <v>43</v>
      </c>
      <c r="F2666" s="10">
        <v>3</v>
      </c>
      <c r="G2666" s="10" t="s">
        <v>21</v>
      </c>
      <c r="H2666" s="10"/>
      <c r="I2666" s="10"/>
      <c r="J2666" s="13"/>
      <c r="K2666" s="13"/>
      <c r="L2666" s="13"/>
      <c r="M2666" s="10">
        <v>5.38</v>
      </c>
      <c r="N2666" s="9">
        <v>2</v>
      </c>
      <c r="O2666" s="9">
        <v>3.45</v>
      </c>
      <c r="P2666" s="9" t="s">
        <v>82</v>
      </c>
      <c r="Q2666" s="9" t="s">
        <v>72</v>
      </c>
      <c r="R2666" s="9"/>
      <c r="S2666">
        <f t="shared" si="3437"/>
        <v>862.5</v>
      </c>
      <c r="T2666">
        <f t="shared" si="3438"/>
        <v>250</v>
      </c>
      <c r="U2666">
        <f t="shared" si="3439"/>
        <v>6.9</v>
      </c>
      <c r="V2666" s="20">
        <f t="shared" si="3440"/>
        <v>854.08200000000011</v>
      </c>
      <c r="W2666" s="21">
        <f t="shared" si="3441"/>
        <v>247.4</v>
      </c>
    </row>
    <row r="2667" spans="1:23" x14ac:dyDescent="0.25">
      <c r="A2667" s="11">
        <v>43211</v>
      </c>
      <c r="B2667" s="10" t="s">
        <v>16</v>
      </c>
      <c r="C2667" s="10">
        <v>785</v>
      </c>
      <c r="D2667" s="10">
        <v>168</v>
      </c>
      <c r="E2667" s="10" t="s">
        <v>43</v>
      </c>
      <c r="F2667" s="10">
        <v>3</v>
      </c>
      <c r="G2667" s="10" t="s">
        <v>21</v>
      </c>
      <c r="H2667" s="10"/>
      <c r="I2667" s="10"/>
      <c r="J2667" s="13"/>
      <c r="K2667" s="13"/>
      <c r="L2667" s="13"/>
      <c r="M2667" s="10">
        <v>5.38</v>
      </c>
      <c r="N2667" s="9">
        <v>16</v>
      </c>
      <c r="O2667" s="9">
        <v>1.83</v>
      </c>
      <c r="P2667" s="9" t="s">
        <v>82</v>
      </c>
      <c r="Q2667" s="9" t="s">
        <v>79</v>
      </c>
      <c r="R2667" s="9"/>
      <c r="S2667">
        <f t="shared" si="3437"/>
        <v>3660</v>
      </c>
      <c r="T2667">
        <f t="shared" si="3438"/>
        <v>2000</v>
      </c>
      <c r="U2667">
        <f t="shared" si="3439"/>
        <v>29.28</v>
      </c>
      <c r="V2667" s="20">
        <f t="shared" si="3440"/>
        <v>3624.2784000000001</v>
      </c>
      <c r="W2667" s="21">
        <f t="shared" si="3441"/>
        <v>1979.2</v>
      </c>
    </row>
    <row r="2668" spans="1:23" x14ac:dyDescent="0.25">
      <c r="A2668" s="11">
        <v>43211</v>
      </c>
      <c r="B2668" s="10" t="s">
        <v>16</v>
      </c>
      <c r="C2668" s="10">
        <v>785</v>
      </c>
      <c r="D2668" s="10">
        <v>168</v>
      </c>
      <c r="E2668" s="10" t="s">
        <v>43</v>
      </c>
      <c r="F2668" s="10">
        <v>3</v>
      </c>
      <c r="G2668" s="10" t="s">
        <v>21</v>
      </c>
      <c r="H2668" s="10"/>
      <c r="I2668" s="10"/>
      <c r="J2668" s="13"/>
      <c r="K2668" s="13"/>
      <c r="L2668" s="13"/>
      <c r="M2668" s="10">
        <v>5.38</v>
      </c>
      <c r="N2668" s="9">
        <v>9</v>
      </c>
      <c r="O2668" s="9">
        <v>1.47</v>
      </c>
      <c r="P2668" s="9" t="s">
        <v>82</v>
      </c>
      <c r="Q2668" s="9" t="s">
        <v>75</v>
      </c>
      <c r="R2668" s="9"/>
      <c r="S2668">
        <f t="shared" si="3437"/>
        <v>1653.75</v>
      </c>
      <c r="T2668">
        <f t="shared" si="3438"/>
        <v>1125</v>
      </c>
      <c r="U2668">
        <f t="shared" si="3439"/>
        <v>13.23</v>
      </c>
      <c r="V2668" s="20">
        <f t="shared" si="3440"/>
        <v>1637.6094000000001</v>
      </c>
      <c r="W2668" s="21">
        <f t="shared" si="3441"/>
        <v>1113.3</v>
      </c>
    </row>
    <row r="2669" spans="1:23" x14ac:dyDescent="0.25">
      <c r="A2669" s="11"/>
      <c r="B2669" s="4"/>
      <c r="C2669" s="4"/>
      <c r="D2669" s="4"/>
      <c r="E2669" s="10"/>
      <c r="F2669" s="10"/>
      <c r="G2669" s="10"/>
      <c r="H2669" s="10"/>
      <c r="I2669" s="10"/>
      <c r="J2669" s="13"/>
      <c r="K2669" s="13"/>
      <c r="L2669" s="13"/>
      <c r="M2669" s="10"/>
      <c r="N2669" s="9"/>
      <c r="O2669" s="9"/>
      <c r="P2669" s="9"/>
      <c r="Q2669" s="9"/>
      <c r="R2669" s="9"/>
    </row>
    <row r="2670" spans="1:23" x14ac:dyDescent="0.25">
      <c r="A2670" s="11">
        <v>43211</v>
      </c>
      <c r="B2670" s="10" t="s">
        <v>16</v>
      </c>
      <c r="C2670" s="10">
        <v>785</v>
      </c>
      <c r="D2670" s="10">
        <v>169</v>
      </c>
      <c r="E2670" s="10" t="s">
        <v>44</v>
      </c>
      <c r="F2670" s="10">
        <v>3</v>
      </c>
      <c r="G2670" s="10" t="s">
        <v>21</v>
      </c>
      <c r="H2670" s="10"/>
      <c r="I2670" s="10"/>
      <c r="J2670" s="13">
        <v>1600</v>
      </c>
      <c r="K2670" s="13">
        <v>800</v>
      </c>
      <c r="L2670" s="13">
        <v>1500</v>
      </c>
      <c r="M2670" s="10">
        <v>5.38</v>
      </c>
      <c r="N2670" s="9">
        <v>13</v>
      </c>
      <c r="O2670" s="9">
        <v>3.79</v>
      </c>
      <c r="P2670" s="9" t="s">
        <v>77</v>
      </c>
      <c r="Q2670" s="9" t="s">
        <v>72</v>
      </c>
      <c r="R2670" s="9"/>
      <c r="S2670">
        <f t="shared" ref="S2670:S2671" si="3442">N:N*O:O*125</f>
        <v>6158.75</v>
      </c>
      <c r="T2670">
        <f t="shared" ref="T2670:T2671" si="3443">N2670*125</f>
        <v>1625</v>
      </c>
      <c r="U2670">
        <f t="shared" ref="U2670:U2671" si="3444">N2670*O2670</f>
        <v>49.27</v>
      </c>
      <c r="V2670" s="20">
        <f t="shared" ref="V2670:V2671" si="3445">N2670*O2670*123.78</f>
        <v>6098.6406000000006</v>
      </c>
      <c r="W2670" s="21">
        <f t="shared" ref="W2670:W2671" si="3446">N2670*123.7</f>
        <v>1608.1000000000001</v>
      </c>
    </row>
    <row r="2671" spans="1:23" x14ac:dyDescent="0.25">
      <c r="A2671" s="11">
        <v>43211</v>
      </c>
      <c r="B2671" s="10" t="s">
        <v>16</v>
      </c>
      <c r="C2671" s="10">
        <v>785</v>
      </c>
      <c r="D2671" s="10">
        <v>169</v>
      </c>
      <c r="E2671" s="10" t="s">
        <v>44</v>
      </c>
      <c r="F2671" s="10">
        <v>3</v>
      </c>
      <c r="G2671" s="10" t="s">
        <v>21</v>
      </c>
      <c r="H2671" s="10"/>
      <c r="I2671" s="10"/>
      <c r="J2671" s="13"/>
      <c r="K2671" s="13"/>
      <c r="L2671" s="13"/>
      <c r="M2671" s="10">
        <v>5.38</v>
      </c>
      <c r="N2671" s="9">
        <v>2</v>
      </c>
      <c r="O2671" s="9">
        <v>3.84</v>
      </c>
      <c r="P2671" s="9" t="s">
        <v>77</v>
      </c>
      <c r="Q2671" s="9" t="s">
        <v>72</v>
      </c>
      <c r="R2671" s="9"/>
      <c r="S2671">
        <f t="shared" si="3442"/>
        <v>960</v>
      </c>
      <c r="T2671">
        <f t="shared" si="3443"/>
        <v>250</v>
      </c>
      <c r="U2671">
        <f t="shared" si="3444"/>
        <v>7.68</v>
      </c>
      <c r="V2671" s="20">
        <f t="shared" si="3445"/>
        <v>950.63040000000001</v>
      </c>
      <c r="W2671" s="21">
        <f t="shared" si="3446"/>
        <v>247.4</v>
      </c>
    </row>
    <row r="2672" spans="1:23" x14ac:dyDescent="0.25">
      <c r="A2672" s="11"/>
      <c r="B2672" s="9"/>
      <c r="C2672" s="9"/>
      <c r="D2672" s="9"/>
      <c r="E2672" s="9"/>
      <c r="F2672" s="9"/>
      <c r="G2672" s="9"/>
      <c r="H2672" s="9"/>
      <c r="I2672" s="9"/>
      <c r="J2672" s="16"/>
      <c r="K2672" s="16"/>
      <c r="L2672" s="16"/>
      <c r="M2672" s="9"/>
      <c r="O2672" s="9"/>
      <c r="P2672" s="9"/>
      <c r="Q2672" s="9"/>
      <c r="R2672" s="9"/>
    </row>
    <row r="2673" spans="1:23" x14ac:dyDescent="0.25">
      <c r="A2673" s="11">
        <v>43212</v>
      </c>
      <c r="B2673" s="10" t="s">
        <v>16</v>
      </c>
      <c r="C2673" s="4">
        <v>777</v>
      </c>
      <c r="D2673" s="4">
        <v>17</v>
      </c>
      <c r="E2673" s="10" t="s">
        <v>69</v>
      </c>
      <c r="F2673" s="10">
        <v>1</v>
      </c>
      <c r="G2673" s="10" t="s">
        <v>70</v>
      </c>
      <c r="H2673" s="10"/>
      <c r="I2673" s="10"/>
      <c r="J2673" s="13">
        <v>920</v>
      </c>
      <c r="K2673" s="13"/>
      <c r="L2673" s="13">
        <v>500</v>
      </c>
      <c r="M2673" s="10">
        <v>4.2</v>
      </c>
      <c r="N2673" s="9">
        <v>1</v>
      </c>
      <c r="O2673" s="9">
        <v>5.07</v>
      </c>
      <c r="P2673" s="9" t="s">
        <v>94</v>
      </c>
      <c r="Q2673" s="9" t="s">
        <v>72</v>
      </c>
      <c r="R2673" s="9"/>
      <c r="S2673">
        <f t="shared" ref="S2673:S2676" si="3447">N:N*O:O*80.6</f>
        <v>408.642</v>
      </c>
      <c r="T2673">
        <f t="shared" ref="T2673:T2676" si="3448">N2673*80.6</f>
        <v>80.599999999999994</v>
      </c>
      <c r="U2673">
        <f t="shared" ref="U2673:U2676" si="3449">N2673*O2673</f>
        <v>5.07</v>
      </c>
      <c r="V2673" s="20">
        <f t="shared" ref="V2673:V2676" si="3450">N2673*O2673*79.68</f>
        <v>403.97760000000005</v>
      </c>
      <c r="W2673" s="21">
        <f t="shared" ref="W2673:W2676" si="3451">N2673*79.68</f>
        <v>79.680000000000007</v>
      </c>
    </row>
    <row r="2674" spans="1:23" x14ac:dyDescent="0.25">
      <c r="A2674" s="11">
        <v>43212</v>
      </c>
      <c r="B2674" s="10" t="s">
        <v>16</v>
      </c>
      <c r="C2674" s="4">
        <v>777</v>
      </c>
      <c r="D2674" s="4">
        <v>17</v>
      </c>
      <c r="E2674" s="10" t="s">
        <v>69</v>
      </c>
      <c r="F2674" s="10">
        <v>1</v>
      </c>
      <c r="G2674" s="10" t="s">
        <v>70</v>
      </c>
      <c r="H2674" s="10"/>
      <c r="I2674" s="10"/>
      <c r="J2674" s="13"/>
      <c r="K2674" s="13"/>
      <c r="L2674" s="13"/>
      <c r="M2674" s="10">
        <v>4.2</v>
      </c>
      <c r="N2674" s="9">
        <v>1</v>
      </c>
      <c r="O2674" s="9">
        <v>3.45</v>
      </c>
      <c r="P2674" s="9" t="s">
        <v>82</v>
      </c>
      <c r="Q2674" s="9" t="s">
        <v>72</v>
      </c>
      <c r="R2674" s="9"/>
      <c r="S2674">
        <f t="shared" si="3447"/>
        <v>278.07</v>
      </c>
      <c r="T2674">
        <f t="shared" si="3448"/>
        <v>80.599999999999994</v>
      </c>
      <c r="U2674">
        <f t="shared" si="3449"/>
        <v>3.45</v>
      </c>
      <c r="V2674" s="20">
        <f t="shared" si="3450"/>
        <v>274.89600000000002</v>
      </c>
      <c r="W2674" s="21">
        <f t="shared" si="3451"/>
        <v>79.680000000000007</v>
      </c>
    </row>
    <row r="2675" spans="1:23" x14ac:dyDescent="0.25">
      <c r="A2675" s="11">
        <v>43212</v>
      </c>
      <c r="B2675" s="10" t="s">
        <v>16</v>
      </c>
      <c r="C2675" s="4">
        <v>777</v>
      </c>
      <c r="D2675" s="4">
        <v>17</v>
      </c>
      <c r="E2675" s="10" t="s">
        <v>69</v>
      </c>
      <c r="F2675" s="10">
        <v>1</v>
      </c>
      <c r="G2675" s="10" t="s">
        <v>70</v>
      </c>
      <c r="H2675" s="10"/>
      <c r="I2675" s="10"/>
      <c r="J2675" s="13"/>
      <c r="K2675" s="13"/>
      <c r="L2675" s="13"/>
      <c r="M2675" s="10">
        <v>4.2</v>
      </c>
      <c r="N2675" s="9">
        <v>15</v>
      </c>
      <c r="O2675" s="9">
        <v>1.83</v>
      </c>
      <c r="P2675" s="9" t="s">
        <v>82</v>
      </c>
      <c r="Q2675" s="9" t="s">
        <v>79</v>
      </c>
      <c r="R2675" s="9"/>
      <c r="S2675">
        <f t="shared" si="3447"/>
        <v>2212.4700000000003</v>
      </c>
      <c r="T2675">
        <f t="shared" si="3448"/>
        <v>1209</v>
      </c>
      <c r="U2675">
        <f t="shared" si="3449"/>
        <v>27.450000000000003</v>
      </c>
      <c r="V2675" s="20">
        <f t="shared" si="3450"/>
        <v>2187.2160000000003</v>
      </c>
      <c r="W2675" s="21">
        <f t="shared" si="3451"/>
        <v>1195.2</v>
      </c>
    </row>
    <row r="2676" spans="1:23" x14ac:dyDescent="0.25">
      <c r="A2676" s="11">
        <v>43212</v>
      </c>
      <c r="B2676" s="10" t="s">
        <v>16</v>
      </c>
      <c r="C2676" s="4">
        <v>777</v>
      </c>
      <c r="D2676" s="4">
        <v>17</v>
      </c>
      <c r="E2676" s="10" t="s">
        <v>69</v>
      </c>
      <c r="F2676" s="10">
        <v>1</v>
      </c>
      <c r="G2676" s="10" t="s">
        <v>70</v>
      </c>
      <c r="H2676" s="10"/>
      <c r="I2676" s="10"/>
      <c r="J2676" s="13"/>
      <c r="K2676" s="13"/>
      <c r="L2676" s="13"/>
      <c r="M2676" s="10">
        <v>4.2</v>
      </c>
      <c r="N2676" s="9">
        <v>6</v>
      </c>
      <c r="O2676" s="9">
        <v>2.04</v>
      </c>
      <c r="P2676" s="9" t="s">
        <v>82</v>
      </c>
      <c r="Q2676" s="9" t="s">
        <v>76</v>
      </c>
      <c r="R2676" s="9"/>
      <c r="S2676">
        <f t="shared" si="3447"/>
        <v>986.54399999999998</v>
      </c>
      <c r="T2676">
        <f t="shared" si="3448"/>
        <v>483.59999999999997</v>
      </c>
      <c r="U2676">
        <f t="shared" si="3449"/>
        <v>12.24</v>
      </c>
      <c r="V2676" s="20">
        <f t="shared" si="3450"/>
        <v>975.28320000000008</v>
      </c>
      <c r="W2676" s="21">
        <f t="shared" si="3451"/>
        <v>478.08000000000004</v>
      </c>
    </row>
    <row r="2677" spans="1:23" x14ac:dyDescent="0.25">
      <c r="A2677" s="11"/>
      <c r="B2677" s="10"/>
      <c r="C2677" s="4"/>
      <c r="D2677" s="4"/>
      <c r="E2677" s="10"/>
      <c r="F2677" s="10"/>
      <c r="G2677" s="10"/>
      <c r="H2677" s="10"/>
      <c r="I2677" s="10"/>
      <c r="J2677" s="13"/>
      <c r="K2677" s="13"/>
      <c r="L2677" s="13"/>
      <c r="M2677" s="10"/>
      <c r="N2677" s="9"/>
      <c r="O2677" s="9"/>
      <c r="P2677" s="9"/>
      <c r="Q2677" s="9"/>
      <c r="R2677" s="9"/>
    </row>
    <row r="2678" spans="1:23" x14ac:dyDescent="0.25">
      <c r="A2678" s="11">
        <v>43212</v>
      </c>
      <c r="B2678" s="10" t="s">
        <v>16</v>
      </c>
      <c r="C2678" s="4">
        <v>777</v>
      </c>
      <c r="D2678" s="4">
        <v>18</v>
      </c>
      <c r="E2678" s="10" t="s">
        <v>59</v>
      </c>
      <c r="F2678" s="10">
        <v>1</v>
      </c>
      <c r="G2678" s="10" t="s">
        <v>70</v>
      </c>
      <c r="H2678" s="10"/>
      <c r="I2678" s="10"/>
      <c r="J2678" s="13">
        <v>950</v>
      </c>
      <c r="K2678" s="13"/>
      <c r="L2678" s="13">
        <v>550</v>
      </c>
      <c r="M2678" s="10">
        <v>4.2</v>
      </c>
      <c r="N2678" s="9">
        <v>7</v>
      </c>
      <c r="O2678" s="9">
        <v>3.79</v>
      </c>
      <c r="P2678" s="9" t="s">
        <v>77</v>
      </c>
      <c r="Q2678" s="9" t="s">
        <v>72</v>
      </c>
      <c r="R2678" s="9"/>
      <c r="S2678">
        <f t="shared" ref="S2678:S2682" si="3452">N:N*O:O*80.6</f>
        <v>2138.3179999999998</v>
      </c>
      <c r="T2678">
        <f t="shared" ref="T2678:T2682" si="3453">N2678*80.6</f>
        <v>564.19999999999993</v>
      </c>
      <c r="U2678">
        <f t="shared" ref="U2678:U2682" si="3454">N2678*O2678</f>
        <v>26.53</v>
      </c>
      <c r="V2678" s="20">
        <f t="shared" ref="V2678:V2682" si="3455">N2678*O2678*79.68</f>
        <v>2113.9104000000002</v>
      </c>
      <c r="W2678" s="21">
        <f t="shared" ref="W2678:W2682" si="3456">N2678*79.68</f>
        <v>557.76</v>
      </c>
    </row>
    <row r="2679" spans="1:23" x14ac:dyDescent="0.25">
      <c r="A2679" s="11">
        <v>43212</v>
      </c>
      <c r="B2679" s="10" t="s">
        <v>16</v>
      </c>
      <c r="C2679" s="4">
        <v>777</v>
      </c>
      <c r="D2679" s="4">
        <v>18</v>
      </c>
      <c r="E2679" s="10" t="s">
        <v>59</v>
      </c>
      <c r="F2679" s="10">
        <v>1</v>
      </c>
      <c r="G2679" s="10" t="s">
        <v>70</v>
      </c>
      <c r="H2679" s="10"/>
      <c r="I2679" s="10"/>
      <c r="J2679" s="13"/>
      <c r="K2679" s="13"/>
      <c r="L2679" s="13"/>
      <c r="M2679" s="10">
        <v>4.2</v>
      </c>
      <c r="N2679" s="9">
        <v>1</v>
      </c>
      <c r="O2679" s="9">
        <v>3.79</v>
      </c>
      <c r="P2679" s="9" t="s">
        <v>77</v>
      </c>
      <c r="Q2679" s="9" t="s">
        <v>72</v>
      </c>
      <c r="R2679" s="9"/>
      <c r="S2679">
        <f t="shared" si="3452"/>
        <v>305.47399999999999</v>
      </c>
      <c r="T2679">
        <f t="shared" si="3453"/>
        <v>80.599999999999994</v>
      </c>
      <c r="U2679">
        <f t="shared" si="3454"/>
        <v>3.79</v>
      </c>
      <c r="V2679" s="20">
        <f t="shared" si="3455"/>
        <v>301.98720000000003</v>
      </c>
      <c r="W2679" s="21">
        <f t="shared" si="3456"/>
        <v>79.680000000000007</v>
      </c>
    </row>
    <row r="2680" spans="1:23" x14ac:dyDescent="0.25">
      <c r="A2680" s="11">
        <v>43212</v>
      </c>
      <c r="B2680" s="10" t="s">
        <v>16</v>
      </c>
      <c r="C2680" s="4">
        <v>777</v>
      </c>
      <c r="D2680" s="4">
        <v>18</v>
      </c>
      <c r="E2680" s="10" t="s">
        <v>59</v>
      </c>
      <c r="F2680" s="10">
        <v>1</v>
      </c>
      <c r="G2680" s="10" t="s">
        <v>70</v>
      </c>
      <c r="H2680" s="10"/>
      <c r="I2680" s="10"/>
      <c r="J2680" s="13"/>
      <c r="K2680" s="13"/>
      <c r="L2680" s="13"/>
      <c r="M2680" s="10">
        <v>4.2</v>
      </c>
      <c r="N2680" s="9">
        <v>2</v>
      </c>
      <c r="O2680" s="9">
        <v>3.28</v>
      </c>
      <c r="P2680" s="9" t="s">
        <v>89</v>
      </c>
      <c r="Q2680" s="9" t="s">
        <v>72</v>
      </c>
      <c r="R2680" s="9"/>
      <c r="S2680">
        <f t="shared" si="3452"/>
        <v>528.73599999999988</v>
      </c>
      <c r="T2680">
        <f t="shared" si="3453"/>
        <v>161.19999999999999</v>
      </c>
      <c r="U2680">
        <f t="shared" si="3454"/>
        <v>6.56</v>
      </c>
      <c r="V2680" s="20">
        <f t="shared" si="3455"/>
        <v>522.70079999999996</v>
      </c>
      <c r="W2680" s="21">
        <f t="shared" si="3456"/>
        <v>159.36000000000001</v>
      </c>
    </row>
    <row r="2681" spans="1:23" x14ac:dyDescent="0.25">
      <c r="A2681" s="11">
        <v>43212</v>
      </c>
      <c r="B2681" s="10" t="s">
        <v>16</v>
      </c>
      <c r="C2681" s="4">
        <v>777</v>
      </c>
      <c r="D2681" s="4">
        <v>18</v>
      </c>
      <c r="E2681" s="10" t="s">
        <v>59</v>
      </c>
      <c r="F2681" s="10">
        <v>1</v>
      </c>
      <c r="G2681" s="10" t="s">
        <v>70</v>
      </c>
      <c r="H2681" s="10"/>
      <c r="I2681" s="10"/>
      <c r="J2681" s="13"/>
      <c r="K2681" s="13"/>
      <c r="L2681" s="13"/>
      <c r="M2681" s="10">
        <v>4.2</v>
      </c>
      <c r="N2681" s="9">
        <v>4</v>
      </c>
      <c r="O2681" s="9">
        <v>2.04</v>
      </c>
      <c r="P2681" s="9" t="s">
        <v>89</v>
      </c>
      <c r="Q2681" s="9" t="s">
        <v>76</v>
      </c>
      <c r="R2681" s="9"/>
      <c r="S2681">
        <f t="shared" si="3452"/>
        <v>657.69599999999991</v>
      </c>
      <c r="T2681">
        <f t="shared" si="3453"/>
        <v>322.39999999999998</v>
      </c>
      <c r="U2681">
        <f t="shared" si="3454"/>
        <v>8.16</v>
      </c>
      <c r="V2681" s="20">
        <f t="shared" si="3455"/>
        <v>650.18880000000001</v>
      </c>
      <c r="W2681" s="21">
        <f t="shared" si="3456"/>
        <v>318.72000000000003</v>
      </c>
    </row>
    <row r="2682" spans="1:23" x14ac:dyDescent="0.25">
      <c r="A2682" s="11">
        <v>43212</v>
      </c>
      <c r="B2682" s="10" t="s">
        <v>16</v>
      </c>
      <c r="C2682" s="4">
        <v>777</v>
      </c>
      <c r="D2682" s="4">
        <v>18</v>
      </c>
      <c r="E2682" s="10" t="s">
        <v>59</v>
      </c>
      <c r="F2682" s="10">
        <v>1</v>
      </c>
      <c r="G2682" s="10" t="s">
        <v>70</v>
      </c>
      <c r="H2682" s="10"/>
      <c r="I2682" s="10"/>
      <c r="J2682" s="13"/>
      <c r="K2682" s="13"/>
      <c r="L2682" s="13"/>
      <c r="M2682" s="10">
        <v>4.2</v>
      </c>
      <c r="N2682" s="9">
        <v>1</v>
      </c>
      <c r="O2682" s="9">
        <v>2.04</v>
      </c>
      <c r="P2682" s="9" t="s">
        <v>89</v>
      </c>
      <c r="Q2682" s="9" t="s">
        <v>76</v>
      </c>
      <c r="R2682" s="9"/>
      <c r="S2682">
        <f t="shared" si="3452"/>
        <v>164.42399999999998</v>
      </c>
      <c r="T2682">
        <f t="shared" si="3453"/>
        <v>80.599999999999994</v>
      </c>
      <c r="U2682">
        <f t="shared" si="3454"/>
        <v>2.04</v>
      </c>
      <c r="V2682" s="20">
        <f t="shared" si="3455"/>
        <v>162.5472</v>
      </c>
      <c r="W2682" s="21">
        <f t="shared" si="3456"/>
        <v>79.680000000000007</v>
      </c>
    </row>
    <row r="2683" spans="1:23" x14ac:dyDescent="0.25">
      <c r="A2683" s="11"/>
      <c r="B2683" s="4"/>
      <c r="C2683" s="4"/>
      <c r="D2683" s="4"/>
      <c r="E2683" s="10"/>
      <c r="F2683" s="10"/>
      <c r="G2683" s="10"/>
      <c r="H2683" s="10"/>
      <c r="I2683" s="10"/>
      <c r="J2683" s="13"/>
      <c r="K2683" s="13"/>
      <c r="L2683" s="13"/>
      <c r="M2683" s="10"/>
      <c r="N2683" s="9"/>
      <c r="O2683" s="9"/>
      <c r="P2683" s="9"/>
      <c r="Q2683" s="9"/>
      <c r="R2683" s="9"/>
    </row>
    <row r="2684" spans="1:23" x14ac:dyDescent="0.25">
      <c r="A2684" s="11">
        <v>43212</v>
      </c>
      <c r="B2684" s="10" t="s">
        <v>16</v>
      </c>
      <c r="C2684" s="4">
        <v>777</v>
      </c>
      <c r="D2684" s="4">
        <v>19</v>
      </c>
      <c r="E2684" s="10" t="s">
        <v>60</v>
      </c>
      <c r="F2684" s="10">
        <v>1</v>
      </c>
      <c r="G2684" s="10" t="s">
        <v>70</v>
      </c>
      <c r="H2684" s="10"/>
      <c r="I2684" s="10"/>
      <c r="J2684" s="13">
        <v>950</v>
      </c>
      <c r="K2684" s="13"/>
      <c r="L2684" s="13">
        <v>370</v>
      </c>
      <c r="M2684" s="10">
        <v>4.2</v>
      </c>
      <c r="N2684" s="9">
        <v>14</v>
      </c>
      <c r="O2684" s="9">
        <v>3.84</v>
      </c>
      <c r="P2684" s="9" t="s">
        <v>77</v>
      </c>
      <c r="Q2684" s="9" t="s">
        <v>72</v>
      </c>
      <c r="R2684" s="9"/>
      <c r="S2684">
        <f>N:N*O:O*80.6</f>
        <v>4333.0559999999996</v>
      </c>
      <c r="T2684">
        <f t="shared" ref="T2684" si="3457">N2684*80.6</f>
        <v>1128.3999999999999</v>
      </c>
      <c r="U2684">
        <f t="shared" ref="U2684" si="3458">N2684*O2684</f>
        <v>53.76</v>
      </c>
      <c r="V2684" s="20">
        <f>N2684*O2684*79.68</f>
        <v>4283.5968000000003</v>
      </c>
      <c r="W2684" s="21">
        <f>N2684*79.68</f>
        <v>1115.52</v>
      </c>
    </row>
    <row r="2685" spans="1:23" x14ac:dyDescent="0.25">
      <c r="A2685" s="11"/>
      <c r="B2685" s="10"/>
      <c r="C2685" s="4"/>
      <c r="D2685" s="4"/>
      <c r="E2685" s="10"/>
      <c r="F2685" s="10"/>
      <c r="G2685" s="10"/>
      <c r="H2685" s="10"/>
      <c r="I2685" s="10"/>
      <c r="J2685" s="13"/>
      <c r="K2685" s="13"/>
      <c r="L2685" s="13"/>
      <c r="M2685" s="10"/>
      <c r="N2685" s="9"/>
      <c r="O2685" s="9"/>
      <c r="P2685" s="9"/>
      <c r="Q2685" s="9"/>
      <c r="R2685" s="9"/>
    </row>
    <row r="2686" spans="1:23" x14ac:dyDescent="0.25">
      <c r="A2686" s="11">
        <v>43212</v>
      </c>
      <c r="B2686" s="10" t="s">
        <v>16</v>
      </c>
      <c r="C2686" s="4">
        <v>777</v>
      </c>
      <c r="D2686" s="4">
        <v>20</v>
      </c>
      <c r="E2686" s="10" t="s">
        <v>61</v>
      </c>
      <c r="F2686" s="10">
        <v>1</v>
      </c>
      <c r="G2686" s="10" t="s">
        <v>70</v>
      </c>
      <c r="H2686" s="10"/>
      <c r="I2686" s="10"/>
      <c r="J2686" s="13">
        <v>870</v>
      </c>
      <c r="K2686" s="13"/>
      <c r="L2686" s="13">
        <v>290</v>
      </c>
      <c r="M2686" s="10">
        <v>4.2</v>
      </c>
      <c r="N2686" s="9">
        <v>1</v>
      </c>
      <c r="O2686" s="9">
        <v>3.84</v>
      </c>
      <c r="P2686" s="9" t="s">
        <v>77</v>
      </c>
      <c r="Q2686" s="9" t="s">
        <v>72</v>
      </c>
      <c r="R2686" s="9"/>
      <c r="S2686">
        <f t="shared" ref="S2686:S2690" si="3459">N:N*O:O*80.6</f>
        <v>309.50399999999996</v>
      </c>
      <c r="T2686">
        <f t="shared" ref="T2686:T2690" si="3460">N2686*80.6</f>
        <v>80.599999999999994</v>
      </c>
      <c r="U2686">
        <f t="shared" ref="U2686:U2690" si="3461">N2686*O2686</f>
        <v>3.84</v>
      </c>
      <c r="V2686" s="20">
        <f t="shared" ref="V2686:V2690" si="3462">N2686*O2686*79.68</f>
        <v>305.97120000000001</v>
      </c>
      <c r="W2686" s="21">
        <f t="shared" ref="W2686:W2690" si="3463">N2686*79.68</f>
        <v>79.680000000000007</v>
      </c>
    </row>
    <row r="2687" spans="1:23" x14ac:dyDescent="0.25">
      <c r="A2687" s="11">
        <v>43212</v>
      </c>
      <c r="B2687" s="10" t="s">
        <v>16</v>
      </c>
      <c r="C2687" s="4">
        <v>777</v>
      </c>
      <c r="D2687" s="4">
        <v>20</v>
      </c>
      <c r="E2687" s="10" t="s">
        <v>61</v>
      </c>
      <c r="F2687" s="10">
        <v>1</v>
      </c>
      <c r="G2687" s="10" t="s">
        <v>70</v>
      </c>
      <c r="H2687" s="10"/>
      <c r="I2687" s="10"/>
      <c r="J2687" s="13"/>
      <c r="K2687" s="13"/>
      <c r="L2687" s="13"/>
      <c r="M2687" s="10">
        <v>4.2</v>
      </c>
      <c r="N2687" s="9">
        <v>4</v>
      </c>
      <c r="O2687" s="9">
        <v>3.79</v>
      </c>
      <c r="P2687" s="9" t="s">
        <v>77</v>
      </c>
      <c r="Q2687" s="9" t="s">
        <v>72</v>
      </c>
      <c r="R2687" s="9"/>
      <c r="S2687">
        <f t="shared" si="3459"/>
        <v>1221.896</v>
      </c>
      <c r="T2687">
        <f t="shared" si="3460"/>
        <v>322.39999999999998</v>
      </c>
      <c r="U2687">
        <f t="shared" si="3461"/>
        <v>15.16</v>
      </c>
      <c r="V2687" s="20">
        <f t="shared" si="3462"/>
        <v>1207.9488000000001</v>
      </c>
      <c r="W2687" s="21">
        <f t="shared" si="3463"/>
        <v>318.72000000000003</v>
      </c>
    </row>
    <row r="2688" spans="1:23" x14ac:dyDescent="0.25">
      <c r="A2688" s="11">
        <v>43212</v>
      </c>
      <c r="B2688" s="10" t="s">
        <v>16</v>
      </c>
      <c r="C2688" s="4">
        <v>777</v>
      </c>
      <c r="D2688" s="4">
        <v>20</v>
      </c>
      <c r="E2688" s="10" t="s">
        <v>61</v>
      </c>
      <c r="F2688" s="10">
        <v>1</v>
      </c>
      <c r="G2688" s="10" t="s">
        <v>70</v>
      </c>
      <c r="H2688" s="10"/>
      <c r="I2688" s="10"/>
      <c r="J2688" s="13"/>
      <c r="K2688" s="13"/>
      <c r="L2688" s="13"/>
      <c r="M2688" s="10">
        <v>4.2</v>
      </c>
      <c r="N2688" s="9">
        <v>7</v>
      </c>
      <c r="O2688" s="9">
        <v>3.45</v>
      </c>
      <c r="P2688" s="9" t="s">
        <v>82</v>
      </c>
      <c r="Q2688" s="9" t="s">
        <v>72</v>
      </c>
      <c r="R2688" s="9"/>
      <c r="S2688">
        <f t="shared" si="3459"/>
        <v>1946.49</v>
      </c>
      <c r="T2688">
        <f t="shared" si="3460"/>
        <v>564.19999999999993</v>
      </c>
      <c r="U2688">
        <f t="shared" si="3461"/>
        <v>24.150000000000002</v>
      </c>
      <c r="V2688" s="20">
        <f t="shared" si="3462"/>
        <v>1924.2720000000004</v>
      </c>
      <c r="W2688" s="21">
        <f t="shared" si="3463"/>
        <v>557.76</v>
      </c>
    </row>
    <row r="2689" spans="1:23" x14ac:dyDescent="0.25">
      <c r="A2689" s="11">
        <v>43212</v>
      </c>
      <c r="B2689" s="10" t="s">
        <v>16</v>
      </c>
      <c r="C2689" s="4">
        <v>777</v>
      </c>
      <c r="D2689" s="4">
        <v>20</v>
      </c>
      <c r="E2689" s="10" t="s">
        <v>61</v>
      </c>
      <c r="F2689" s="10">
        <v>1</v>
      </c>
      <c r="G2689" s="10" t="s">
        <v>70</v>
      </c>
      <c r="H2689" s="10"/>
      <c r="I2689" s="10"/>
      <c r="J2689" s="13"/>
      <c r="K2689" s="13"/>
      <c r="L2689" s="13"/>
      <c r="M2689" s="10">
        <v>4.2</v>
      </c>
      <c r="N2689" s="9">
        <v>3</v>
      </c>
      <c r="O2689" s="9">
        <v>1.54</v>
      </c>
      <c r="P2689" s="9" t="s">
        <v>90</v>
      </c>
      <c r="Q2689" s="9" t="s">
        <v>76</v>
      </c>
      <c r="R2689" s="9"/>
      <c r="S2689">
        <f t="shared" si="3459"/>
        <v>372.37199999999996</v>
      </c>
      <c r="T2689">
        <f t="shared" si="3460"/>
        <v>241.79999999999998</v>
      </c>
      <c r="U2689">
        <f t="shared" si="3461"/>
        <v>4.62</v>
      </c>
      <c r="V2689" s="20">
        <f t="shared" si="3462"/>
        <v>368.12160000000006</v>
      </c>
      <c r="W2689" s="21">
        <f t="shared" si="3463"/>
        <v>239.04000000000002</v>
      </c>
    </row>
    <row r="2690" spans="1:23" x14ac:dyDescent="0.25">
      <c r="A2690" s="11">
        <v>43212</v>
      </c>
      <c r="B2690" s="10" t="s">
        <v>16</v>
      </c>
      <c r="C2690" s="4">
        <v>777</v>
      </c>
      <c r="D2690" s="4">
        <v>20</v>
      </c>
      <c r="E2690" s="10" t="s">
        <v>61</v>
      </c>
      <c r="F2690" s="10">
        <v>1</v>
      </c>
      <c r="G2690" s="10" t="s">
        <v>70</v>
      </c>
      <c r="H2690" s="10"/>
      <c r="I2690" s="10"/>
      <c r="J2690" s="13"/>
      <c r="K2690" s="13"/>
      <c r="L2690" s="13"/>
      <c r="M2690" s="10">
        <v>4.2</v>
      </c>
      <c r="N2690" s="9">
        <v>1</v>
      </c>
      <c r="O2690" s="9">
        <v>2.1</v>
      </c>
      <c r="P2690" s="9" t="s">
        <v>90</v>
      </c>
      <c r="Q2690" s="9" t="s">
        <v>79</v>
      </c>
      <c r="R2690" s="9"/>
      <c r="S2690">
        <f t="shared" si="3459"/>
        <v>169.26</v>
      </c>
      <c r="T2690">
        <f t="shared" si="3460"/>
        <v>80.599999999999994</v>
      </c>
      <c r="U2690">
        <f t="shared" si="3461"/>
        <v>2.1</v>
      </c>
      <c r="V2690" s="20">
        <f t="shared" si="3462"/>
        <v>167.32800000000003</v>
      </c>
      <c r="W2690" s="21">
        <f t="shared" si="3463"/>
        <v>79.680000000000007</v>
      </c>
    </row>
    <row r="2691" spans="1:23" x14ac:dyDescent="0.25">
      <c r="A2691" s="11"/>
      <c r="B2691" s="10"/>
      <c r="C2691" s="4"/>
      <c r="D2691" s="4"/>
      <c r="E2691" s="10"/>
      <c r="F2691" s="10"/>
      <c r="G2691" s="10"/>
      <c r="H2691" s="10"/>
      <c r="I2691" s="10"/>
      <c r="J2691" s="13"/>
      <c r="K2691" s="13"/>
      <c r="L2691" s="13"/>
      <c r="M2691" s="10"/>
      <c r="N2691" s="9"/>
      <c r="O2691" s="9"/>
      <c r="P2691" s="9"/>
      <c r="Q2691" s="9"/>
      <c r="R2691" s="9"/>
    </row>
    <row r="2692" spans="1:23" x14ac:dyDescent="0.25">
      <c r="A2692" s="11">
        <v>43212</v>
      </c>
      <c r="B2692" s="4" t="s">
        <v>17</v>
      </c>
      <c r="C2692" s="4">
        <v>75131</v>
      </c>
      <c r="D2692" s="4">
        <v>152</v>
      </c>
      <c r="E2692" s="10"/>
      <c r="F2692" s="10">
        <v>1</v>
      </c>
      <c r="G2692" s="10" t="s">
        <v>70</v>
      </c>
      <c r="H2692" s="10"/>
      <c r="I2692" s="10"/>
      <c r="J2692" s="17"/>
      <c r="K2692" s="17"/>
      <c r="L2692" s="17"/>
      <c r="M2692" s="10">
        <v>5.81</v>
      </c>
      <c r="N2692" s="9"/>
      <c r="O2692" s="9"/>
      <c r="P2692" s="9"/>
      <c r="Q2692" s="9"/>
      <c r="R2692" s="9"/>
      <c r="S2692">
        <f t="shared" ref="S2692" si="3464">N2692*O2692*118</f>
        <v>0</v>
      </c>
      <c r="T2692">
        <f t="shared" ref="T2692" si="3465">N2692*118</f>
        <v>0</v>
      </c>
      <c r="U2692">
        <f t="shared" ref="U2692" si="3466">N2692*O2692</f>
        <v>0</v>
      </c>
      <c r="V2692" s="20">
        <f t="shared" ref="V2692" si="3467">N2692*O2692*116.875</f>
        <v>0</v>
      </c>
      <c r="W2692" s="21">
        <f t="shared" ref="W2692" si="3468">N2692*116.8</f>
        <v>0</v>
      </c>
    </row>
    <row r="2693" spans="1:23" x14ac:dyDescent="0.25">
      <c r="A2693" s="11"/>
      <c r="B2693" s="4"/>
      <c r="C2693" s="4"/>
      <c r="D2693" s="4"/>
      <c r="E2693" s="10"/>
      <c r="F2693" s="10"/>
      <c r="G2693" s="10"/>
      <c r="H2693" s="10"/>
      <c r="I2693" s="10"/>
      <c r="J2693" s="13"/>
      <c r="K2693" s="13"/>
      <c r="L2693" s="13"/>
      <c r="M2693" s="10"/>
      <c r="N2693" s="9"/>
      <c r="O2693" s="9"/>
      <c r="P2693" s="9"/>
      <c r="Q2693" s="9"/>
      <c r="R2693" s="9"/>
    </row>
    <row r="2694" spans="1:23" x14ac:dyDescent="0.25">
      <c r="A2694" s="11">
        <v>43212</v>
      </c>
      <c r="B2694" s="4" t="s">
        <v>17</v>
      </c>
      <c r="C2694" s="4">
        <v>75131</v>
      </c>
      <c r="D2694" s="4">
        <v>153</v>
      </c>
      <c r="E2694" s="10"/>
      <c r="F2694" s="10">
        <v>1</v>
      </c>
      <c r="G2694" s="10" t="s">
        <v>70</v>
      </c>
      <c r="H2694" s="10"/>
      <c r="I2694" s="10"/>
      <c r="J2694" s="17"/>
      <c r="K2694" s="17"/>
      <c r="L2694" s="17"/>
      <c r="M2694" s="10">
        <v>5.81</v>
      </c>
      <c r="N2694" s="9"/>
      <c r="O2694" s="9"/>
      <c r="P2694" s="9"/>
      <c r="Q2694" s="9"/>
      <c r="R2694" s="9"/>
      <c r="S2694">
        <f t="shared" ref="S2694" si="3469">N2694*O2694*118</f>
        <v>0</v>
      </c>
      <c r="T2694">
        <f t="shared" ref="T2694" si="3470">N2694*118</f>
        <v>0</v>
      </c>
      <c r="U2694">
        <f t="shared" ref="U2694" si="3471">N2694*O2694</f>
        <v>0</v>
      </c>
      <c r="V2694" s="20">
        <f t="shared" ref="V2694" si="3472">N2694*O2694*116.875</f>
        <v>0</v>
      </c>
      <c r="W2694" s="21">
        <f t="shared" ref="W2694" si="3473">N2694*116.8</f>
        <v>0</v>
      </c>
    </row>
    <row r="2695" spans="1:23" x14ac:dyDescent="0.25">
      <c r="A2695" s="11"/>
      <c r="B2695" s="4"/>
      <c r="C2695" s="4"/>
      <c r="D2695" s="4"/>
      <c r="E2695" s="10"/>
      <c r="F2695" s="10"/>
      <c r="G2695" s="10"/>
      <c r="H2695" s="10"/>
      <c r="I2695" s="10"/>
      <c r="J2695" s="13"/>
      <c r="K2695" s="13"/>
      <c r="L2695" s="13"/>
      <c r="M2695" s="10"/>
      <c r="N2695" s="9"/>
      <c r="O2695" s="9"/>
      <c r="P2695" s="9"/>
      <c r="Q2695" s="9"/>
      <c r="R2695" s="9"/>
    </row>
    <row r="2696" spans="1:23" x14ac:dyDescent="0.25">
      <c r="A2696" s="11">
        <v>43212</v>
      </c>
      <c r="B2696" s="4" t="s">
        <v>17</v>
      </c>
      <c r="C2696" s="4">
        <v>75131</v>
      </c>
      <c r="D2696" s="4">
        <v>155</v>
      </c>
      <c r="E2696" s="10" t="s">
        <v>63</v>
      </c>
      <c r="F2696" s="10">
        <v>1</v>
      </c>
      <c r="G2696" s="10" t="s">
        <v>70</v>
      </c>
      <c r="H2696" s="10"/>
      <c r="I2696" s="10"/>
      <c r="J2696" s="13">
        <v>1410</v>
      </c>
      <c r="K2696" s="13"/>
      <c r="L2696" s="13">
        <v>420</v>
      </c>
      <c r="M2696" s="10">
        <v>5.81</v>
      </c>
      <c r="N2696" s="9">
        <v>12</v>
      </c>
      <c r="O2696" s="9">
        <v>3.79</v>
      </c>
      <c r="P2696" s="9" t="s">
        <v>77</v>
      </c>
      <c r="Q2696" s="9" t="s">
        <v>72</v>
      </c>
      <c r="R2696" s="9"/>
      <c r="S2696">
        <f t="shared" ref="S2696:S2697" si="3474">N2696*O2696*118</f>
        <v>5366.64</v>
      </c>
      <c r="T2696">
        <f t="shared" ref="T2696:T2697" si="3475">N2696*118</f>
        <v>1416</v>
      </c>
      <c r="U2696">
        <f t="shared" ref="U2696:U2697" si="3476">N2696*O2696</f>
        <v>45.480000000000004</v>
      </c>
      <c r="V2696" s="20">
        <f t="shared" ref="V2696:V2697" si="3477">N2696*O2696*116.875</f>
        <v>5315.4750000000004</v>
      </c>
      <c r="W2696" s="21">
        <f t="shared" ref="W2696:W2697" si="3478">N2696*116.8</f>
        <v>1401.6</v>
      </c>
    </row>
    <row r="2697" spans="1:23" x14ac:dyDescent="0.25">
      <c r="A2697" s="11">
        <v>43212</v>
      </c>
      <c r="B2697" s="4" t="s">
        <v>17</v>
      </c>
      <c r="C2697" s="4">
        <v>75131</v>
      </c>
      <c r="D2697" s="4">
        <v>155</v>
      </c>
      <c r="E2697" s="10" t="s">
        <v>63</v>
      </c>
      <c r="F2697" s="10">
        <v>1</v>
      </c>
      <c r="G2697" s="10" t="s">
        <v>70</v>
      </c>
      <c r="H2697" s="10"/>
      <c r="I2697" s="10"/>
      <c r="J2697" s="13"/>
      <c r="K2697" s="13"/>
      <c r="L2697" s="13"/>
      <c r="M2697" s="10">
        <v>5.81</v>
      </c>
      <c r="N2697" s="9">
        <v>1</v>
      </c>
      <c r="O2697" s="9">
        <v>3.79</v>
      </c>
      <c r="P2697" s="9" t="s">
        <v>77</v>
      </c>
      <c r="Q2697" s="9" t="s">
        <v>72</v>
      </c>
      <c r="R2697" s="9"/>
      <c r="S2697">
        <f t="shared" si="3474"/>
        <v>447.22</v>
      </c>
      <c r="T2697">
        <f t="shared" si="3475"/>
        <v>118</v>
      </c>
      <c r="U2697">
        <f t="shared" si="3476"/>
        <v>3.79</v>
      </c>
      <c r="V2697" s="20">
        <f t="shared" si="3477"/>
        <v>442.95625000000001</v>
      </c>
      <c r="W2697" s="21">
        <f t="shared" si="3478"/>
        <v>116.8</v>
      </c>
    </row>
    <row r="2698" spans="1:23" x14ac:dyDescent="0.25">
      <c r="A2698" s="11"/>
      <c r="B2698" s="4"/>
      <c r="C2698" s="4"/>
      <c r="D2698" s="4"/>
      <c r="E2698" s="10"/>
      <c r="F2698" s="10"/>
      <c r="G2698" s="10"/>
      <c r="H2698" s="10"/>
      <c r="I2698" s="10"/>
      <c r="J2698" s="13"/>
      <c r="K2698" s="13"/>
      <c r="L2698" s="13"/>
      <c r="M2698" s="10"/>
      <c r="N2698" s="9"/>
      <c r="O2698" s="9"/>
      <c r="P2698" s="9"/>
      <c r="Q2698" s="9"/>
      <c r="R2698" s="9"/>
    </row>
    <row r="2699" spans="1:23" x14ac:dyDescent="0.25">
      <c r="A2699" s="11">
        <v>43212</v>
      </c>
      <c r="B2699" s="4" t="s">
        <v>17</v>
      </c>
      <c r="C2699" s="4">
        <v>75131</v>
      </c>
      <c r="D2699" s="4">
        <v>156</v>
      </c>
      <c r="E2699" s="10"/>
      <c r="F2699" s="10">
        <v>1</v>
      </c>
      <c r="G2699" s="10" t="s">
        <v>70</v>
      </c>
      <c r="H2699" s="10"/>
      <c r="I2699" s="10"/>
      <c r="J2699" s="17"/>
      <c r="K2699" s="17"/>
      <c r="L2699" s="17"/>
      <c r="M2699" s="10">
        <v>5.81</v>
      </c>
      <c r="N2699" s="9"/>
      <c r="O2699" s="9"/>
      <c r="P2699" s="9"/>
      <c r="Q2699" s="9"/>
      <c r="R2699" s="9"/>
      <c r="S2699">
        <f t="shared" ref="S2699" si="3479">N2699*O2699*118</f>
        <v>0</v>
      </c>
      <c r="T2699">
        <f t="shared" ref="T2699" si="3480">N2699*118</f>
        <v>0</v>
      </c>
      <c r="U2699">
        <f t="shared" ref="U2699" si="3481">N2699*O2699</f>
        <v>0</v>
      </c>
      <c r="V2699" s="20">
        <f t="shared" ref="V2699" si="3482">N2699*O2699*116.875</f>
        <v>0</v>
      </c>
      <c r="W2699" s="21">
        <f t="shared" ref="W2699" si="3483">N2699*116.8</f>
        <v>0</v>
      </c>
    </row>
    <row r="2700" spans="1:23" x14ac:dyDescent="0.25">
      <c r="A2700" s="11"/>
      <c r="B2700" s="4"/>
      <c r="C2700" s="4"/>
      <c r="D2700" s="4"/>
      <c r="E2700" s="10"/>
      <c r="F2700" s="10"/>
      <c r="G2700" s="10"/>
      <c r="H2700" s="10"/>
      <c r="I2700" s="10"/>
      <c r="J2700" s="13"/>
      <c r="K2700" s="13"/>
      <c r="L2700" s="13"/>
      <c r="M2700" s="10"/>
      <c r="N2700" s="9"/>
      <c r="O2700" s="9"/>
      <c r="P2700" s="9"/>
      <c r="Q2700" s="9"/>
      <c r="R2700" s="9"/>
    </row>
    <row r="2701" spans="1:23" x14ac:dyDescent="0.25">
      <c r="A2701" s="11">
        <v>43212</v>
      </c>
      <c r="B2701" s="4" t="s">
        <v>17</v>
      </c>
      <c r="C2701" s="4">
        <v>75131</v>
      </c>
      <c r="D2701" s="4">
        <v>157</v>
      </c>
      <c r="E2701" s="10" t="s">
        <v>83</v>
      </c>
      <c r="F2701" s="10">
        <v>1</v>
      </c>
      <c r="G2701" s="10" t="s">
        <v>70</v>
      </c>
      <c r="H2701" s="10"/>
      <c r="I2701" s="10"/>
      <c r="J2701" s="13">
        <v>1600</v>
      </c>
      <c r="K2701" s="13"/>
      <c r="L2701" s="13">
        <v>620</v>
      </c>
      <c r="M2701" s="10">
        <v>5.81</v>
      </c>
      <c r="N2701" s="9">
        <v>1</v>
      </c>
      <c r="O2701" s="9">
        <v>3.84</v>
      </c>
      <c r="P2701" s="9" t="s">
        <v>77</v>
      </c>
      <c r="Q2701" s="9" t="s">
        <v>72</v>
      </c>
      <c r="R2701" s="9"/>
      <c r="S2701">
        <f t="shared" ref="S2701:S2702" si="3484">N2701*O2701*118</f>
        <v>453.12</v>
      </c>
      <c r="T2701">
        <f t="shared" ref="T2701:T2702" si="3485">N2701*118</f>
        <v>118</v>
      </c>
      <c r="U2701">
        <f t="shared" ref="U2701:U2702" si="3486">N2701*O2701</f>
        <v>3.84</v>
      </c>
      <c r="V2701" s="20">
        <f t="shared" ref="V2701:V2702" si="3487">N2701*O2701*116.875</f>
        <v>448.8</v>
      </c>
      <c r="W2701" s="21">
        <f t="shared" ref="W2701:W2702" si="3488">N2701*116.8</f>
        <v>116.8</v>
      </c>
    </row>
    <row r="2702" spans="1:23" x14ac:dyDescent="0.25">
      <c r="A2702" s="11">
        <v>43212</v>
      </c>
      <c r="B2702" s="4" t="s">
        <v>17</v>
      </c>
      <c r="C2702" s="4">
        <v>75131</v>
      </c>
      <c r="D2702" s="4">
        <v>157</v>
      </c>
      <c r="E2702" s="10" t="s">
        <v>83</v>
      </c>
      <c r="F2702" s="10">
        <v>1</v>
      </c>
      <c r="G2702" s="10" t="s">
        <v>70</v>
      </c>
      <c r="H2702" s="10"/>
      <c r="I2702" s="10"/>
      <c r="J2702" s="13"/>
      <c r="K2702" s="13"/>
      <c r="L2702" s="13"/>
      <c r="M2702" s="10">
        <v>5.81</v>
      </c>
      <c r="N2702" s="9">
        <v>12</v>
      </c>
      <c r="O2702" s="9">
        <v>3.79</v>
      </c>
      <c r="P2702" s="9" t="s">
        <v>77</v>
      </c>
      <c r="Q2702" s="9" t="s">
        <v>72</v>
      </c>
      <c r="R2702" s="9"/>
      <c r="S2702">
        <f t="shared" si="3484"/>
        <v>5366.64</v>
      </c>
      <c r="T2702">
        <f t="shared" si="3485"/>
        <v>1416</v>
      </c>
      <c r="U2702">
        <f t="shared" si="3486"/>
        <v>45.480000000000004</v>
      </c>
      <c r="V2702" s="20">
        <f t="shared" si="3487"/>
        <v>5315.4750000000004</v>
      </c>
      <c r="W2702" s="21">
        <f t="shared" si="3488"/>
        <v>1401.6</v>
      </c>
    </row>
    <row r="2703" spans="1:23" x14ac:dyDescent="0.25">
      <c r="A2703" s="11"/>
      <c r="B2703" s="4"/>
      <c r="C2703" s="4"/>
      <c r="D2703" s="4"/>
      <c r="E2703" s="10"/>
      <c r="F2703" s="10"/>
      <c r="G2703" s="10"/>
      <c r="H2703" s="10"/>
      <c r="I2703" s="10"/>
      <c r="J2703" s="13"/>
      <c r="K2703" s="13"/>
      <c r="L2703" s="13"/>
      <c r="M2703" s="10"/>
      <c r="N2703" s="9"/>
      <c r="O2703" s="9"/>
      <c r="P2703" s="9"/>
      <c r="Q2703" s="9"/>
      <c r="R2703" s="9"/>
    </row>
    <row r="2704" spans="1:23" x14ac:dyDescent="0.25">
      <c r="A2704" s="11">
        <v>43212</v>
      </c>
      <c r="B2704" s="10" t="s">
        <v>16</v>
      </c>
      <c r="C2704" s="10">
        <v>785</v>
      </c>
      <c r="D2704" s="10">
        <v>167</v>
      </c>
      <c r="E2704" s="10" t="s">
        <v>66</v>
      </c>
      <c r="F2704" s="10">
        <v>1</v>
      </c>
      <c r="G2704" s="10" t="s">
        <v>70</v>
      </c>
      <c r="H2704" s="10"/>
      <c r="I2704" s="10"/>
      <c r="J2704" s="13">
        <v>2100</v>
      </c>
      <c r="K2704" s="13"/>
      <c r="L2704" s="17"/>
      <c r="M2704" s="10">
        <v>5.38</v>
      </c>
      <c r="N2704" s="9">
        <v>1</v>
      </c>
      <c r="O2704" s="9">
        <v>3.79</v>
      </c>
      <c r="P2704" s="9" t="s">
        <v>77</v>
      </c>
      <c r="Q2704" s="9" t="s">
        <v>72</v>
      </c>
      <c r="R2704" s="9"/>
      <c r="S2704">
        <f t="shared" ref="S2704:S2708" si="3489">N:N*O:O*125</f>
        <v>473.75</v>
      </c>
      <c r="T2704">
        <f t="shared" ref="T2704:T2708" si="3490">N2704*125</f>
        <v>125</v>
      </c>
      <c r="U2704">
        <f t="shared" ref="U2704:U2708" si="3491">N2704*O2704</f>
        <v>3.79</v>
      </c>
      <c r="V2704" s="20">
        <f t="shared" ref="V2704:V2708" si="3492">N2704*O2704*123.78</f>
        <v>469.12619999999998</v>
      </c>
      <c r="W2704" s="21">
        <f t="shared" ref="W2704:W2708" si="3493">N2704*123.7</f>
        <v>123.7</v>
      </c>
    </row>
    <row r="2705" spans="1:23" x14ac:dyDescent="0.25">
      <c r="A2705" s="11">
        <v>43212</v>
      </c>
      <c r="B2705" s="10" t="s">
        <v>16</v>
      </c>
      <c r="C2705" s="10">
        <v>785</v>
      </c>
      <c r="D2705" s="10">
        <v>167</v>
      </c>
      <c r="E2705" s="10" t="s">
        <v>66</v>
      </c>
      <c r="F2705" s="10">
        <v>1</v>
      </c>
      <c r="G2705" s="10" t="s">
        <v>70</v>
      </c>
      <c r="H2705" s="10"/>
      <c r="I2705" s="10"/>
      <c r="J2705" s="13"/>
      <c r="K2705" s="13"/>
      <c r="L2705" s="13"/>
      <c r="M2705" s="10">
        <v>5.38</v>
      </c>
      <c r="N2705" s="9">
        <v>1</v>
      </c>
      <c r="O2705" s="9">
        <v>3.45</v>
      </c>
      <c r="P2705" s="9" t="s">
        <v>82</v>
      </c>
      <c r="Q2705" s="9" t="s">
        <v>72</v>
      </c>
      <c r="R2705" s="9"/>
      <c r="S2705">
        <f t="shared" si="3489"/>
        <v>431.25</v>
      </c>
      <c r="T2705">
        <f t="shared" si="3490"/>
        <v>125</v>
      </c>
      <c r="U2705">
        <f t="shared" si="3491"/>
        <v>3.45</v>
      </c>
      <c r="V2705" s="20">
        <f t="shared" si="3492"/>
        <v>427.04100000000005</v>
      </c>
      <c r="W2705" s="21">
        <f t="shared" si="3493"/>
        <v>123.7</v>
      </c>
    </row>
    <row r="2706" spans="1:23" x14ac:dyDescent="0.25">
      <c r="A2706" s="11">
        <v>43212</v>
      </c>
      <c r="B2706" s="10" t="s">
        <v>16</v>
      </c>
      <c r="C2706" s="10">
        <v>785</v>
      </c>
      <c r="D2706" s="10">
        <v>167</v>
      </c>
      <c r="E2706" s="10" t="s">
        <v>66</v>
      </c>
      <c r="F2706" s="10">
        <v>1</v>
      </c>
      <c r="G2706" s="10" t="s">
        <v>70</v>
      </c>
      <c r="H2706" s="10"/>
      <c r="I2706" s="10"/>
      <c r="J2706" s="13"/>
      <c r="K2706" s="13"/>
      <c r="L2706" s="13"/>
      <c r="M2706" s="10">
        <v>5.38</v>
      </c>
      <c r="N2706" s="9">
        <v>19</v>
      </c>
      <c r="O2706" s="9">
        <v>1.83</v>
      </c>
      <c r="P2706" s="9" t="s">
        <v>82</v>
      </c>
      <c r="Q2706" s="9" t="s">
        <v>79</v>
      </c>
      <c r="R2706" s="9"/>
      <c r="S2706">
        <f t="shared" si="3489"/>
        <v>4346.25</v>
      </c>
      <c r="T2706">
        <f t="shared" si="3490"/>
        <v>2375</v>
      </c>
      <c r="U2706">
        <f t="shared" si="3491"/>
        <v>34.770000000000003</v>
      </c>
      <c r="V2706" s="20">
        <f t="shared" si="3492"/>
        <v>4303.8306000000002</v>
      </c>
      <c r="W2706" s="21">
        <f t="shared" si="3493"/>
        <v>2350.3000000000002</v>
      </c>
    </row>
    <row r="2707" spans="1:23" x14ac:dyDescent="0.25">
      <c r="A2707" s="11">
        <v>43212</v>
      </c>
      <c r="B2707" s="10" t="s">
        <v>16</v>
      </c>
      <c r="C2707" s="10">
        <v>785</v>
      </c>
      <c r="D2707" s="10">
        <v>167</v>
      </c>
      <c r="E2707" s="10" t="s">
        <v>66</v>
      </c>
      <c r="F2707" s="10">
        <v>1</v>
      </c>
      <c r="G2707" s="10" t="s">
        <v>70</v>
      </c>
      <c r="H2707" s="10"/>
      <c r="I2707" s="10"/>
      <c r="J2707" s="13"/>
      <c r="K2707" s="13"/>
      <c r="L2707" s="13"/>
      <c r="M2707" s="10">
        <v>5.38</v>
      </c>
      <c r="N2707" s="9">
        <v>7</v>
      </c>
      <c r="O2707" s="9">
        <v>1.1100000000000001</v>
      </c>
      <c r="P2707" s="9" t="s">
        <v>82</v>
      </c>
      <c r="Q2707" s="9" t="s">
        <v>81</v>
      </c>
      <c r="R2707" s="9"/>
      <c r="S2707">
        <f t="shared" si="3489"/>
        <v>971.25000000000011</v>
      </c>
      <c r="T2707">
        <f t="shared" si="3490"/>
        <v>875</v>
      </c>
      <c r="U2707">
        <f t="shared" si="3491"/>
        <v>7.7700000000000005</v>
      </c>
      <c r="V2707" s="20">
        <f t="shared" si="3492"/>
        <v>961.77060000000006</v>
      </c>
      <c r="W2707" s="21">
        <f t="shared" si="3493"/>
        <v>865.9</v>
      </c>
    </row>
    <row r="2708" spans="1:23" x14ac:dyDescent="0.25">
      <c r="A2708" s="11">
        <v>43212</v>
      </c>
      <c r="B2708" s="10" t="s">
        <v>16</v>
      </c>
      <c r="C2708" s="10">
        <v>785</v>
      </c>
      <c r="D2708" s="10">
        <v>167</v>
      </c>
      <c r="E2708" s="10" t="s">
        <v>66</v>
      </c>
      <c r="F2708" s="10">
        <v>1</v>
      </c>
      <c r="G2708" s="10" t="s">
        <v>70</v>
      </c>
      <c r="H2708" s="10"/>
      <c r="I2708" s="10"/>
      <c r="J2708" s="13"/>
      <c r="K2708" s="13"/>
      <c r="L2708" s="13"/>
      <c r="M2708" s="10">
        <v>5.38</v>
      </c>
      <c r="N2708" s="9">
        <v>1</v>
      </c>
      <c r="O2708" s="9">
        <v>1.43</v>
      </c>
      <c r="P2708" s="9" t="s">
        <v>82</v>
      </c>
      <c r="Q2708" s="9" t="s">
        <v>75</v>
      </c>
      <c r="R2708" s="9"/>
      <c r="S2708">
        <f t="shared" si="3489"/>
        <v>178.75</v>
      </c>
      <c r="T2708">
        <f t="shared" si="3490"/>
        <v>125</v>
      </c>
      <c r="U2708">
        <f t="shared" si="3491"/>
        <v>1.43</v>
      </c>
      <c r="V2708" s="20">
        <f t="shared" si="3492"/>
        <v>177.00539999999998</v>
      </c>
      <c r="W2708" s="21">
        <f t="shared" si="3493"/>
        <v>123.7</v>
      </c>
    </row>
    <row r="2709" spans="1:23" x14ac:dyDescent="0.25">
      <c r="A2709" s="11"/>
      <c r="B2709" s="10"/>
      <c r="C2709" s="10"/>
      <c r="D2709" s="10"/>
      <c r="E2709" s="10"/>
      <c r="F2709" s="10"/>
      <c r="G2709" s="10"/>
      <c r="H2709" s="10"/>
      <c r="I2709" s="10"/>
      <c r="J2709" s="13"/>
      <c r="K2709" s="13"/>
      <c r="L2709" s="13"/>
      <c r="M2709" s="10"/>
      <c r="N2709" s="9"/>
      <c r="O2709" s="9"/>
      <c r="P2709" s="9"/>
      <c r="Q2709" s="9"/>
      <c r="R2709" s="9"/>
    </row>
    <row r="2710" spans="1:23" x14ac:dyDescent="0.25">
      <c r="A2710" s="11">
        <v>43212</v>
      </c>
      <c r="B2710" s="10" t="s">
        <v>16</v>
      </c>
      <c r="C2710" s="10">
        <v>785</v>
      </c>
      <c r="D2710" s="10">
        <v>168</v>
      </c>
      <c r="E2710" s="10" t="s">
        <v>67</v>
      </c>
      <c r="F2710" s="10">
        <v>1</v>
      </c>
      <c r="G2710" s="10" t="s">
        <v>70</v>
      </c>
      <c r="H2710" s="10"/>
      <c r="I2710" s="10"/>
      <c r="J2710" s="13">
        <v>1650</v>
      </c>
      <c r="K2710" s="13"/>
      <c r="L2710" s="13">
        <v>1000</v>
      </c>
      <c r="M2710" s="10">
        <v>5.38</v>
      </c>
      <c r="N2710" s="9">
        <v>9</v>
      </c>
      <c r="O2710" s="9">
        <v>3.84</v>
      </c>
      <c r="P2710" s="9" t="s">
        <v>77</v>
      </c>
      <c r="Q2710" s="9" t="s">
        <v>72</v>
      </c>
      <c r="R2710" s="9"/>
      <c r="S2710">
        <f>N:N*O:O*125</f>
        <v>4320</v>
      </c>
      <c r="T2710">
        <f t="shared" ref="T2710" si="3494">N2710*125</f>
        <v>1125</v>
      </c>
      <c r="U2710">
        <f t="shared" ref="U2710" si="3495">N2710*O2710</f>
        <v>34.56</v>
      </c>
      <c r="V2710" s="20">
        <f>N2710*O2710*123.78</f>
        <v>4277.8368</v>
      </c>
      <c r="W2710" s="21">
        <f>N2710*123.7</f>
        <v>1113.3</v>
      </c>
    </row>
    <row r="2711" spans="1:23" x14ac:dyDescent="0.25">
      <c r="A2711" s="11"/>
      <c r="B2711" s="4"/>
      <c r="C2711" s="4"/>
      <c r="D2711" s="4"/>
      <c r="E2711" s="10"/>
      <c r="F2711" s="10"/>
      <c r="G2711" s="10"/>
      <c r="H2711" s="10"/>
      <c r="I2711" s="10"/>
      <c r="J2711" s="13"/>
      <c r="K2711" s="13"/>
      <c r="L2711" s="13"/>
      <c r="M2711" s="10"/>
      <c r="N2711" s="9"/>
      <c r="O2711" s="9"/>
      <c r="P2711" s="9"/>
      <c r="Q2711" s="9"/>
      <c r="R2711" s="9"/>
    </row>
    <row r="2712" spans="1:23" x14ac:dyDescent="0.25">
      <c r="A2712" s="11">
        <v>43212</v>
      </c>
      <c r="B2712" s="10" t="s">
        <v>16</v>
      </c>
      <c r="C2712" s="10">
        <v>785</v>
      </c>
      <c r="D2712" s="10">
        <v>169</v>
      </c>
      <c r="E2712" s="10" t="s">
        <v>58</v>
      </c>
      <c r="F2712" s="10">
        <v>1</v>
      </c>
      <c r="G2712" s="10" t="s">
        <v>70</v>
      </c>
      <c r="H2712" s="10"/>
      <c r="I2712" s="10"/>
      <c r="J2712" s="13">
        <v>1500</v>
      </c>
      <c r="K2712" s="13"/>
      <c r="L2712" s="13">
        <v>900</v>
      </c>
      <c r="M2712" s="10">
        <v>5.38</v>
      </c>
      <c r="N2712" s="9">
        <v>3</v>
      </c>
      <c r="O2712" s="9">
        <v>3.78</v>
      </c>
      <c r="P2712" s="9" t="s">
        <v>82</v>
      </c>
      <c r="Q2712" s="9" t="s">
        <v>72</v>
      </c>
      <c r="R2712" s="9"/>
      <c r="S2712">
        <f t="shared" ref="S2712:S2715" si="3496">N:N*O:O*125</f>
        <v>1417.5</v>
      </c>
      <c r="T2712">
        <f t="shared" ref="T2712:T2715" si="3497">N2712*125</f>
        <v>375</v>
      </c>
      <c r="U2712">
        <f t="shared" ref="U2712:U2715" si="3498">N2712*O2712</f>
        <v>11.34</v>
      </c>
      <c r="V2712" s="20">
        <f t="shared" ref="V2712:V2715" si="3499">N2712*O2712*123.78</f>
        <v>1403.6651999999999</v>
      </c>
      <c r="W2712" s="21">
        <f t="shared" ref="W2712:W2715" si="3500">N2712*123.7</f>
        <v>371.1</v>
      </c>
    </row>
    <row r="2713" spans="1:23" x14ac:dyDescent="0.25">
      <c r="A2713" s="11">
        <v>43212</v>
      </c>
      <c r="B2713" s="10" t="s">
        <v>16</v>
      </c>
      <c r="C2713" s="10">
        <v>785</v>
      </c>
      <c r="D2713" s="10">
        <v>169</v>
      </c>
      <c r="E2713" s="10" t="s">
        <v>58</v>
      </c>
      <c r="F2713" s="10">
        <v>1</v>
      </c>
      <c r="G2713" s="10" t="s">
        <v>70</v>
      </c>
      <c r="H2713" s="10"/>
      <c r="I2713" s="10"/>
      <c r="J2713" s="13"/>
      <c r="K2713" s="13"/>
      <c r="L2713" s="13"/>
      <c r="M2713" s="10">
        <v>5.38</v>
      </c>
      <c r="N2713" s="9">
        <v>1</v>
      </c>
      <c r="O2713" s="9">
        <v>3.79</v>
      </c>
      <c r="P2713" s="9" t="s">
        <v>77</v>
      </c>
      <c r="Q2713" s="9" t="s">
        <v>72</v>
      </c>
      <c r="R2713" s="9"/>
      <c r="S2713">
        <f t="shared" si="3496"/>
        <v>473.75</v>
      </c>
      <c r="T2713">
        <f t="shared" si="3497"/>
        <v>125</v>
      </c>
      <c r="U2713">
        <f t="shared" si="3498"/>
        <v>3.79</v>
      </c>
      <c r="V2713" s="20">
        <f t="shared" si="3499"/>
        <v>469.12619999999998</v>
      </c>
      <c r="W2713" s="21">
        <f t="shared" si="3500"/>
        <v>123.7</v>
      </c>
    </row>
    <row r="2714" spans="1:23" x14ac:dyDescent="0.25">
      <c r="A2714" s="11">
        <v>43212</v>
      </c>
      <c r="B2714" s="10" t="s">
        <v>16</v>
      </c>
      <c r="C2714" s="10">
        <v>785</v>
      </c>
      <c r="D2714" s="10">
        <v>169</v>
      </c>
      <c r="E2714" s="10" t="s">
        <v>58</v>
      </c>
      <c r="F2714" s="10">
        <v>1</v>
      </c>
      <c r="G2714" s="10" t="s">
        <v>70</v>
      </c>
      <c r="H2714" s="9"/>
      <c r="I2714" s="9"/>
      <c r="J2714" s="16"/>
      <c r="K2714" s="16"/>
      <c r="L2714" s="13"/>
      <c r="M2714" s="10">
        <v>5.38</v>
      </c>
      <c r="N2714" s="9">
        <v>9</v>
      </c>
      <c r="O2714" s="9">
        <v>0.66</v>
      </c>
      <c r="P2714" s="9" t="s">
        <v>82</v>
      </c>
      <c r="Q2714" s="9" t="s">
        <v>81</v>
      </c>
      <c r="R2714" s="9"/>
      <c r="S2714">
        <f t="shared" si="3496"/>
        <v>742.5</v>
      </c>
      <c r="T2714">
        <f t="shared" si="3497"/>
        <v>1125</v>
      </c>
      <c r="U2714">
        <f t="shared" si="3498"/>
        <v>5.94</v>
      </c>
      <c r="V2714" s="20">
        <f t="shared" si="3499"/>
        <v>735.25320000000011</v>
      </c>
      <c r="W2714" s="21">
        <f t="shared" si="3500"/>
        <v>1113.3</v>
      </c>
    </row>
    <row r="2715" spans="1:23" x14ac:dyDescent="0.25">
      <c r="A2715" s="11">
        <v>43212</v>
      </c>
      <c r="B2715" s="10" t="s">
        <v>16</v>
      </c>
      <c r="C2715" s="10">
        <v>785</v>
      </c>
      <c r="D2715" s="10">
        <v>169</v>
      </c>
      <c r="E2715" s="10" t="s">
        <v>58</v>
      </c>
      <c r="F2715" s="10">
        <v>1</v>
      </c>
      <c r="G2715" s="10" t="s">
        <v>70</v>
      </c>
      <c r="H2715" s="9"/>
      <c r="I2715" s="9"/>
      <c r="J2715" s="16"/>
      <c r="K2715" s="16"/>
      <c r="L2715" s="13"/>
      <c r="M2715" s="10">
        <v>5.38</v>
      </c>
      <c r="N2715" s="9">
        <v>6</v>
      </c>
      <c r="O2715" s="9">
        <v>1.55</v>
      </c>
      <c r="P2715" s="9" t="s">
        <v>82</v>
      </c>
      <c r="Q2715" s="9" t="s">
        <v>75</v>
      </c>
      <c r="R2715" s="9"/>
      <c r="S2715">
        <f t="shared" si="3496"/>
        <v>1162.5</v>
      </c>
      <c r="T2715">
        <f t="shared" si="3497"/>
        <v>750</v>
      </c>
      <c r="U2715">
        <f t="shared" si="3498"/>
        <v>9.3000000000000007</v>
      </c>
      <c r="V2715" s="20">
        <f t="shared" si="3499"/>
        <v>1151.154</v>
      </c>
      <c r="W2715" s="21">
        <f t="shared" si="3500"/>
        <v>742.2</v>
      </c>
    </row>
    <row r="2716" spans="1:23" x14ac:dyDescent="0.25">
      <c r="A2716" s="9"/>
      <c r="B2716" s="9"/>
      <c r="C2716" s="9"/>
      <c r="D2716" s="9"/>
      <c r="E2716" s="9"/>
      <c r="F2716" s="9"/>
      <c r="G2716" s="9"/>
      <c r="H2716" s="9"/>
      <c r="I2716" s="9"/>
      <c r="J2716" s="16"/>
      <c r="K2716" s="16"/>
      <c r="L2716" s="16"/>
      <c r="M2716" s="9"/>
      <c r="N2716" s="9"/>
      <c r="O2716" s="9"/>
      <c r="P2716" s="9"/>
      <c r="Q2716" s="9"/>
      <c r="R2716" s="9"/>
    </row>
    <row r="2717" spans="1:23" x14ac:dyDescent="0.25">
      <c r="A2717" s="11">
        <v>43212</v>
      </c>
      <c r="B2717" s="10" t="s">
        <v>16</v>
      </c>
      <c r="C2717" s="4">
        <v>777</v>
      </c>
      <c r="D2717" s="4">
        <v>17</v>
      </c>
      <c r="E2717" s="10" t="s">
        <v>56</v>
      </c>
      <c r="F2717" s="10">
        <v>2</v>
      </c>
      <c r="G2717" s="10" t="s">
        <v>23</v>
      </c>
      <c r="H2717" s="10"/>
      <c r="I2717" s="10"/>
      <c r="J2717" s="23">
        <v>500</v>
      </c>
      <c r="K2717" s="13"/>
      <c r="L2717" s="23">
        <v>240</v>
      </c>
      <c r="M2717" s="10">
        <v>4.2</v>
      </c>
      <c r="N2717" s="9">
        <v>4</v>
      </c>
      <c r="O2717" s="9">
        <v>5.07</v>
      </c>
      <c r="P2717" s="9" t="s">
        <v>94</v>
      </c>
      <c r="Q2717" s="9" t="s">
        <v>72</v>
      </c>
      <c r="R2717" s="9"/>
      <c r="S2717">
        <f>N:N*O:O*80.6</f>
        <v>1634.568</v>
      </c>
      <c r="T2717">
        <f t="shared" ref="T2717" si="3501">N2717*80.6</f>
        <v>322.39999999999998</v>
      </c>
      <c r="U2717">
        <f t="shared" ref="U2717" si="3502">N2717*O2717</f>
        <v>20.28</v>
      </c>
      <c r="V2717" s="20">
        <f>N2717*O2717*79.68</f>
        <v>1615.9104000000002</v>
      </c>
      <c r="W2717" s="21">
        <f>N2717*79.68</f>
        <v>318.72000000000003</v>
      </c>
    </row>
    <row r="2718" spans="1:23" x14ac:dyDescent="0.25">
      <c r="A2718" s="11"/>
      <c r="B2718" s="10"/>
      <c r="C2718" s="4"/>
      <c r="D2718" s="4"/>
      <c r="E2718" s="10"/>
      <c r="F2718" s="10"/>
      <c r="G2718" s="10"/>
      <c r="H2718" s="10"/>
      <c r="I2718" s="10"/>
      <c r="J2718" s="13"/>
      <c r="K2718" s="13"/>
      <c r="L2718" s="13"/>
      <c r="M2718" s="10"/>
      <c r="N2718" s="9"/>
      <c r="O2718" s="9"/>
      <c r="P2718" s="9"/>
      <c r="Q2718" s="9"/>
      <c r="R2718" s="9"/>
    </row>
    <row r="2719" spans="1:23" x14ac:dyDescent="0.25">
      <c r="A2719" s="11">
        <v>43212</v>
      </c>
      <c r="B2719" s="10" t="s">
        <v>16</v>
      </c>
      <c r="C2719" s="4">
        <v>777</v>
      </c>
      <c r="D2719" s="4">
        <v>18</v>
      </c>
      <c r="E2719" s="10" t="s">
        <v>26</v>
      </c>
      <c r="F2719" s="10">
        <v>2</v>
      </c>
      <c r="G2719" s="10" t="s">
        <v>23</v>
      </c>
      <c r="H2719" s="10"/>
      <c r="I2719" s="10"/>
      <c r="J2719" s="13">
        <v>550</v>
      </c>
      <c r="K2719" s="13">
        <v>550</v>
      </c>
      <c r="L2719" s="13">
        <v>600</v>
      </c>
      <c r="M2719" s="10">
        <v>4.2</v>
      </c>
      <c r="N2719" s="9">
        <v>6</v>
      </c>
      <c r="O2719" s="9">
        <v>1.55</v>
      </c>
      <c r="P2719" s="9" t="s">
        <v>82</v>
      </c>
      <c r="Q2719" s="9" t="s">
        <v>75</v>
      </c>
      <c r="R2719" s="9"/>
      <c r="S2719">
        <f t="shared" ref="S2719:S2723" si="3503">N:N*O:O*80.6</f>
        <v>749.58</v>
      </c>
      <c r="T2719">
        <f t="shared" ref="T2719:T2723" si="3504">N2719*80.6</f>
        <v>483.59999999999997</v>
      </c>
      <c r="U2719">
        <f t="shared" ref="U2719:U2723" si="3505">N2719*O2719</f>
        <v>9.3000000000000007</v>
      </c>
      <c r="V2719" s="20">
        <f t="shared" ref="V2719:V2723" si="3506">N2719*O2719*79.68</f>
        <v>741.02400000000011</v>
      </c>
      <c r="W2719" s="21">
        <f t="shared" ref="W2719:W2723" si="3507">N2719*79.68</f>
        <v>478.08000000000004</v>
      </c>
    </row>
    <row r="2720" spans="1:23" x14ac:dyDescent="0.25">
      <c r="A2720" s="11">
        <v>43212</v>
      </c>
      <c r="B2720" s="10" t="s">
        <v>16</v>
      </c>
      <c r="C2720" s="4">
        <v>777</v>
      </c>
      <c r="D2720" s="4">
        <v>18</v>
      </c>
      <c r="E2720" s="10" t="s">
        <v>26</v>
      </c>
      <c r="F2720" s="10">
        <v>2</v>
      </c>
      <c r="G2720" s="10" t="s">
        <v>23</v>
      </c>
      <c r="H2720" s="10"/>
      <c r="I2720" s="10"/>
      <c r="J2720" s="13"/>
      <c r="K2720" s="13"/>
      <c r="L2720" s="13"/>
      <c r="M2720" s="10">
        <v>4.2</v>
      </c>
      <c r="N2720" s="9">
        <v>9</v>
      </c>
      <c r="O2720" s="9">
        <v>1.35</v>
      </c>
      <c r="P2720" s="9" t="s">
        <v>82</v>
      </c>
      <c r="Q2720" s="9" t="s">
        <v>76</v>
      </c>
      <c r="R2720" s="9"/>
      <c r="S2720">
        <f t="shared" si="3503"/>
        <v>979.29</v>
      </c>
      <c r="T2720">
        <f t="shared" si="3504"/>
        <v>725.4</v>
      </c>
      <c r="U2720">
        <f t="shared" si="3505"/>
        <v>12.15</v>
      </c>
      <c r="V2720" s="20">
        <f t="shared" si="3506"/>
        <v>968.11200000000008</v>
      </c>
      <c r="W2720" s="21">
        <f t="shared" si="3507"/>
        <v>717.12000000000012</v>
      </c>
    </row>
    <row r="2721" spans="1:23" x14ac:dyDescent="0.25">
      <c r="A2721" s="11">
        <v>43212</v>
      </c>
      <c r="B2721" s="10" t="s">
        <v>16</v>
      </c>
      <c r="C2721" s="4">
        <v>777</v>
      </c>
      <c r="D2721" s="4">
        <v>18</v>
      </c>
      <c r="E2721" s="10" t="s">
        <v>26</v>
      </c>
      <c r="F2721" s="10">
        <v>2</v>
      </c>
      <c r="G2721" s="10" t="s">
        <v>23</v>
      </c>
      <c r="H2721" s="10"/>
      <c r="I2721" s="10"/>
      <c r="J2721" s="13"/>
      <c r="K2721" s="13"/>
      <c r="L2721" s="13"/>
      <c r="M2721" s="10">
        <v>4.2</v>
      </c>
      <c r="N2721" s="9">
        <v>4</v>
      </c>
      <c r="O2721" s="9">
        <v>3.78</v>
      </c>
      <c r="P2721" s="9" t="s">
        <v>82</v>
      </c>
      <c r="Q2721" s="9" t="s">
        <v>72</v>
      </c>
      <c r="R2721" s="9"/>
      <c r="S2721">
        <f t="shared" si="3503"/>
        <v>1218.6719999999998</v>
      </c>
      <c r="T2721">
        <f t="shared" si="3504"/>
        <v>322.39999999999998</v>
      </c>
      <c r="U2721">
        <f t="shared" si="3505"/>
        <v>15.12</v>
      </c>
      <c r="V2721" s="20">
        <f t="shared" si="3506"/>
        <v>1204.7616</v>
      </c>
      <c r="W2721" s="21">
        <f t="shared" si="3507"/>
        <v>318.72000000000003</v>
      </c>
    </row>
    <row r="2722" spans="1:23" x14ac:dyDescent="0.25">
      <c r="A2722" s="11">
        <v>43212</v>
      </c>
      <c r="B2722" s="10" t="s">
        <v>16</v>
      </c>
      <c r="C2722" s="4">
        <v>777</v>
      </c>
      <c r="D2722" s="4">
        <v>18</v>
      </c>
      <c r="E2722" s="10" t="s">
        <v>26</v>
      </c>
      <c r="F2722" s="10">
        <v>2</v>
      </c>
      <c r="G2722" s="10" t="s">
        <v>23</v>
      </c>
      <c r="H2722" s="10"/>
      <c r="I2722" s="10"/>
      <c r="J2722" s="13"/>
      <c r="K2722" s="13"/>
      <c r="L2722" s="13"/>
      <c r="M2722" s="10">
        <v>4.2</v>
      </c>
      <c r="N2722" s="9">
        <v>3</v>
      </c>
      <c r="O2722" s="9">
        <v>1.54</v>
      </c>
      <c r="P2722" s="9" t="s">
        <v>90</v>
      </c>
      <c r="Q2722" s="9" t="s">
        <v>76</v>
      </c>
      <c r="R2722" s="9"/>
      <c r="S2722">
        <f t="shared" si="3503"/>
        <v>372.37199999999996</v>
      </c>
      <c r="T2722">
        <f t="shared" si="3504"/>
        <v>241.79999999999998</v>
      </c>
      <c r="U2722">
        <f t="shared" si="3505"/>
        <v>4.62</v>
      </c>
      <c r="V2722" s="20">
        <f t="shared" si="3506"/>
        <v>368.12160000000006</v>
      </c>
      <c r="W2722" s="21">
        <f t="shared" si="3507"/>
        <v>239.04000000000002</v>
      </c>
    </row>
    <row r="2723" spans="1:23" x14ac:dyDescent="0.25">
      <c r="A2723" s="11">
        <v>43212</v>
      </c>
      <c r="B2723" s="10" t="s">
        <v>16</v>
      </c>
      <c r="C2723" s="4">
        <v>777</v>
      </c>
      <c r="D2723" s="4">
        <v>18</v>
      </c>
      <c r="E2723" s="10" t="s">
        <v>26</v>
      </c>
      <c r="F2723" s="10">
        <v>2</v>
      </c>
      <c r="G2723" s="10" t="s">
        <v>23</v>
      </c>
      <c r="H2723" s="10"/>
      <c r="I2723" s="10"/>
      <c r="J2723" s="13"/>
      <c r="K2723" s="13"/>
      <c r="L2723" s="13"/>
      <c r="M2723" s="10">
        <v>4.2</v>
      </c>
      <c r="N2723" s="9">
        <v>1</v>
      </c>
      <c r="O2723" s="9">
        <v>5.07</v>
      </c>
      <c r="P2723" s="9" t="s">
        <v>94</v>
      </c>
      <c r="Q2723" s="9" t="s">
        <v>72</v>
      </c>
      <c r="R2723" s="9"/>
      <c r="S2723">
        <f t="shared" si="3503"/>
        <v>408.642</v>
      </c>
      <c r="T2723">
        <f t="shared" si="3504"/>
        <v>80.599999999999994</v>
      </c>
      <c r="U2723">
        <f t="shared" si="3505"/>
        <v>5.07</v>
      </c>
      <c r="V2723" s="20">
        <f t="shared" si="3506"/>
        <v>403.97760000000005</v>
      </c>
      <c r="W2723" s="21">
        <f t="shared" si="3507"/>
        <v>79.680000000000007</v>
      </c>
    </row>
    <row r="2724" spans="1:23" x14ac:dyDescent="0.25">
      <c r="A2724" s="11"/>
      <c r="B2724" s="4"/>
      <c r="C2724" s="4"/>
      <c r="D2724" s="4"/>
      <c r="E2724" s="10"/>
      <c r="F2724" s="10"/>
      <c r="G2724" s="10"/>
      <c r="H2724" s="10"/>
      <c r="I2724" s="10"/>
      <c r="J2724" s="13"/>
      <c r="K2724" s="13"/>
      <c r="L2724" s="13"/>
      <c r="M2724" s="10"/>
      <c r="N2724" s="9"/>
      <c r="O2724" s="9"/>
      <c r="P2724" s="9"/>
      <c r="Q2724" s="9"/>
      <c r="R2724" s="9"/>
    </row>
    <row r="2725" spans="1:23" x14ac:dyDescent="0.25">
      <c r="A2725" s="11">
        <v>43212</v>
      </c>
      <c r="B2725" s="10" t="s">
        <v>16</v>
      </c>
      <c r="C2725" s="4">
        <v>777</v>
      </c>
      <c r="D2725" s="4">
        <v>19</v>
      </c>
      <c r="E2725" s="10" t="s">
        <v>106</v>
      </c>
      <c r="F2725" s="10">
        <v>2</v>
      </c>
      <c r="G2725" s="10" t="s">
        <v>23</v>
      </c>
      <c r="H2725" s="10"/>
      <c r="I2725" s="10"/>
      <c r="J2725" s="17"/>
      <c r="K2725" s="17"/>
      <c r="L2725" s="17"/>
      <c r="M2725" s="10">
        <v>4.2</v>
      </c>
      <c r="N2725" s="22"/>
      <c r="O2725" s="22"/>
      <c r="P2725" s="22"/>
      <c r="Q2725" s="22"/>
      <c r="R2725" s="9"/>
      <c r="S2725">
        <f>N:N*O:O*80.6</f>
        <v>0</v>
      </c>
      <c r="T2725">
        <f t="shared" ref="T2725" si="3508">N2725*80.6</f>
        <v>0</v>
      </c>
      <c r="U2725">
        <f t="shared" ref="U2725" si="3509">N2725*O2725</f>
        <v>0</v>
      </c>
      <c r="V2725" s="20">
        <f>N2725*O2725*79.68</f>
        <v>0</v>
      </c>
      <c r="W2725" s="21">
        <f>N2725*79.68</f>
        <v>0</v>
      </c>
    </row>
    <row r="2726" spans="1:23" x14ac:dyDescent="0.25">
      <c r="A2726" s="11"/>
      <c r="B2726" s="10"/>
      <c r="C2726" s="4"/>
      <c r="D2726" s="4"/>
      <c r="E2726" s="10"/>
      <c r="F2726" s="10"/>
      <c r="G2726" s="10"/>
      <c r="H2726" s="10"/>
      <c r="I2726" s="10"/>
      <c r="J2726" s="13"/>
      <c r="K2726" s="13"/>
      <c r="L2726" s="13"/>
      <c r="M2726" s="10"/>
      <c r="N2726" s="9"/>
      <c r="O2726" s="9"/>
      <c r="P2726" s="9"/>
      <c r="Q2726" s="9"/>
      <c r="R2726" s="9"/>
    </row>
    <row r="2727" spans="1:23" x14ac:dyDescent="0.25">
      <c r="A2727" s="11">
        <v>43212</v>
      </c>
      <c r="B2727" s="10" t="s">
        <v>16</v>
      </c>
      <c r="C2727" s="4">
        <v>777</v>
      </c>
      <c r="D2727" s="4">
        <v>20</v>
      </c>
      <c r="E2727" s="10" t="s">
        <v>99</v>
      </c>
      <c r="F2727" s="10">
        <v>2</v>
      </c>
      <c r="G2727" s="10" t="s">
        <v>23</v>
      </c>
      <c r="H2727" s="10"/>
      <c r="I2727" s="10"/>
      <c r="J2727" s="13">
        <v>290</v>
      </c>
      <c r="K2727" s="13">
        <v>810</v>
      </c>
      <c r="L2727" s="13">
        <v>580</v>
      </c>
      <c r="M2727" s="10">
        <v>4.2</v>
      </c>
      <c r="N2727" s="9">
        <v>10</v>
      </c>
      <c r="O2727" s="9">
        <v>1.55</v>
      </c>
      <c r="P2727" s="9" t="s">
        <v>82</v>
      </c>
      <c r="Q2727" s="9" t="s">
        <v>75</v>
      </c>
      <c r="R2727" s="9"/>
      <c r="S2727">
        <f t="shared" ref="S2727:S2731" si="3510">N:N*O:O*80.6</f>
        <v>1249.3</v>
      </c>
      <c r="T2727">
        <f t="shared" ref="T2727:T2731" si="3511">N2727*80.6</f>
        <v>806</v>
      </c>
      <c r="U2727">
        <f t="shared" ref="U2727:U2731" si="3512">N2727*O2727</f>
        <v>15.5</v>
      </c>
      <c r="V2727" s="20">
        <f t="shared" ref="V2727:V2731" si="3513">N2727*O2727*79.68</f>
        <v>1235.0400000000002</v>
      </c>
      <c r="W2727" s="21">
        <f t="shared" ref="W2727:W2731" si="3514">N2727*79.68</f>
        <v>796.80000000000007</v>
      </c>
    </row>
    <row r="2728" spans="1:23" x14ac:dyDescent="0.25">
      <c r="A2728" s="11">
        <v>43212</v>
      </c>
      <c r="B2728" s="10" t="s">
        <v>16</v>
      </c>
      <c r="C2728" s="4">
        <v>777</v>
      </c>
      <c r="D2728" s="4">
        <v>20</v>
      </c>
      <c r="E2728" s="10" t="s">
        <v>99</v>
      </c>
      <c r="F2728" s="10">
        <v>2</v>
      </c>
      <c r="G2728" s="10" t="s">
        <v>23</v>
      </c>
      <c r="H2728" s="10"/>
      <c r="I2728" s="10"/>
      <c r="J2728" s="13"/>
      <c r="K2728" s="13"/>
      <c r="L2728" s="13"/>
      <c r="M2728" s="10">
        <v>4.2</v>
      </c>
      <c r="N2728" s="9">
        <v>1</v>
      </c>
      <c r="O2728" s="9">
        <v>1.35</v>
      </c>
      <c r="P2728" s="9" t="s">
        <v>82</v>
      </c>
      <c r="Q2728" s="9" t="s">
        <v>76</v>
      </c>
      <c r="R2728" s="9"/>
      <c r="S2728">
        <f t="shared" si="3510"/>
        <v>108.81</v>
      </c>
      <c r="T2728">
        <f t="shared" si="3511"/>
        <v>80.599999999999994</v>
      </c>
      <c r="U2728">
        <f t="shared" si="3512"/>
        <v>1.35</v>
      </c>
      <c r="V2728" s="20">
        <f t="shared" si="3513"/>
        <v>107.56800000000001</v>
      </c>
      <c r="W2728" s="21">
        <f t="shared" si="3514"/>
        <v>79.680000000000007</v>
      </c>
    </row>
    <row r="2729" spans="1:23" x14ac:dyDescent="0.25">
      <c r="A2729" s="11">
        <v>43212</v>
      </c>
      <c r="B2729" s="10" t="s">
        <v>16</v>
      </c>
      <c r="C2729" s="4">
        <v>777</v>
      </c>
      <c r="D2729" s="4">
        <v>20</v>
      </c>
      <c r="E2729" s="10" t="s">
        <v>99</v>
      </c>
      <c r="F2729" s="10">
        <v>2</v>
      </c>
      <c r="G2729" s="10" t="s">
        <v>23</v>
      </c>
      <c r="H2729" s="10"/>
      <c r="I2729" s="10"/>
      <c r="J2729" s="13"/>
      <c r="K2729" s="13"/>
      <c r="L2729" s="13"/>
      <c r="M2729" s="10">
        <v>4.2</v>
      </c>
      <c r="N2729" s="9">
        <v>6</v>
      </c>
      <c r="O2729" s="9">
        <v>3.78</v>
      </c>
      <c r="P2729" s="9" t="s">
        <v>82</v>
      </c>
      <c r="Q2729" s="9" t="s">
        <v>72</v>
      </c>
      <c r="R2729" s="9"/>
      <c r="S2729">
        <f t="shared" si="3510"/>
        <v>1828.0079999999998</v>
      </c>
      <c r="T2729">
        <f t="shared" si="3511"/>
        <v>483.59999999999997</v>
      </c>
      <c r="U2729">
        <f t="shared" si="3512"/>
        <v>22.68</v>
      </c>
      <c r="V2729" s="20">
        <f t="shared" si="3513"/>
        <v>1807.1424000000002</v>
      </c>
      <c r="W2729" s="21">
        <f t="shared" si="3514"/>
        <v>478.08000000000004</v>
      </c>
    </row>
    <row r="2730" spans="1:23" x14ac:dyDescent="0.25">
      <c r="A2730" s="11">
        <v>43212</v>
      </c>
      <c r="B2730" s="10" t="s">
        <v>16</v>
      </c>
      <c r="C2730" s="4">
        <v>777</v>
      </c>
      <c r="D2730" s="4">
        <v>20</v>
      </c>
      <c r="E2730" s="10" t="s">
        <v>99</v>
      </c>
      <c r="F2730" s="10">
        <v>2</v>
      </c>
      <c r="G2730" s="10" t="s">
        <v>23</v>
      </c>
      <c r="H2730" s="10"/>
      <c r="I2730" s="10"/>
      <c r="J2730" s="13"/>
      <c r="K2730" s="13"/>
      <c r="L2730" s="13"/>
      <c r="M2730" s="10">
        <v>4.2</v>
      </c>
      <c r="N2730" s="9">
        <v>1</v>
      </c>
      <c r="O2730" s="9">
        <v>1.54</v>
      </c>
      <c r="P2730" s="9" t="s">
        <v>90</v>
      </c>
      <c r="Q2730" s="9" t="s">
        <v>76</v>
      </c>
      <c r="R2730" s="9"/>
      <c r="S2730">
        <f t="shared" si="3510"/>
        <v>124.124</v>
      </c>
      <c r="T2730">
        <f t="shared" si="3511"/>
        <v>80.599999999999994</v>
      </c>
      <c r="U2730">
        <f t="shared" si="3512"/>
        <v>1.54</v>
      </c>
      <c r="V2730" s="20">
        <f t="shared" si="3513"/>
        <v>122.70720000000001</v>
      </c>
      <c r="W2730" s="21">
        <f t="shared" si="3514"/>
        <v>79.680000000000007</v>
      </c>
    </row>
    <row r="2731" spans="1:23" x14ac:dyDescent="0.25">
      <c r="A2731" s="11">
        <v>43212</v>
      </c>
      <c r="B2731" s="10" t="s">
        <v>16</v>
      </c>
      <c r="C2731" s="4">
        <v>777</v>
      </c>
      <c r="D2731" s="4">
        <v>20</v>
      </c>
      <c r="E2731" s="10" t="s">
        <v>99</v>
      </c>
      <c r="F2731" s="10">
        <v>2</v>
      </c>
      <c r="G2731" s="10" t="s">
        <v>23</v>
      </c>
      <c r="H2731" s="10"/>
      <c r="I2731" s="10"/>
      <c r="J2731" s="13"/>
      <c r="K2731" s="13"/>
      <c r="L2731" s="13"/>
      <c r="M2731" s="10">
        <v>4.2</v>
      </c>
      <c r="N2731" s="9">
        <v>2</v>
      </c>
      <c r="O2731" s="9">
        <v>5.07</v>
      </c>
      <c r="P2731" s="9" t="s">
        <v>94</v>
      </c>
      <c r="Q2731" s="9" t="s">
        <v>72</v>
      </c>
      <c r="R2731" s="9"/>
      <c r="S2731">
        <f t="shared" si="3510"/>
        <v>817.28399999999999</v>
      </c>
      <c r="T2731">
        <f t="shared" si="3511"/>
        <v>161.19999999999999</v>
      </c>
      <c r="U2731">
        <f t="shared" si="3512"/>
        <v>10.14</v>
      </c>
      <c r="V2731" s="20">
        <f t="shared" si="3513"/>
        <v>807.9552000000001</v>
      </c>
      <c r="W2731" s="21">
        <f t="shared" si="3514"/>
        <v>159.36000000000001</v>
      </c>
    </row>
    <row r="2732" spans="1:23" x14ac:dyDescent="0.25">
      <c r="A2732" s="11"/>
      <c r="B2732" s="10"/>
      <c r="C2732" s="4"/>
      <c r="D2732" s="4"/>
      <c r="E2732" s="10"/>
      <c r="F2732" s="10"/>
      <c r="G2732" s="10"/>
      <c r="H2732" s="10"/>
      <c r="I2732" s="10"/>
      <c r="J2732" s="13"/>
      <c r="K2732" s="13"/>
      <c r="L2732" s="13"/>
      <c r="M2732" s="10"/>
      <c r="N2732" s="9"/>
      <c r="O2732" s="9"/>
      <c r="P2732" s="9"/>
      <c r="Q2732" s="9"/>
      <c r="R2732" s="9"/>
    </row>
    <row r="2733" spans="1:23" x14ac:dyDescent="0.25">
      <c r="A2733" s="11">
        <v>43212</v>
      </c>
      <c r="B2733" s="4" t="s">
        <v>17</v>
      </c>
      <c r="C2733" s="4">
        <v>75131</v>
      </c>
      <c r="D2733" s="4">
        <v>152</v>
      </c>
      <c r="E2733" s="10"/>
      <c r="F2733" s="10">
        <v>2</v>
      </c>
      <c r="G2733" s="10" t="s">
        <v>23</v>
      </c>
      <c r="H2733" s="10"/>
      <c r="I2733" s="10"/>
      <c r="J2733" s="17"/>
      <c r="K2733" s="17"/>
      <c r="L2733" s="17"/>
      <c r="M2733" s="10">
        <v>5.81</v>
      </c>
      <c r="N2733" s="9"/>
      <c r="O2733" s="9"/>
      <c r="P2733" s="9"/>
      <c r="Q2733" s="9"/>
      <c r="R2733" s="9"/>
      <c r="S2733">
        <f t="shared" ref="S2733" si="3515">N2733*O2733*118</f>
        <v>0</v>
      </c>
      <c r="T2733">
        <f t="shared" ref="T2733" si="3516">N2733*118</f>
        <v>0</v>
      </c>
      <c r="U2733">
        <f t="shared" ref="U2733" si="3517">N2733*O2733</f>
        <v>0</v>
      </c>
      <c r="V2733" s="20">
        <f t="shared" ref="V2733" si="3518">N2733*O2733*116.875</f>
        <v>0</v>
      </c>
      <c r="W2733" s="21">
        <f t="shared" ref="W2733" si="3519">N2733*116.8</f>
        <v>0</v>
      </c>
    </row>
    <row r="2734" spans="1:23" x14ac:dyDescent="0.25">
      <c r="A2734" s="11"/>
      <c r="B2734" s="4"/>
      <c r="C2734" s="4"/>
      <c r="D2734" s="4"/>
      <c r="E2734" s="10"/>
      <c r="F2734" s="10"/>
      <c r="G2734" s="10"/>
      <c r="H2734" s="10"/>
      <c r="I2734" s="10"/>
      <c r="J2734" s="13"/>
      <c r="K2734" s="13"/>
      <c r="L2734" s="13"/>
      <c r="M2734" s="10"/>
      <c r="N2734" s="9"/>
      <c r="O2734" s="9"/>
      <c r="P2734" s="9"/>
      <c r="Q2734" s="9"/>
      <c r="R2734" s="9"/>
    </row>
    <row r="2735" spans="1:23" x14ac:dyDescent="0.25">
      <c r="A2735" s="11">
        <v>43212</v>
      </c>
      <c r="B2735" s="4" t="s">
        <v>17</v>
      </c>
      <c r="C2735" s="4">
        <v>75131</v>
      </c>
      <c r="D2735" s="4">
        <v>153</v>
      </c>
      <c r="E2735" s="10"/>
      <c r="F2735" s="10">
        <v>2</v>
      </c>
      <c r="G2735" s="10" t="s">
        <v>23</v>
      </c>
      <c r="H2735" s="10"/>
      <c r="I2735" s="10"/>
      <c r="J2735" s="17"/>
      <c r="K2735" s="17"/>
      <c r="L2735" s="17"/>
      <c r="M2735" s="10">
        <v>5.81</v>
      </c>
      <c r="N2735" s="9"/>
      <c r="O2735" s="9"/>
      <c r="P2735" s="9"/>
      <c r="Q2735" s="9"/>
      <c r="R2735" s="9"/>
      <c r="S2735">
        <f t="shared" ref="S2735" si="3520">N2735*O2735*118</f>
        <v>0</v>
      </c>
      <c r="T2735">
        <f t="shared" ref="T2735" si="3521">N2735*118</f>
        <v>0</v>
      </c>
      <c r="U2735">
        <f t="shared" ref="U2735" si="3522">N2735*O2735</f>
        <v>0</v>
      </c>
      <c r="V2735" s="20">
        <f t="shared" ref="V2735" si="3523">N2735*O2735*116.875</f>
        <v>0</v>
      </c>
      <c r="W2735" s="21">
        <f t="shared" ref="W2735" si="3524">N2735*116.8</f>
        <v>0</v>
      </c>
    </row>
    <row r="2736" spans="1:23" x14ac:dyDescent="0.25">
      <c r="A2736" s="11"/>
      <c r="B2736" s="4"/>
      <c r="C2736" s="4"/>
      <c r="D2736" s="4"/>
      <c r="E2736" s="10"/>
      <c r="F2736" s="10"/>
      <c r="G2736" s="10"/>
      <c r="H2736" s="10"/>
      <c r="I2736" s="10"/>
      <c r="J2736" s="13"/>
      <c r="K2736" s="13"/>
      <c r="L2736" s="13"/>
      <c r="M2736" s="10"/>
      <c r="N2736" s="9"/>
      <c r="O2736" s="9"/>
      <c r="P2736" s="9"/>
      <c r="Q2736" s="9"/>
      <c r="R2736" s="9"/>
    </row>
    <row r="2737" spans="1:23" x14ac:dyDescent="0.25">
      <c r="A2737" s="11">
        <v>43212</v>
      </c>
      <c r="B2737" s="4" t="s">
        <v>17</v>
      </c>
      <c r="C2737" s="4">
        <v>75131</v>
      </c>
      <c r="D2737" s="4">
        <v>155</v>
      </c>
      <c r="E2737" s="10" t="s">
        <v>29</v>
      </c>
      <c r="F2737" s="10">
        <v>2</v>
      </c>
      <c r="G2737" s="10" t="s">
        <v>23</v>
      </c>
      <c r="H2737" s="10"/>
      <c r="I2737" s="10"/>
      <c r="J2737" s="13">
        <v>420</v>
      </c>
      <c r="K2737" s="13">
        <v>1380</v>
      </c>
      <c r="L2737" s="13">
        <v>1020</v>
      </c>
      <c r="M2737" s="10">
        <v>5.81</v>
      </c>
      <c r="N2737" s="9">
        <v>8</v>
      </c>
      <c r="O2737" s="9">
        <v>3.79</v>
      </c>
      <c r="P2737" s="9" t="s">
        <v>77</v>
      </c>
      <c r="Q2737" s="9" t="s">
        <v>72</v>
      </c>
      <c r="R2737" s="9"/>
      <c r="S2737">
        <f t="shared" ref="S2737:S2738" si="3525">N2737*O2737*118</f>
        <v>3577.76</v>
      </c>
      <c r="T2737">
        <f t="shared" ref="T2737:T2738" si="3526">N2737*118</f>
        <v>944</v>
      </c>
      <c r="U2737">
        <f t="shared" ref="U2737:U2738" si="3527">N2737*O2737</f>
        <v>30.32</v>
      </c>
      <c r="V2737" s="20">
        <f t="shared" ref="V2737:V2738" si="3528">N2737*O2737*116.875</f>
        <v>3543.65</v>
      </c>
      <c r="W2737" s="21">
        <f t="shared" ref="W2737:W2738" si="3529">N2737*116.8</f>
        <v>934.4</v>
      </c>
    </row>
    <row r="2738" spans="1:23" x14ac:dyDescent="0.25">
      <c r="A2738" s="11">
        <v>43212</v>
      </c>
      <c r="B2738" s="4" t="s">
        <v>17</v>
      </c>
      <c r="C2738" s="4">
        <v>75131</v>
      </c>
      <c r="D2738" s="4">
        <v>155</v>
      </c>
      <c r="E2738" s="10" t="s">
        <v>29</v>
      </c>
      <c r="F2738" s="10">
        <v>2</v>
      </c>
      <c r="G2738" s="10" t="s">
        <v>23</v>
      </c>
      <c r="H2738" s="10"/>
      <c r="I2738" s="10"/>
      <c r="J2738" s="13"/>
      <c r="K2738" s="13"/>
      <c r="L2738" s="13"/>
      <c r="M2738" s="10">
        <v>5.81</v>
      </c>
      <c r="N2738" s="9">
        <v>1</v>
      </c>
      <c r="O2738" s="9">
        <v>5.07</v>
      </c>
      <c r="P2738" s="9" t="s">
        <v>94</v>
      </c>
      <c r="Q2738" s="9" t="s">
        <v>72</v>
      </c>
      <c r="R2738" s="9"/>
      <c r="S2738">
        <f t="shared" si="3525"/>
        <v>598.26</v>
      </c>
      <c r="T2738">
        <f t="shared" si="3526"/>
        <v>118</v>
      </c>
      <c r="U2738">
        <f t="shared" si="3527"/>
        <v>5.07</v>
      </c>
      <c r="V2738" s="20">
        <f t="shared" si="3528"/>
        <v>592.55624999999998</v>
      </c>
      <c r="W2738" s="21">
        <f t="shared" si="3529"/>
        <v>116.8</v>
      </c>
    </row>
    <row r="2739" spans="1:23" x14ac:dyDescent="0.25">
      <c r="A2739" s="11"/>
      <c r="B2739" s="4"/>
      <c r="C2739" s="4"/>
      <c r="D2739" s="4"/>
      <c r="E2739" s="10"/>
      <c r="F2739" s="10"/>
      <c r="G2739" s="10"/>
      <c r="H2739" s="10"/>
      <c r="I2739" s="10"/>
      <c r="J2739" s="13"/>
      <c r="K2739" s="13"/>
      <c r="L2739" s="13"/>
      <c r="M2739" s="10"/>
      <c r="N2739" s="9"/>
      <c r="O2739" s="9"/>
      <c r="P2739" s="9"/>
      <c r="Q2739" s="9"/>
      <c r="R2739" s="9"/>
    </row>
    <row r="2740" spans="1:23" x14ac:dyDescent="0.25">
      <c r="A2740" s="11">
        <v>43212</v>
      </c>
      <c r="B2740" s="4" t="s">
        <v>17</v>
      </c>
      <c r="C2740" s="4">
        <v>75131</v>
      </c>
      <c r="D2740" s="4">
        <v>156</v>
      </c>
      <c r="E2740" s="10" t="s">
        <v>30</v>
      </c>
      <c r="F2740" s="10">
        <v>2</v>
      </c>
      <c r="G2740" s="10" t="s">
        <v>23</v>
      </c>
      <c r="H2740" s="10"/>
      <c r="I2740" s="10"/>
      <c r="J2740" s="13">
        <v>920</v>
      </c>
      <c r="K2740" s="13">
        <v>880</v>
      </c>
      <c r="L2740" s="13">
        <v>1100</v>
      </c>
      <c r="M2740" s="10">
        <v>5.81</v>
      </c>
      <c r="N2740" s="9">
        <v>8</v>
      </c>
      <c r="O2740" s="9">
        <v>3.79</v>
      </c>
      <c r="P2740" s="9" t="s">
        <v>77</v>
      </c>
      <c r="Q2740" s="9" t="s">
        <v>72</v>
      </c>
      <c r="R2740" s="9"/>
      <c r="S2740">
        <f t="shared" ref="S2740:S2741" si="3530">N2740*O2740*118</f>
        <v>3577.76</v>
      </c>
      <c r="T2740">
        <f t="shared" ref="T2740:T2741" si="3531">N2740*118</f>
        <v>944</v>
      </c>
      <c r="U2740">
        <f t="shared" ref="U2740:U2741" si="3532">N2740*O2740</f>
        <v>30.32</v>
      </c>
      <c r="V2740" s="20">
        <f t="shared" ref="V2740:V2741" si="3533">N2740*O2740*116.875</f>
        <v>3543.65</v>
      </c>
      <c r="W2740" s="21">
        <f t="shared" ref="W2740:W2741" si="3534">N2740*116.8</f>
        <v>934.4</v>
      </c>
    </row>
    <row r="2741" spans="1:23" x14ac:dyDescent="0.25">
      <c r="A2741" s="11">
        <v>43212</v>
      </c>
      <c r="B2741" s="4" t="s">
        <v>17</v>
      </c>
      <c r="C2741" s="4">
        <v>75131</v>
      </c>
      <c r="D2741" s="4">
        <v>156</v>
      </c>
      <c r="E2741" s="10" t="s">
        <v>30</v>
      </c>
      <c r="F2741" s="10">
        <v>2</v>
      </c>
      <c r="G2741" s="10" t="s">
        <v>23</v>
      </c>
      <c r="H2741" s="10"/>
      <c r="I2741" s="10"/>
      <c r="J2741" s="13"/>
      <c r="K2741" s="13"/>
      <c r="L2741" s="13"/>
      <c r="M2741" s="10">
        <v>5.81</v>
      </c>
      <c r="N2741" s="9">
        <v>1</v>
      </c>
      <c r="O2741" s="9">
        <v>5.07</v>
      </c>
      <c r="P2741" s="9" t="s">
        <v>94</v>
      </c>
      <c r="Q2741" s="9" t="s">
        <v>72</v>
      </c>
      <c r="R2741" s="9"/>
      <c r="S2741">
        <f t="shared" si="3530"/>
        <v>598.26</v>
      </c>
      <c r="T2741">
        <f t="shared" si="3531"/>
        <v>118</v>
      </c>
      <c r="U2741">
        <f t="shared" si="3532"/>
        <v>5.07</v>
      </c>
      <c r="V2741" s="20">
        <f t="shared" si="3533"/>
        <v>592.55624999999998</v>
      </c>
      <c r="W2741" s="21">
        <f t="shared" si="3534"/>
        <v>116.8</v>
      </c>
    </row>
    <row r="2742" spans="1:23" x14ac:dyDescent="0.25">
      <c r="A2742" s="11"/>
      <c r="B2742" s="4"/>
      <c r="C2742" s="4"/>
      <c r="D2742" s="4"/>
      <c r="E2742" s="10"/>
      <c r="F2742" s="10"/>
      <c r="G2742" s="10"/>
      <c r="H2742" s="10"/>
      <c r="I2742" s="10"/>
      <c r="J2742" s="13"/>
      <c r="K2742" s="13"/>
      <c r="L2742" s="13"/>
      <c r="M2742" s="10"/>
      <c r="N2742" s="9"/>
      <c r="O2742" s="9"/>
      <c r="P2742" s="9"/>
      <c r="Q2742" s="9"/>
      <c r="R2742" s="9"/>
    </row>
    <row r="2743" spans="1:23" x14ac:dyDescent="0.25">
      <c r="A2743" s="11">
        <v>43212</v>
      </c>
      <c r="B2743" s="4" t="s">
        <v>17</v>
      </c>
      <c r="C2743" s="4">
        <v>75131</v>
      </c>
      <c r="D2743" s="4">
        <v>157</v>
      </c>
      <c r="E2743" s="10" t="s">
        <v>31</v>
      </c>
      <c r="F2743" s="10">
        <v>2</v>
      </c>
      <c r="G2743" s="10" t="s">
        <v>23</v>
      </c>
      <c r="H2743" s="10"/>
      <c r="I2743" s="10"/>
      <c r="J2743" s="13">
        <v>620</v>
      </c>
      <c r="K2743" s="13">
        <v>1280</v>
      </c>
      <c r="L2743" s="13">
        <v>770</v>
      </c>
      <c r="M2743" s="10">
        <v>5.81</v>
      </c>
      <c r="N2743" s="9">
        <v>15</v>
      </c>
      <c r="O2743" s="9">
        <v>3.79</v>
      </c>
      <c r="P2743" s="9" t="s">
        <v>77</v>
      </c>
      <c r="Q2743" s="9" t="s">
        <v>72</v>
      </c>
      <c r="R2743" s="9"/>
      <c r="S2743">
        <f t="shared" ref="S2743" si="3535">N2743*O2743*118</f>
        <v>6708.3</v>
      </c>
      <c r="T2743">
        <f t="shared" ref="T2743" si="3536">N2743*118</f>
        <v>1770</v>
      </c>
      <c r="U2743">
        <f t="shared" ref="U2743" si="3537">N2743*O2743</f>
        <v>56.85</v>
      </c>
      <c r="V2743" s="20">
        <f t="shared" ref="V2743" si="3538">N2743*O2743*116.875</f>
        <v>6644.34375</v>
      </c>
      <c r="W2743" s="21">
        <f t="shared" ref="W2743" si="3539">N2743*116.8</f>
        <v>1752</v>
      </c>
    </row>
    <row r="2744" spans="1:23" x14ac:dyDescent="0.25">
      <c r="A2744" s="11"/>
      <c r="B2744" s="4"/>
      <c r="C2744" s="4"/>
      <c r="D2744" s="4"/>
      <c r="E2744" s="10"/>
      <c r="F2744" s="10"/>
      <c r="G2744" s="10"/>
      <c r="H2744" s="10"/>
      <c r="I2744" s="10"/>
      <c r="J2744" s="13"/>
      <c r="K2744" s="13"/>
      <c r="L2744" s="13"/>
      <c r="M2744" s="10"/>
      <c r="N2744" s="9"/>
      <c r="O2744" s="9"/>
      <c r="P2744" s="9"/>
      <c r="Q2744" s="9"/>
      <c r="R2744" s="9"/>
    </row>
    <row r="2745" spans="1:23" x14ac:dyDescent="0.25">
      <c r="A2745" s="11">
        <v>43212</v>
      </c>
      <c r="B2745" s="10" t="s">
        <v>16</v>
      </c>
      <c r="C2745" s="10">
        <v>785</v>
      </c>
      <c r="D2745" s="10">
        <v>167</v>
      </c>
      <c r="E2745" s="10" t="s">
        <v>32</v>
      </c>
      <c r="F2745" s="10">
        <v>2</v>
      </c>
      <c r="G2745" s="10" t="s">
        <v>23</v>
      </c>
      <c r="H2745" s="10"/>
      <c r="I2745" s="10"/>
      <c r="J2745" s="17"/>
      <c r="K2745" s="13"/>
      <c r="L2745" s="13">
        <v>1500</v>
      </c>
      <c r="M2745" s="10">
        <v>5.38</v>
      </c>
      <c r="N2745" s="9">
        <v>2</v>
      </c>
      <c r="O2745" s="9">
        <v>3.79</v>
      </c>
      <c r="P2745" s="9" t="s">
        <v>77</v>
      </c>
      <c r="Q2745" s="9" t="s">
        <v>72</v>
      </c>
      <c r="R2745" s="9"/>
      <c r="S2745">
        <f t="shared" ref="S2745:S2747" si="3540">N:N*O:O*125</f>
        <v>947.5</v>
      </c>
      <c r="T2745">
        <f t="shared" ref="T2745:T2747" si="3541">N2745*125</f>
        <v>250</v>
      </c>
      <c r="U2745">
        <f t="shared" ref="U2745:U2747" si="3542">N2745*O2745</f>
        <v>7.58</v>
      </c>
      <c r="V2745" s="20">
        <f t="shared" ref="V2745:V2747" si="3543">N2745*O2745*123.78</f>
        <v>938.25239999999997</v>
      </c>
      <c r="W2745" s="21">
        <f t="shared" ref="W2745:W2747" si="3544">N2745*123.7</f>
        <v>247.4</v>
      </c>
    </row>
    <row r="2746" spans="1:23" x14ac:dyDescent="0.25">
      <c r="A2746" s="11">
        <v>43212</v>
      </c>
      <c r="B2746" s="10" t="s">
        <v>16</v>
      </c>
      <c r="C2746" s="10">
        <v>785</v>
      </c>
      <c r="D2746" s="10">
        <v>167</v>
      </c>
      <c r="E2746" s="10" t="s">
        <v>32</v>
      </c>
      <c r="F2746" s="10">
        <v>2</v>
      </c>
      <c r="G2746" s="10" t="s">
        <v>23</v>
      </c>
      <c r="H2746" s="10"/>
      <c r="I2746" s="10"/>
      <c r="J2746" s="13"/>
      <c r="K2746" s="13"/>
      <c r="L2746" s="13"/>
      <c r="M2746" s="10">
        <v>5.38</v>
      </c>
      <c r="N2746" s="9">
        <v>13</v>
      </c>
      <c r="O2746" s="9">
        <v>3.45</v>
      </c>
      <c r="P2746" s="9" t="s">
        <v>82</v>
      </c>
      <c r="Q2746" s="9" t="s">
        <v>72</v>
      </c>
      <c r="R2746" s="9"/>
      <c r="S2746">
        <f t="shared" si="3540"/>
        <v>5606.25</v>
      </c>
      <c r="T2746">
        <f t="shared" si="3541"/>
        <v>1625</v>
      </c>
      <c r="U2746">
        <f t="shared" si="3542"/>
        <v>44.85</v>
      </c>
      <c r="V2746" s="20">
        <f t="shared" si="3543"/>
        <v>5551.5330000000004</v>
      </c>
      <c r="W2746" s="21">
        <f t="shared" si="3544"/>
        <v>1608.1000000000001</v>
      </c>
    </row>
    <row r="2747" spans="1:23" x14ac:dyDescent="0.25">
      <c r="A2747" s="11">
        <v>43212</v>
      </c>
      <c r="B2747" s="10" t="s">
        <v>16</v>
      </c>
      <c r="C2747" s="10">
        <v>785</v>
      </c>
      <c r="D2747" s="10">
        <v>167</v>
      </c>
      <c r="E2747" s="10" t="s">
        <v>32</v>
      </c>
      <c r="F2747" s="10">
        <v>2</v>
      </c>
      <c r="G2747" s="10" t="s">
        <v>23</v>
      </c>
      <c r="H2747" s="10"/>
      <c r="I2747" s="10"/>
      <c r="J2747" s="13"/>
      <c r="K2747" s="13"/>
      <c r="L2747" s="13"/>
      <c r="M2747" s="10">
        <v>5.38</v>
      </c>
      <c r="N2747" s="9">
        <v>2</v>
      </c>
      <c r="O2747" s="9">
        <v>1.83</v>
      </c>
      <c r="P2747" s="9" t="s">
        <v>82</v>
      </c>
      <c r="Q2747" s="9" t="s">
        <v>79</v>
      </c>
      <c r="R2747" s="9"/>
      <c r="S2747">
        <f t="shared" si="3540"/>
        <v>457.5</v>
      </c>
      <c r="T2747">
        <f t="shared" si="3541"/>
        <v>250</v>
      </c>
      <c r="U2747">
        <f t="shared" si="3542"/>
        <v>3.66</v>
      </c>
      <c r="V2747" s="20">
        <f t="shared" si="3543"/>
        <v>453.03480000000002</v>
      </c>
      <c r="W2747" s="21">
        <f t="shared" si="3544"/>
        <v>247.4</v>
      </c>
    </row>
    <row r="2748" spans="1:23" x14ac:dyDescent="0.25">
      <c r="A2748" s="11"/>
      <c r="B2748" s="10"/>
      <c r="C2748" s="10"/>
      <c r="D2748" s="10"/>
      <c r="E2748" s="10"/>
      <c r="F2748" s="10"/>
      <c r="G2748" s="10"/>
      <c r="H2748" s="10"/>
      <c r="I2748" s="10"/>
      <c r="J2748" s="13"/>
      <c r="K2748" s="13"/>
      <c r="L2748" s="13"/>
      <c r="M2748" s="10"/>
      <c r="N2748" s="9"/>
      <c r="O2748" s="9"/>
      <c r="P2748" s="9"/>
      <c r="Q2748" s="9"/>
      <c r="R2748" s="9"/>
    </row>
    <row r="2749" spans="1:23" x14ac:dyDescent="0.25">
      <c r="A2749" s="11">
        <v>43212</v>
      </c>
      <c r="B2749" s="10" t="s">
        <v>16</v>
      </c>
      <c r="C2749" s="10">
        <v>785</v>
      </c>
      <c r="D2749" s="10">
        <v>168</v>
      </c>
      <c r="E2749" s="10" t="s">
        <v>33</v>
      </c>
      <c r="F2749" s="10">
        <v>2</v>
      </c>
      <c r="G2749" s="10" t="s">
        <v>23</v>
      </c>
      <c r="H2749" s="10"/>
      <c r="I2749" s="10"/>
      <c r="J2749" s="13">
        <v>1000</v>
      </c>
      <c r="K2749" s="13">
        <v>1400</v>
      </c>
      <c r="L2749" s="13">
        <v>1600</v>
      </c>
      <c r="M2749" s="10">
        <v>5.38</v>
      </c>
      <c r="N2749" s="9">
        <v>1</v>
      </c>
      <c r="O2749" s="9">
        <v>3.79</v>
      </c>
      <c r="P2749" s="9" t="s">
        <v>77</v>
      </c>
      <c r="Q2749" s="9" t="s">
        <v>72</v>
      </c>
      <c r="R2749" s="9"/>
      <c r="S2749">
        <f t="shared" ref="S2749:S2751" si="3545">N:N*O:O*125</f>
        <v>473.75</v>
      </c>
      <c r="T2749">
        <f t="shared" ref="T2749:T2751" si="3546">N2749*125</f>
        <v>125</v>
      </c>
      <c r="U2749">
        <f t="shared" ref="U2749:U2751" si="3547">N2749*O2749</f>
        <v>3.79</v>
      </c>
      <c r="V2749" s="20">
        <f t="shared" ref="V2749:V2751" si="3548">N2749*O2749*123.78</f>
        <v>469.12619999999998</v>
      </c>
      <c r="W2749" s="21">
        <f t="shared" ref="W2749:W2751" si="3549">N2749*123.7</f>
        <v>123.7</v>
      </c>
    </row>
    <row r="2750" spans="1:23" x14ac:dyDescent="0.25">
      <c r="A2750" s="11">
        <v>43212</v>
      </c>
      <c r="B2750" s="10" t="s">
        <v>16</v>
      </c>
      <c r="C2750" s="10">
        <v>785</v>
      </c>
      <c r="D2750" s="10">
        <v>168</v>
      </c>
      <c r="E2750" s="10" t="s">
        <v>33</v>
      </c>
      <c r="F2750" s="10">
        <v>2</v>
      </c>
      <c r="G2750" s="10" t="s">
        <v>23</v>
      </c>
      <c r="H2750" s="10"/>
      <c r="I2750" s="10"/>
      <c r="J2750" s="13"/>
      <c r="K2750" s="13"/>
      <c r="L2750" s="13"/>
      <c r="M2750" s="10">
        <v>5.38</v>
      </c>
      <c r="N2750" s="9">
        <v>12</v>
      </c>
      <c r="O2750" s="9">
        <v>3.45</v>
      </c>
      <c r="P2750" s="9" t="s">
        <v>82</v>
      </c>
      <c r="Q2750" s="9" t="s">
        <v>72</v>
      </c>
      <c r="R2750" s="9"/>
      <c r="S2750">
        <f t="shared" si="3545"/>
        <v>5175.0000000000009</v>
      </c>
      <c r="T2750">
        <f t="shared" si="3546"/>
        <v>1500</v>
      </c>
      <c r="U2750">
        <f t="shared" si="3547"/>
        <v>41.400000000000006</v>
      </c>
      <c r="V2750" s="20">
        <f t="shared" si="3548"/>
        <v>5124.4920000000011</v>
      </c>
      <c r="W2750" s="21">
        <f t="shared" si="3549"/>
        <v>1484.4</v>
      </c>
    </row>
    <row r="2751" spans="1:23" x14ac:dyDescent="0.25">
      <c r="A2751" s="11">
        <v>43212</v>
      </c>
      <c r="B2751" s="10" t="s">
        <v>16</v>
      </c>
      <c r="C2751" s="10">
        <v>785</v>
      </c>
      <c r="D2751" s="10">
        <v>168</v>
      </c>
      <c r="E2751" s="10" t="s">
        <v>33</v>
      </c>
      <c r="F2751" s="10">
        <v>2</v>
      </c>
      <c r="G2751" s="10" t="s">
        <v>23</v>
      </c>
      <c r="H2751" s="10"/>
      <c r="I2751" s="10"/>
      <c r="J2751" s="13"/>
      <c r="K2751" s="13"/>
      <c r="L2751" s="13"/>
      <c r="M2751" s="10">
        <v>5.38</v>
      </c>
      <c r="N2751" s="9">
        <v>3</v>
      </c>
      <c r="O2751" s="9">
        <v>1.83</v>
      </c>
      <c r="P2751" s="9" t="s">
        <v>82</v>
      </c>
      <c r="Q2751" s="9" t="s">
        <v>79</v>
      </c>
      <c r="R2751" s="9"/>
      <c r="S2751">
        <f t="shared" si="3545"/>
        <v>686.25</v>
      </c>
      <c r="T2751">
        <f t="shared" si="3546"/>
        <v>375</v>
      </c>
      <c r="U2751">
        <f t="shared" si="3547"/>
        <v>5.49</v>
      </c>
      <c r="V2751" s="20">
        <f t="shared" si="3548"/>
        <v>679.55220000000008</v>
      </c>
      <c r="W2751" s="21">
        <f t="shared" si="3549"/>
        <v>371.1</v>
      </c>
    </row>
    <row r="2752" spans="1:23" x14ac:dyDescent="0.25">
      <c r="A2752" s="11"/>
      <c r="B2752" s="4"/>
      <c r="C2752" s="4"/>
      <c r="D2752" s="4"/>
      <c r="E2752" s="10"/>
      <c r="F2752" s="10"/>
      <c r="G2752" s="10"/>
      <c r="H2752" s="10"/>
      <c r="I2752" s="10"/>
      <c r="J2752" s="13"/>
      <c r="K2752" s="13"/>
      <c r="L2752" s="13"/>
      <c r="M2752" s="10"/>
      <c r="N2752" s="9"/>
      <c r="O2752" s="9"/>
      <c r="P2752" s="9"/>
      <c r="Q2752" s="9"/>
      <c r="R2752" s="9"/>
    </row>
    <row r="2753" spans="1:23" x14ac:dyDescent="0.25">
      <c r="A2753" s="11">
        <v>43212</v>
      </c>
      <c r="B2753" s="10" t="s">
        <v>16</v>
      </c>
      <c r="C2753" s="10">
        <v>785</v>
      </c>
      <c r="D2753" s="10">
        <v>169</v>
      </c>
      <c r="E2753" s="10" t="s">
        <v>34</v>
      </c>
      <c r="F2753" s="10">
        <v>2</v>
      </c>
      <c r="G2753" s="10" t="s">
        <v>23</v>
      </c>
      <c r="H2753" s="10"/>
      <c r="I2753" s="10"/>
      <c r="J2753" s="13">
        <v>900</v>
      </c>
      <c r="K2753" s="13">
        <v>1500</v>
      </c>
      <c r="L2753" s="13">
        <v>1900</v>
      </c>
      <c r="M2753" s="10">
        <v>5.38</v>
      </c>
      <c r="N2753" s="9">
        <v>4</v>
      </c>
      <c r="O2753" s="9">
        <v>1.55</v>
      </c>
      <c r="P2753" s="9" t="s">
        <v>82</v>
      </c>
      <c r="Q2753" s="9" t="s">
        <v>75</v>
      </c>
      <c r="R2753" s="9"/>
      <c r="S2753">
        <f t="shared" ref="S2753:S2755" si="3550">N:N*O:O*125</f>
        <v>775</v>
      </c>
      <c r="T2753">
        <f t="shared" ref="T2753:T2755" si="3551">N2753*125</f>
        <v>500</v>
      </c>
      <c r="U2753">
        <f t="shared" ref="U2753:U2755" si="3552">N2753*O2753</f>
        <v>6.2</v>
      </c>
      <c r="V2753" s="20">
        <f t="shared" ref="V2753:V2755" si="3553">N2753*O2753*123.78</f>
        <v>767.43600000000004</v>
      </c>
      <c r="W2753" s="21">
        <f t="shared" ref="W2753:W2755" si="3554">N2753*123.7</f>
        <v>494.8</v>
      </c>
    </row>
    <row r="2754" spans="1:23" x14ac:dyDescent="0.25">
      <c r="A2754" s="11">
        <v>43212</v>
      </c>
      <c r="B2754" s="10" t="s">
        <v>16</v>
      </c>
      <c r="C2754" s="10">
        <v>785</v>
      </c>
      <c r="D2754" s="10">
        <v>169</v>
      </c>
      <c r="E2754" s="10" t="s">
        <v>34</v>
      </c>
      <c r="F2754" s="10">
        <v>2</v>
      </c>
      <c r="G2754" s="10" t="s">
        <v>23</v>
      </c>
      <c r="H2754" s="10"/>
      <c r="I2754" s="10"/>
      <c r="J2754" s="13"/>
      <c r="K2754" s="13"/>
      <c r="L2754" s="13"/>
      <c r="M2754" s="10">
        <v>5.38</v>
      </c>
      <c r="N2754" s="9">
        <v>8</v>
      </c>
      <c r="O2754" s="9">
        <v>3.79</v>
      </c>
      <c r="P2754" s="9" t="s">
        <v>77</v>
      </c>
      <c r="Q2754" s="9" t="s">
        <v>72</v>
      </c>
      <c r="R2754" s="9"/>
      <c r="S2754">
        <f t="shared" si="3550"/>
        <v>3790</v>
      </c>
      <c r="T2754">
        <f t="shared" si="3551"/>
        <v>1000</v>
      </c>
      <c r="U2754">
        <f t="shared" si="3552"/>
        <v>30.32</v>
      </c>
      <c r="V2754" s="20">
        <f t="shared" si="3553"/>
        <v>3753.0095999999999</v>
      </c>
      <c r="W2754" s="21">
        <f t="shared" si="3554"/>
        <v>989.6</v>
      </c>
    </row>
    <row r="2755" spans="1:23" x14ac:dyDescent="0.25">
      <c r="A2755" s="11">
        <v>43212</v>
      </c>
      <c r="B2755" s="10" t="s">
        <v>16</v>
      </c>
      <c r="C2755" s="10">
        <v>785</v>
      </c>
      <c r="D2755" s="10">
        <v>169</v>
      </c>
      <c r="E2755" s="10" t="s">
        <v>34</v>
      </c>
      <c r="F2755" s="10">
        <v>2</v>
      </c>
      <c r="G2755" s="10" t="s">
        <v>23</v>
      </c>
      <c r="H2755" s="9"/>
      <c r="I2755" s="9"/>
      <c r="J2755" s="16"/>
      <c r="K2755" s="16"/>
      <c r="L2755" s="13"/>
      <c r="M2755" s="10">
        <v>5.38</v>
      </c>
      <c r="N2755" s="9">
        <v>1</v>
      </c>
      <c r="O2755" s="9">
        <v>5.07</v>
      </c>
      <c r="P2755" s="9" t="s">
        <v>94</v>
      </c>
      <c r="Q2755" s="9" t="s">
        <v>72</v>
      </c>
      <c r="R2755" s="9"/>
      <c r="S2755">
        <f t="shared" si="3550"/>
        <v>633.75</v>
      </c>
      <c r="T2755">
        <f t="shared" si="3551"/>
        <v>125</v>
      </c>
      <c r="U2755">
        <f t="shared" si="3552"/>
        <v>5.07</v>
      </c>
      <c r="V2755" s="20">
        <f t="shared" si="3553"/>
        <v>627.56460000000004</v>
      </c>
      <c r="W2755" s="21">
        <f t="shared" si="3554"/>
        <v>123.7</v>
      </c>
    </row>
    <row r="2756" spans="1:23" x14ac:dyDescent="0.25">
      <c r="A2756" s="9"/>
      <c r="B2756" s="9"/>
      <c r="C2756" s="9"/>
      <c r="D2756" s="9"/>
      <c r="E2756" s="9"/>
      <c r="F2756" s="9"/>
      <c r="G2756" s="9"/>
      <c r="H2756" s="9"/>
      <c r="I2756" s="9"/>
      <c r="J2756" s="16"/>
      <c r="K2756" s="16"/>
      <c r="L2756" s="16"/>
      <c r="M2756" s="9"/>
      <c r="N2756" s="9"/>
      <c r="O2756" s="9"/>
      <c r="P2756" s="9"/>
      <c r="Q2756" s="9"/>
      <c r="R2756" s="9"/>
    </row>
    <row r="2757" spans="1:23" x14ac:dyDescent="0.25">
      <c r="A2757" s="11">
        <v>43212</v>
      </c>
      <c r="B2757" s="10" t="s">
        <v>16</v>
      </c>
      <c r="C2757" s="4">
        <v>777</v>
      </c>
      <c r="D2757" s="4">
        <v>17</v>
      </c>
      <c r="E2757" s="10" t="s">
        <v>27</v>
      </c>
      <c r="F2757" s="10">
        <v>3</v>
      </c>
      <c r="G2757" s="10" t="s">
        <v>21</v>
      </c>
      <c r="H2757" s="10"/>
      <c r="I2757" s="10"/>
      <c r="J2757" s="13">
        <v>240</v>
      </c>
      <c r="K2757" s="13">
        <v>1060</v>
      </c>
      <c r="L2757" s="13">
        <v>970</v>
      </c>
      <c r="M2757" s="10">
        <v>4.2</v>
      </c>
      <c r="N2757" s="9">
        <v>1</v>
      </c>
      <c r="O2757" s="9">
        <v>3.79</v>
      </c>
      <c r="P2757" s="9" t="s">
        <v>77</v>
      </c>
      <c r="Q2757" s="9" t="s">
        <v>72</v>
      </c>
      <c r="R2757" s="9"/>
      <c r="S2757">
        <f t="shared" ref="S2757:S2760" si="3555">N:N*O:O*80.6</f>
        <v>305.47399999999999</v>
      </c>
      <c r="T2757">
        <f t="shared" ref="T2757:T2760" si="3556">N2757*80.6</f>
        <v>80.599999999999994</v>
      </c>
      <c r="U2757">
        <f t="shared" ref="U2757:U2760" si="3557">N2757*O2757</f>
        <v>3.79</v>
      </c>
      <c r="V2757" s="20">
        <f t="shared" ref="V2757:V2760" si="3558">N2757*O2757*79.68</f>
        <v>301.98720000000003</v>
      </c>
      <c r="W2757" s="21">
        <f t="shared" ref="W2757:W2760" si="3559">N2757*79.68</f>
        <v>79.680000000000007</v>
      </c>
    </row>
    <row r="2758" spans="1:23" x14ac:dyDescent="0.25">
      <c r="A2758" s="11">
        <v>43212</v>
      </c>
      <c r="B2758" s="10" t="s">
        <v>16</v>
      </c>
      <c r="C2758" s="4">
        <v>777</v>
      </c>
      <c r="D2758" s="4">
        <v>17</v>
      </c>
      <c r="E2758" s="10" t="s">
        <v>27</v>
      </c>
      <c r="F2758" s="10">
        <v>3</v>
      </c>
      <c r="G2758" s="10" t="s">
        <v>21</v>
      </c>
      <c r="H2758" s="10"/>
      <c r="I2758" s="10"/>
      <c r="J2758" s="13"/>
      <c r="K2758" s="13"/>
      <c r="L2758" s="13"/>
      <c r="M2758" s="10">
        <v>4.2</v>
      </c>
      <c r="N2758" s="9">
        <v>1</v>
      </c>
      <c r="O2758" s="9">
        <v>3.28</v>
      </c>
      <c r="P2758" s="9" t="s">
        <v>89</v>
      </c>
      <c r="Q2758" s="9" t="s">
        <v>72</v>
      </c>
      <c r="R2758" s="9"/>
      <c r="S2758">
        <f t="shared" si="3555"/>
        <v>264.36799999999994</v>
      </c>
      <c r="T2758">
        <f t="shared" si="3556"/>
        <v>80.599999999999994</v>
      </c>
      <c r="U2758">
        <f t="shared" si="3557"/>
        <v>3.28</v>
      </c>
      <c r="V2758" s="20">
        <f t="shared" si="3558"/>
        <v>261.35039999999998</v>
      </c>
      <c r="W2758" s="21">
        <f t="shared" si="3559"/>
        <v>79.680000000000007</v>
      </c>
    </row>
    <row r="2759" spans="1:23" x14ac:dyDescent="0.25">
      <c r="A2759" s="11">
        <v>43212</v>
      </c>
      <c r="B2759" s="10" t="s">
        <v>16</v>
      </c>
      <c r="C2759" s="4">
        <v>777</v>
      </c>
      <c r="D2759" s="4">
        <v>17</v>
      </c>
      <c r="E2759" s="10" t="s">
        <v>27</v>
      </c>
      <c r="F2759" s="10">
        <v>3</v>
      </c>
      <c r="G2759" s="10" t="s">
        <v>21</v>
      </c>
      <c r="H2759" s="10"/>
      <c r="I2759" s="10"/>
      <c r="J2759" s="13"/>
      <c r="K2759" s="13"/>
      <c r="L2759" s="13"/>
      <c r="M2759" s="10">
        <v>4.2</v>
      </c>
      <c r="N2759" s="9">
        <v>10</v>
      </c>
      <c r="O2759" s="9">
        <v>1.46</v>
      </c>
      <c r="P2759" s="9" t="s">
        <v>78</v>
      </c>
      <c r="Q2759" s="9" t="s">
        <v>75</v>
      </c>
      <c r="R2759" s="9"/>
      <c r="S2759">
        <f t="shared" si="3555"/>
        <v>1176.76</v>
      </c>
      <c r="T2759">
        <f t="shared" si="3556"/>
        <v>806</v>
      </c>
      <c r="U2759">
        <f t="shared" si="3557"/>
        <v>14.6</v>
      </c>
      <c r="V2759" s="20">
        <f t="shared" si="3558"/>
        <v>1163.328</v>
      </c>
      <c r="W2759" s="21">
        <f t="shared" si="3559"/>
        <v>796.80000000000007</v>
      </c>
    </row>
    <row r="2760" spans="1:23" x14ac:dyDescent="0.25">
      <c r="A2760" s="11">
        <v>43212</v>
      </c>
      <c r="B2760" s="10" t="s">
        <v>16</v>
      </c>
      <c r="C2760" s="4">
        <v>777</v>
      </c>
      <c r="D2760" s="4">
        <v>17</v>
      </c>
      <c r="E2760" s="10" t="s">
        <v>27</v>
      </c>
      <c r="F2760" s="10">
        <v>3</v>
      </c>
      <c r="G2760" s="10" t="s">
        <v>21</v>
      </c>
      <c r="H2760" s="10"/>
      <c r="I2760" s="10"/>
      <c r="J2760" s="13"/>
      <c r="K2760" s="13"/>
      <c r="L2760" s="13"/>
      <c r="M2760" s="10">
        <v>4.2</v>
      </c>
      <c r="N2760" s="9">
        <v>12</v>
      </c>
      <c r="O2760" s="9">
        <v>2.08</v>
      </c>
      <c r="P2760" s="9" t="s">
        <v>78</v>
      </c>
      <c r="Q2760" s="9" t="s">
        <v>76</v>
      </c>
      <c r="R2760" s="9"/>
      <c r="S2760">
        <f t="shared" si="3555"/>
        <v>2011.7759999999998</v>
      </c>
      <c r="T2760">
        <f t="shared" si="3556"/>
        <v>967.19999999999993</v>
      </c>
      <c r="U2760">
        <f t="shared" si="3557"/>
        <v>24.96</v>
      </c>
      <c r="V2760" s="20">
        <f t="shared" si="3558"/>
        <v>1988.8128000000002</v>
      </c>
      <c r="W2760" s="21">
        <f t="shared" si="3559"/>
        <v>956.16000000000008</v>
      </c>
    </row>
    <row r="2761" spans="1:23" x14ac:dyDescent="0.25">
      <c r="A2761" s="11"/>
      <c r="B2761" s="10"/>
      <c r="C2761" s="4"/>
      <c r="D2761" s="4"/>
      <c r="E2761" s="10"/>
      <c r="F2761" s="10"/>
      <c r="G2761" s="10"/>
      <c r="H2761" s="10"/>
      <c r="I2761" s="10"/>
      <c r="J2761" s="13"/>
      <c r="K2761" s="13"/>
      <c r="L2761" s="13"/>
      <c r="M2761" s="10"/>
      <c r="N2761" s="9"/>
      <c r="O2761" s="9"/>
      <c r="P2761" s="9"/>
      <c r="Q2761" s="9"/>
      <c r="R2761" s="9"/>
    </row>
    <row r="2762" spans="1:23" x14ac:dyDescent="0.25">
      <c r="A2762" s="11">
        <v>43212</v>
      </c>
      <c r="B2762" s="10" t="s">
        <v>16</v>
      </c>
      <c r="C2762" s="4">
        <v>777</v>
      </c>
      <c r="D2762" s="4">
        <v>18</v>
      </c>
      <c r="E2762" s="10" t="s">
        <v>35</v>
      </c>
      <c r="F2762" s="10">
        <v>3</v>
      </c>
      <c r="G2762" s="10" t="s">
        <v>21</v>
      </c>
      <c r="H2762" s="10"/>
      <c r="I2762" s="10"/>
      <c r="J2762" s="13">
        <v>600</v>
      </c>
      <c r="K2762" s="13">
        <v>825</v>
      </c>
      <c r="L2762" s="13">
        <v>850</v>
      </c>
      <c r="M2762" s="10">
        <v>4.2</v>
      </c>
      <c r="N2762" s="9">
        <v>1</v>
      </c>
      <c r="O2762" s="9">
        <v>3.79</v>
      </c>
      <c r="P2762" s="9" t="s">
        <v>77</v>
      </c>
      <c r="Q2762" s="9" t="s">
        <v>72</v>
      </c>
      <c r="R2762" s="9"/>
      <c r="S2762">
        <f t="shared" ref="S2762:S2766" si="3560">N:N*O:O*80.6</f>
        <v>305.47399999999999</v>
      </c>
      <c r="T2762">
        <f t="shared" ref="T2762:T2766" si="3561">N2762*80.6</f>
        <v>80.599999999999994</v>
      </c>
      <c r="U2762">
        <f t="shared" ref="U2762:U2766" si="3562">N2762*O2762</f>
        <v>3.79</v>
      </c>
      <c r="V2762" s="20">
        <f t="shared" ref="V2762:V2766" si="3563">N2762*O2762*79.68</f>
        <v>301.98720000000003</v>
      </c>
      <c r="W2762" s="21">
        <f t="shared" ref="W2762:W2766" si="3564">N2762*79.68</f>
        <v>79.680000000000007</v>
      </c>
    </row>
    <row r="2763" spans="1:23" x14ac:dyDescent="0.25">
      <c r="A2763" s="11">
        <v>43212</v>
      </c>
      <c r="B2763" s="10" t="s">
        <v>16</v>
      </c>
      <c r="C2763" s="4">
        <v>777</v>
      </c>
      <c r="D2763" s="4">
        <v>18</v>
      </c>
      <c r="E2763" s="10" t="s">
        <v>35</v>
      </c>
      <c r="F2763" s="10">
        <v>3</v>
      </c>
      <c r="G2763" s="10" t="s">
        <v>21</v>
      </c>
      <c r="H2763" s="10"/>
      <c r="I2763" s="10"/>
      <c r="J2763" s="13"/>
      <c r="K2763" s="13"/>
      <c r="L2763" s="13"/>
      <c r="M2763" s="10">
        <v>4.2</v>
      </c>
      <c r="N2763" s="9">
        <v>7</v>
      </c>
      <c r="O2763" s="9">
        <v>3.79</v>
      </c>
      <c r="P2763" s="9" t="s">
        <v>77</v>
      </c>
      <c r="Q2763" s="9" t="s">
        <v>72</v>
      </c>
      <c r="R2763" s="9"/>
      <c r="S2763">
        <f t="shared" si="3560"/>
        <v>2138.3179999999998</v>
      </c>
      <c r="T2763">
        <f t="shared" si="3561"/>
        <v>564.19999999999993</v>
      </c>
      <c r="U2763">
        <f t="shared" si="3562"/>
        <v>26.53</v>
      </c>
      <c r="V2763" s="20">
        <f t="shared" si="3563"/>
        <v>2113.9104000000002</v>
      </c>
      <c r="W2763" s="21">
        <f t="shared" si="3564"/>
        <v>557.76</v>
      </c>
    </row>
    <row r="2764" spans="1:23" x14ac:dyDescent="0.25">
      <c r="A2764" s="11">
        <v>43212</v>
      </c>
      <c r="B2764" s="10" t="s">
        <v>16</v>
      </c>
      <c r="C2764" s="4">
        <v>777</v>
      </c>
      <c r="D2764" s="4">
        <v>18</v>
      </c>
      <c r="E2764" s="10" t="s">
        <v>35</v>
      </c>
      <c r="F2764" s="10">
        <v>3</v>
      </c>
      <c r="G2764" s="10" t="s">
        <v>21</v>
      </c>
      <c r="H2764" s="10"/>
      <c r="I2764" s="10"/>
      <c r="J2764" s="13"/>
      <c r="K2764" s="13"/>
      <c r="L2764" s="13"/>
      <c r="M2764" s="10">
        <v>4.2</v>
      </c>
      <c r="N2764" s="9">
        <v>5</v>
      </c>
      <c r="O2764" s="9">
        <v>0.94</v>
      </c>
      <c r="P2764" s="9" t="s">
        <v>71</v>
      </c>
      <c r="Q2764" s="9" t="s">
        <v>81</v>
      </c>
      <c r="R2764" s="9"/>
      <c r="S2764">
        <f t="shared" si="3560"/>
        <v>378.81999999999994</v>
      </c>
      <c r="T2764">
        <f t="shared" si="3561"/>
        <v>403</v>
      </c>
      <c r="U2764">
        <f t="shared" si="3562"/>
        <v>4.6999999999999993</v>
      </c>
      <c r="V2764" s="20">
        <f t="shared" si="3563"/>
        <v>374.49599999999998</v>
      </c>
      <c r="W2764" s="21">
        <f t="shared" si="3564"/>
        <v>398.40000000000003</v>
      </c>
    </row>
    <row r="2765" spans="1:23" x14ac:dyDescent="0.25">
      <c r="A2765" s="11">
        <v>43212</v>
      </c>
      <c r="B2765" s="10" t="s">
        <v>16</v>
      </c>
      <c r="C2765" s="4">
        <v>777</v>
      </c>
      <c r="D2765" s="4">
        <v>18</v>
      </c>
      <c r="E2765" s="10" t="s">
        <v>35</v>
      </c>
      <c r="F2765" s="10">
        <v>3</v>
      </c>
      <c r="G2765" s="10" t="s">
        <v>21</v>
      </c>
      <c r="H2765" s="10"/>
      <c r="I2765" s="10"/>
      <c r="J2765" s="13"/>
      <c r="K2765" s="13"/>
      <c r="L2765" s="13"/>
      <c r="M2765" s="10">
        <v>4.2</v>
      </c>
      <c r="N2765" s="9">
        <v>1</v>
      </c>
      <c r="O2765" s="9">
        <v>1.71</v>
      </c>
      <c r="P2765" s="9" t="s">
        <v>71</v>
      </c>
      <c r="Q2765" s="9" t="s">
        <v>75</v>
      </c>
      <c r="R2765" s="9"/>
      <c r="S2765">
        <f t="shared" si="3560"/>
        <v>137.82599999999999</v>
      </c>
      <c r="T2765">
        <f t="shared" si="3561"/>
        <v>80.599999999999994</v>
      </c>
      <c r="U2765">
        <f t="shared" si="3562"/>
        <v>1.71</v>
      </c>
      <c r="V2765" s="20">
        <f t="shared" si="3563"/>
        <v>136.25280000000001</v>
      </c>
      <c r="W2765" s="21">
        <f t="shared" si="3564"/>
        <v>79.680000000000007</v>
      </c>
    </row>
    <row r="2766" spans="1:23" x14ac:dyDescent="0.25">
      <c r="A2766" s="11">
        <v>43212</v>
      </c>
      <c r="B2766" s="10" t="s">
        <v>16</v>
      </c>
      <c r="C2766" s="4">
        <v>777</v>
      </c>
      <c r="D2766" s="4">
        <v>18</v>
      </c>
      <c r="E2766" s="10" t="s">
        <v>35</v>
      </c>
      <c r="F2766" s="10">
        <v>3</v>
      </c>
      <c r="G2766" s="10" t="s">
        <v>21</v>
      </c>
      <c r="H2766" s="10"/>
      <c r="I2766" s="10"/>
      <c r="J2766" s="13"/>
      <c r="K2766" s="13"/>
      <c r="L2766" s="13"/>
      <c r="M2766" s="10">
        <v>4.2</v>
      </c>
      <c r="N2766" s="9">
        <v>5</v>
      </c>
      <c r="O2766" s="9">
        <v>1.83</v>
      </c>
      <c r="P2766" s="9" t="s">
        <v>71</v>
      </c>
      <c r="Q2766" s="9" t="s">
        <v>76</v>
      </c>
      <c r="R2766" s="9"/>
      <c r="S2766">
        <f t="shared" si="3560"/>
        <v>737.49</v>
      </c>
      <c r="T2766">
        <f t="shared" si="3561"/>
        <v>403</v>
      </c>
      <c r="U2766">
        <f t="shared" si="3562"/>
        <v>9.15</v>
      </c>
      <c r="V2766" s="20">
        <f t="shared" si="3563"/>
        <v>729.07200000000012</v>
      </c>
      <c r="W2766" s="21">
        <f t="shared" si="3564"/>
        <v>398.40000000000003</v>
      </c>
    </row>
    <row r="2767" spans="1:23" x14ac:dyDescent="0.25">
      <c r="A2767" s="11"/>
      <c r="B2767" s="4"/>
      <c r="C2767" s="4"/>
      <c r="D2767" s="4"/>
      <c r="E2767" s="10"/>
      <c r="F2767" s="10"/>
      <c r="G2767" s="10"/>
      <c r="H2767" s="10"/>
      <c r="I2767" s="10"/>
      <c r="J2767" s="13"/>
      <c r="K2767" s="13"/>
      <c r="L2767" s="13"/>
      <c r="M2767" s="10"/>
      <c r="N2767" s="9"/>
      <c r="O2767" s="9"/>
      <c r="P2767" s="9"/>
      <c r="Q2767" s="9"/>
      <c r="R2767" s="9"/>
    </row>
    <row r="2768" spans="1:23" x14ac:dyDescent="0.25">
      <c r="A2768" s="11">
        <v>43212</v>
      </c>
      <c r="B2768" s="10" t="s">
        <v>16</v>
      </c>
      <c r="C2768" s="4">
        <v>777</v>
      </c>
      <c r="D2768" s="4">
        <v>19</v>
      </c>
      <c r="E2768" s="10" t="s">
        <v>46</v>
      </c>
      <c r="F2768" s="10">
        <v>3</v>
      </c>
      <c r="G2768" s="10" t="s">
        <v>21</v>
      </c>
      <c r="H2768" s="10"/>
      <c r="I2768" s="10"/>
      <c r="J2768" s="13">
        <v>370</v>
      </c>
      <c r="K2768" s="13">
        <v>1030</v>
      </c>
      <c r="L2768" s="13">
        <v>780</v>
      </c>
      <c r="M2768" s="10">
        <v>4.2</v>
      </c>
      <c r="N2768" s="9">
        <v>12</v>
      </c>
      <c r="O2768" s="9">
        <v>3.79</v>
      </c>
      <c r="P2768" s="9" t="s">
        <v>77</v>
      </c>
      <c r="Q2768" s="9" t="s">
        <v>72</v>
      </c>
      <c r="R2768" s="9"/>
      <c r="S2768">
        <f>N:N*O:O*80.6</f>
        <v>3665.6880000000001</v>
      </c>
      <c r="T2768">
        <f t="shared" ref="T2768" si="3565">N2768*80.6</f>
        <v>967.19999999999993</v>
      </c>
      <c r="U2768">
        <f t="shared" ref="U2768" si="3566">N2768*O2768</f>
        <v>45.480000000000004</v>
      </c>
      <c r="V2768" s="20">
        <f>N2768*O2768*79.68</f>
        <v>3623.8464000000008</v>
      </c>
      <c r="W2768" s="21">
        <f>N2768*79.68</f>
        <v>956.16000000000008</v>
      </c>
    </row>
    <row r="2769" spans="1:23" x14ac:dyDescent="0.25">
      <c r="A2769" s="11"/>
      <c r="B2769" s="10"/>
      <c r="C2769" s="4"/>
      <c r="D2769" s="4"/>
      <c r="E2769" s="10"/>
      <c r="F2769" s="10"/>
      <c r="G2769" s="10"/>
      <c r="H2769" s="10"/>
      <c r="I2769" s="10"/>
      <c r="J2769" s="13"/>
      <c r="K2769" s="13"/>
      <c r="L2769" s="13"/>
      <c r="M2769" s="10"/>
      <c r="N2769" s="9"/>
      <c r="O2769" s="9"/>
      <c r="P2769" s="9"/>
      <c r="Q2769" s="9"/>
      <c r="R2769" s="9"/>
    </row>
    <row r="2770" spans="1:23" x14ac:dyDescent="0.25">
      <c r="A2770" s="11">
        <v>43212</v>
      </c>
      <c r="B2770" s="10" t="s">
        <v>16</v>
      </c>
      <c r="C2770" s="4">
        <v>777</v>
      </c>
      <c r="D2770" s="4">
        <v>20</v>
      </c>
      <c r="E2770" s="10" t="s">
        <v>37</v>
      </c>
      <c r="F2770" s="10">
        <v>3</v>
      </c>
      <c r="G2770" s="10" t="s">
        <v>21</v>
      </c>
      <c r="H2770" s="10"/>
      <c r="I2770" s="10"/>
      <c r="J2770" s="13">
        <v>580</v>
      </c>
      <c r="K2770" s="13">
        <v>770</v>
      </c>
      <c r="L2770" s="13">
        <v>1000</v>
      </c>
      <c r="M2770" s="10">
        <v>4.2</v>
      </c>
      <c r="N2770" s="9">
        <v>1</v>
      </c>
      <c r="O2770" s="9">
        <v>5.07</v>
      </c>
      <c r="P2770" s="9" t="s">
        <v>94</v>
      </c>
      <c r="Q2770" s="9" t="s">
        <v>72</v>
      </c>
      <c r="R2770" s="9"/>
      <c r="S2770">
        <f t="shared" ref="S2770:S2773" si="3567">N:N*O:O*80.6</f>
        <v>408.642</v>
      </c>
      <c r="T2770">
        <f t="shared" ref="T2770:T2773" si="3568">N2770*80.6</f>
        <v>80.599999999999994</v>
      </c>
      <c r="U2770">
        <f t="shared" ref="U2770:U2773" si="3569">N2770*O2770</f>
        <v>5.07</v>
      </c>
      <c r="V2770" s="20">
        <f t="shared" ref="V2770:V2773" si="3570">N2770*O2770*79.68</f>
        <v>403.97760000000005</v>
      </c>
      <c r="W2770" s="21">
        <f t="shared" ref="W2770:W2773" si="3571">N2770*79.68</f>
        <v>79.680000000000007</v>
      </c>
    </row>
    <row r="2771" spans="1:23" x14ac:dyDescent="0.25">
      <c r="A2771" s="11">
        <v>43212</v>
      </c>
      <c r="B2771" s="10" t="s">
        <v>16</v>
      </c>
      <c r="C2771" s="4">
        <v>777</v>
      </c>
      <c r="D2771" s="4">
        <v>20</v>
      </c>
      <c r="E2771" s="10" t="s">
        <v>37</v>
      </c>
      <c r="F2771" s="10">
        <v>3</v>
      </c>
      <c r="G2771" s="10" t="s">
        <v>21</v>
      </c>
      <c r="H2771" s="10"/>
      <c r="I2771" s="10"/>
      <c r="J2771" s="13"/>
      <c r="K2771" s="13"/>
      <c r="L2771" s="13"/>
      <c r="M2771" s="10">
        <v>4.2</v>
      </c>
      <c r="N2771" s="9">
        <v>1</v>
      </c>
      <c r="O2771" s="9">
        <v>3.79</v>
      </c>
      <c r="P2771" s="9" t="s">
        <v>77</v>
      </c>
      <c r="Q2771" s="9" t="s">
        <v>72</v>
      </c>
      <c r="R2771" s="9"/>
      <c r="S2771">
        <f t="shared" si="3567"/>
        <v>305.47399999999999</v>
      </c>
      <c r="T2771">
        <f t="shared" si="3568"/>
        <v>80.599999999999994</v>
      </c>
      <c r="U2771">
        <f t="shared" si="3569"/>
        <v>3.79</v>
      </c>
      <c r="V2771" s="20">
        <f t="shared" si="3570"/>
        <v>301.98720000000003</v>
      </c>
      <c r="W2771" s="21">
        <f t="shared" si="3571"/>
        <v>79.680000000000007</v>
      </c>
    </row>
    <row r="2772" spans="1:23" x14ac:dyDescent="0.25">
      <c r="A2772" s="11">
        <v>43212</v>
      </c>
      <c r="B2772" s="10" t="s">
        <v>16</v>
      </c>
      <c r="C2772" s="4">
        <v>777</v>
      </c>
      <c r="D2772" s="4">
        <v>20</v>
      </c>
      <c r="E2772" s="10" t="s">
        <v>37</v>
      </c>
      <c r="F2772" s="10">
        <v>3</v>
      </c>
      <c r="G2772" s="10" t="s">
        <v>21</v>
      </c>
      <c r="H2772" s="10"/>
      <c r="I2772" s="10"/>
      <c r="J2772" s="13"/>
      <c r="K2772" s="13"/>
      <c r="L2772" s="13"/>
      <c r="M2772" s="10">
        <v>4.2</v>
      </c>
      <c r="N2772" s="9">
        <v>3</v>
      </c>
      <c r="O2772" s="9">
        <v>1.46</v>
      </c>
      <c r="P2772" s="9" t="s">
        <v>78</v>
      </c>
      <c r="Q2772" s="9" t="s">
        <v>75</v>
      </c>
      <c r="R2772" s="9"/>
      <c r="S2772">
        <f t="shared" si="3567"/>
        <v>353.02799999999996</v>
      </c>
      <c r="T2772">
        <f t="shared" si="3568"/>
        <v>241.79999999999998</v>
      </c>
      <c r="U2772">
        <f t="shared" si="3569"/>
        <v>4.38</v>
      </c>
      <c r="V2772" s="20">
        <f t="shared" si="3570"/>
        <v>348.9984</v>
      </c>
      <c r="W2772" s="21">
        <f t="shared" si="3571"/>
        <v>239.04000000000002</v>
      </c>
    </row>
    <row r="2773" spans="1:23" x14ac:dyDescent="0.25">
      <c r="A2773" s="11">
        <v>43212</v>
      </c>
      <c r="B2773" s="10" t="s">
        <v>16</v>
      </c>
      <c r="C2773" s="4">
        <v>777</v>
      </c>
      <c r="D2773" s="4">
        <v>20</v>
      </c>
      <c r="E2773" s="10" t="s">
        <v>37</v>
      </c>
      <c r="F2773" s="10">
        <v>3</v>
      </c>
      <c r="G2773" s="10" t="s">
        <v>21</v>
      </c>
      <c r="H2773" s="10"/>
      <c r="I2773" s="10"/>
      <c r="J2773" s="13"/>
      <c r="K2773" s="13"/>
      <c r="L2773" s="13"/>
      <c r="M2773" s="10">
        <v>4.2</v>
      </c>
      <c r="N2773" s="9">
        <v>11</v>
      </c>
      <c r="O2773" s="9">
        <v>2.08</v>
      </c>
      <c r="P2773" s="9" t="s">
        <v>78</v>
      </c>
      <c r="Q2773" s="9" t="s">
        <v>76</v>
      </c>
      <c r="R2773" s="9"/>
      <c r="S2773">
        <f t="shared" si="3567"/>
        <v>1844.1280000000002</v>
      </c>
      <c r="T2773">
        <f t="shared" si="3568"/>
        <v>886.59999999999991</v>
      </c>
      <c r="U2773">
        <f t="shared" si="3569"/>
        <v>22.880000000000003</v>
      </c>
      <c r="V2773" s="20">
        <f t="shared" si="3570"/>
        <v>1823.0784000000003</v>
      </c>
      <c r="W2773" s="21">
        <f t="shared" si="3571"/>
        <v>876.48</v>
      </c>
    </row>
    <row r="2774" spans="1:23" x14ac:dyDescent="0.25">
      <c r="A2774" s="11"/>
      <c r="B2774" s="10"/>
      <c r="C2774" s="4"/>
      <c r="D2774" s="4"/>
      <c r="E2774" s="10"/>
      <c r="F2774" s="10"/>
      <c r="G2774" s="10"/>
      <c r="H2774" s="10"/>
      <c r="I2774" s="10"/>
      <c r="J2774" s="13"/>
      <c r="K2774" s="13"/>
      <c r="L2774" s="13"/>
      <c r="M2774" s="10"/>
      <c r="N2774" s="9"/>
      <c r="O2774" s="9"/>
      <c r="P2774" s="9"/>
      <c r="Q2774" s="9"/>
      <c r="R2774" s="9"/>
    </row>
    <row r="2775" spans="1:23" x14ac:dyDescent="0.25">
      <c r="A2775" s="11">
        <v>43212</v>
      </c>
      <c r="B2775" s="4" t="s">
        <v>17</v>
      </c>
      <c r="C2775" s="4">
        <v>75131</v>
      </c>
      <c r="D2775" s="4">
        <v>152</v>
      </c>
      <c r="E2775" s="10"/>
      <c r="F2775" s="10">
        <v>3</v>
      </c>
      <c r="G2775" s="10" t="s">
        <v>21</v>
      </c>
      <c r="H2775" s="10"/>
      <c r="I2775" s="10"/>
      <c r="J2775" s="17"/>
      <c r="K2775" s="17"/>
      <c r="L2775" s="17"/>
      <c r="M2775" s="10">
        <v>5.81</v>
      </c>
      <c r="N2775" s="9"/>
      <c r="O2775" s="9"/>
      <c r="P2775" s="9"/>
      <c r="Q2775" s="9"/>
      <c r="R2775" s="9"/>
      <c r="S2775">
        <f t="shared" ref="S2775" si="3572">N2775*O2775*118</f>
        <v>0</v>
      </c>
      <c r="T2775">
        <f t="shared" ref="T2775" si="3573">N2775*118</f>
        <v>0</v>
      </c>
      <c r="U2775">
        <f t="shared" ref="U2775" si="3574">N2775*O2775</f>
        <v>0</v>
      </c>
      <c r="V2775" s="20">
        <f t="shared" ref="V2775" si="3575">N2775*O2775*116.875</f>
        <v>0</v>
      </c>
      <c r="W2775" s="21">
        <f t="shared" ref="W2775" si="3576">N2775*116.8</f>
        <v>0</v>
      </c>
    </row>
    <row r="2776" spans="1:23" x14ac:dyDescent="0.25">
      <c r="A2776" s="11"/>
      <c r="B2776" s="4"/>
      <c r="C2776" s="4"/>
      <c r="D2776" s="4"/>
      <c r="E2776" s="10"/>
      <c r="F2776" s="10"/>
      <c r="G2776" s="10"/>
      <c r="H2776" s="10"/>
      <c r="I2776" s="10"/>
      <c r="J2776" s="13"/>
      <c r="K2776" s="13"/>
      <c r="L2776" s="13"/>
      <c r="M2776" s="10"/>
      <c r="N2776" s="9"/>
      <c r="O2776" s="9"/>
      <c r="P2776" s="9"/>
      <c r="Q2776" s="9"/>
      <c r="R2776" s="9"/>
    </row>
    <row r="2777" spans="1:23" x14ac:dyDescent="0.25">
      <c r="A2777" s="11">
        <v>43212</v>
      </c>
      <c r="B2777" s="4" t="s">
        <v>17</v>
      </c>
      <c r="C2777" s="4">
        <v>75131</v>
      </c>
      <c r="D2777" s="4">
        <v>153</v>
      </c>
      <c r="E2777" s="10"/>
      <c r="F2777" s="10">
        <v>3</v>
      </c>
      <c r="G2777" s="10" t="s">
        <v>21</v>
      </c>
      <c r="H2777" s="10"/>
      <c r="I2777" s="10"/>
      <c r="J2777" s="17"/>
      <c r="K2777" s="17"/>
      <c r="L2777" s="17"/>
      <c r="M2777" s="10">
        <v>5.81</v>
      </c>
      <c r="N2777" s="9"/>
      <c r="O2777" s="9"/>
      <c r="P2777" s="9"/>
      <c r="Q2777" s="9"/>
      <c r="R2777" s="9"/>
      <c r="S2777">
        <f t="shared" ref="S2777" si="3577">N2777*O2777*118</f>
        <v>0</v>
      </c>
      <c r="T2777">
        <f t="shared" ref="T2777" si="3578">N2777*118</f>
        <v>0</v>
      </c>
      <c r="U2777">
        <f t="shared" ref="U2777" si="3579">N2777*O2777</f>
        <v>0</v>
      </c>
      <c r="V2777" s="20">
        <f t="shared" ref="V2777" si="3580">N2777*O2777*116.875</f>
        <v>0</v>
      </c>
      <c r="W2777" s="21">
        <f t="shared" ref="W2777" si="3581">N2777*116.8</f>
        <v>0</v>
      </c>
    </row>
    <row r="2778" spans="1:23" x14ac:dyDescent="0.25">
      <c r="A2778" s="11"/>
      <c r="B2778" s="4"/>
      <c r="C2778" s="4"/>
      <c r="D2778" s="4"/>
      <c r="E2778" s="10"/>
      <c r="F2778" s="10"/>
      <c r="G2778" s="10"/>
      <c r="H2778" s="10"/>
      <c r="I2778" s="10"/>
      <c r="J2778" s="13"/>
      <c r="K2778" s="13"/>
      <c r="L2778" s="13"/>
      <c r="M2778" s="10"/>
      <c r="N2778" s="9"/>
      <c r="O2778" s="9"/>
      <c r="P2778" s="9"/>
      <c r="Q2778" s="9"/>
      <c r="R2778" s="9"/>
    </row>
    <row r="2779" spans="1:23" x14ac:dyDescent="0.25">
      <c r="A2779" s="11">
        <v>43212</v>
      </c>
      <c r="B2779" s="4" t="s">
        <v>17</v>
      </c>
      <c r="C2779" s="4">
        <v>75131</v>
      </c>
      <c r="D2779" s="4">
        <v>155</v>
      </c>
      <c r="E2779" s="10" t="s">
        <v>102</v>
      </c>
      <c r="F2779" s="10">
        <v>3</v>
      </c>
      <c r="G2779" s="10" t="s">
        <v>21</v>
      </c>
      <c r="H2779" s="10"/>
      <c r="I2779" s="10"/>
      <c r="J2779" s="13">
        <v>1020</v>
      </c>
      <c r="K2779" s="13">
        <v>880</v>
      </c>
      <c r="L2779" s="13">
        <v>1490</v>
      </c>
      <c r="M2779" s="10">
        <v>5.81</v>
      </c>
      <c r="N2779" s="9">
        <v>1</v>
      </c>
      <c r="O2779" s="9">
        <v>3.79</v>
      </c>
      <c r="P2779" s="9" t="s">
        <v>77</v>
      </c>
      <c r="Q2779" s="9" t="s">
        <v>72</v>
      </c>
      <c r="R2779" s="9"/>
      <c r="S2779">
        <f t="shared" ref="S2779:S2780" si="3582">N2779*O2779*118</f>
        <v>447.22</v>
      </c>
      <c r="T2779">
        <f t="shared" ref="T2779:T2780" si="3583">N2779*118</f>
        <v>118</v>
      </c>
      <c r="U2779">
        <f t="shared" ref="U2779:U2780" si="3584">N2779*O2779</f>
        <v>3.79</v>
      </c>
      <c r="V2779" s="20">
        <f t="shared" ref="V2779:V2780" si="3585">N2779*O2779*116.875</f>
        <v>442.95625000000001</v>
      </c>
      <c r="W2779" s="21">
        <f t="shared" ref="W2779:W2780" si="3586">N2779*116.8</f>
        <v>116.8</v>
      </c>
    </row>
    <row r="2780" spans="1:23" x14ac:dyDescent="0.25">
      <c r="A2780" s="11">
        <v>43212</v>
      </c>
      <c r="B2780" s="4" t="s">
        <v>17</v>
      </c>
      <c r="C2780" s="4">
        <v>75131</v>
      </c>
      <c r="D2780" s="4">
        <v>155</v>
      </c>
      <c r="E2780" s="10" t="s">
        <v>102</v>
      </c>
      <c r="F2780" s="10">
        <v>3</v>
      </c>
      <c r="G2780" s="10" t="s">
        <v>21</v>
      </c>
      <c r="H2780" s="10"/>
      <c r="I2780" s="10"/>
      <c r="J2780" s="13"/>
      <c r="K2780" s="13"/>
      <c r="L2780" s="13"/>
      <c r="M2780" s="10">
        <v>5.81</v>
      </c>
      <c r="N2780" s="9">
        <v>6</v>
      </c>
      <c r="O2780" s="9">
        <v>3.79</v>
      </c>
      <c r="P2780" s="9" t="s">
        <v>77</v>
      </c>
      <c r="Q2780" s="9" t="s">
        <v>72</v>
      </c>
      <c r="R2780" s="9"/>
      <c r="S2780">
        <f t="shared" si="3582"/>
        <v>2683.32</v>
      </c>
      <c r="T2780">
        <f t="shared" si="3583"/>
        <v>708</v>
      </c>
      <c r="U2780">
        <f t="shared" si="3584"/>
        <v>22.740000000000002</v>
      </c>
      <c r="V2780" s="20">
        <f t="shared" si="3585"/>
        <v>2657.7375000000002</v>
      </c>
      <c r="W2780" s="21">
        <f t="shared" si="3586"/>
        <v>700.8</v>
      </c>
    </row>
    <row r="2781" spans="1:23" x14ac:dyDescent="0.25">
      <c r="A2781" s="11"/>
      <c r="B2781" s="4"/>
      <c r="C2781" s="4"/>
      <c r="D2781" s="4"/>
      <c r="E2781" s="10"/>
      <c r="F2781" s="10"/>
      <c r="G2781" s="10"/>
      <c r="H2781" s="10"/>
      <c r="I2781" s="10"/>
      <c r="J2781" s="13"/>
      <c r="K2781" s="13"/>
      <c r="L2781" s="13"/>
      <c r="M2781" s="10"/>
      <c r="N2781" s="9"/>
      <c r="O2781" s="9"/>
      <c r="P2781" s="9"/>
      <c r="Q2781" s="9"/>
      <c r="R2781" s="9"/>
    </row>
    <row r="2782" spans="1:23" x14ac:dyDescent="0.25">
      <c r="A2782" s="11">
        <v>43212</v>
      </c>
      <c r="B2782" s="4" t="s">
        <v>17</v>
      </c>
      <c r="C2782" s="4">
        <v>75131</v>
      </c>
      <c r="D2782" s="4">
        <v>156</v>
      </c>
      <c r="E2782" s="10" t="s">
        <v>40</v>
      </c>
      <c r="F2782" s="10">
        <v>3</v>
      </c>
      <c r="G2782" s="10" t="s">
        <v>21</v>
      </c>
      <c r="H2782" s="10"/>
      <c r="I2782" s="10"/>
      <c r="J2782" s="13">
        <v>1100</v>
      </c>
      <c r="K2782" s="13">
        <v>1180</v>
      </c>
      <c r="L2782" s="13">
        <v>1450</v>
      </c>
      <c r="M2782" s="10">
        <v>5.81</v>
      </c>
      <c r="N2782" s="9">
        <v>15</v>
      </c>
      <c r="O2782" s="9">
        <v>3.79</v>
      </c>
      <c r="P2782" s="9" t="s">
        <v>77</v>
      </c>
      <c r="Q2782" s="9" t="s">
        <v>72</v>
      </c>
      <c r="R2782" s="9"/>
      <c r="S2782">
        <f t="shared" ref="S2782" si="3587">N2782*O2782*118</f>
        <v>6708.3</v>
      </c>
      <c r="T2782">
        <f t="shared" ref="T2782" si="3588">N2782*118</f>
        <v>1770</v>
      </c>
      <c r="U2782">
        <f t="shared" ref="U2782" si="3589">N2782*O2782</f>
        <v>56.85</v>
      </c>
      <c r="V2782" s="20">
        <f t="shared" ref="V2782" si="3590">N2782*O2782*116.875</f>
        <v>6644.34375</v>
      </c>
      <c r="W2782" s="21">
        <f t="shared" ref="W2782" si="3591">N2782*116.8</f>
        <v>1752</v>
      </c>
    </row>
    <row r="2783" spans="1:23" x14ac:dyDescent="0.25">
      <c r="A2783" s="11"/>
      <c r="B2783" s="4"/>
      <c r="C2783" s="4"/>
      <c r="D2783" s="4"/>
      <c r="E2783" s="10"/>
      <c r="F2783" s="10"/>
      <c r="G2783" s="10"/>
      <c r="H2783" s="10"/>
      <c r="I2783" s="10"/>
      <c r="J2783" s="13"/>
      <c r="K2783" s="13"/>
      <c r="L2783" s="13"/>
      <c r="M2783" s="10"/>
      <c r="N2783" s="9"/>
      <c r="O2783" s="9"/>
      <c r="P2783" s="9"/>
      <c r="Q2783" s="9"/>
      <c r="R2783" s="9"/>
    </row>
    <row r="2784" spans="1:23" x14ac:dyDescent="0.25">
      <c r="A2784" s="11">
        <v>43212</v>
      </c>
      <c r="B2784" s="4" t="s">
        <v>17</v>
      </c>
      <c r="C2784" s="4">
        <v>75131</v>
      </c>
      <c r="D2784" s="4">
        <v>157</v>
      </c>
      <c r="E2784" s="10" t="s">
        <v>41</v>
      </c>
      <c r="F2784" s="10">
        <v>3</v>
      </c>
      <c r="G2784" s="10" t="s">
        <v>21</v>
      </c>
      <c r="H2784" s="10"/>
      <c r="I2784" s="10"/>
      <c r="J2784" s="13">
        <v>770</v>
      </c>
      <c r="K2784" s="13">
        <v>1530</v>
      </c>
      <c r="L2784" s="13">
        <v>1600</v>
      </c>
      <c r="M2784" s="10">
        <v>5.81</v>
      </c>
      <c r="N2784" s="9">
        <v>5</v>
      </c>
      <c r="O2784" s="9">
        <v>3.78</v>
      </c>
      <c r="P2784" s="9" t="s">
        <v>82</v>
      </c>
      <c r="Q2784" s="9" t="s">
        <v>72</v>
      </c>
      <c r="R2784" s="9"/>
      <c r="S2784">
        <f t="shared" ref="S2784:S2786" si="3592">N2784*O2784*118</f>
        <v>2230.1999999999998</v>
      </c>
      <c r="T2784">
        <f t="shared" ref="T2784:T2786" si="3593">N2784*118</f>
        <v>590</v>
      </c>
      <c r="U2784">
        <f t="shared" ref="U2784:U2786" si="3594">N2784*O2784</f>
        <v>18.899999999999999</v>
      </c>
      <c r="V2784" s="20">
        <f t="shared" ref="V2784:V2786" si="3595">N2784*O2784*116.875</f>
        <v>2208.9375</v>
      </c>
      <c r="W2784" s="21">
        <f t="shared" ref="W2784:W2786" si="3596">N2784*116.8</f>
        <v>584</v>
      </c>
    </row>
    <row r="2785" spans="1:23" x14ac:dyDescent="0.25">
      <c r="A2785" s="11">
        <v>43212</v>
      </c>
      <c r="B2785" s="4" t="s">
        <v>17</v>
      </c>
      <c r="C2785" s="4">
        <v>75131</v>
      </c>
      <c r="D2785" s="4">
        <v>157</v>
      </c>
      <c r="E2785" s="10" t="s">
        <v>41</v>
      </c>
      <c r="F2785" s="10">
        <v>3</v>
      </c>
      <c r="G2785" s="10" t="s">
        <v>21</v>
      </c>
      <c r="H2785" s="10"/>
      <c r="I2785" s="10"/>
      <c r="J2785" s="13"/>
      <c r="K2785" s="13"/>
      <c r="L2785" s="13"/>
      <c r="M2785" s="10">
        <v>5.81</v>
      </c>
      <c r="N2785" s="9">
        <v>3</v>
      </c>
      <c r="O2785" s="9">
        <v>3.79</v>
      </c>
      <c r="P2785" s="9" t="s">
        <v>77</v>
      </c>
      <c r="Q2785" s="9" t="s">
        <v>72</v>
      </c>
      <c r="R2785" s="9"/>
      <c r="S2785">
        <f t="shared" si="3592"/>
        <v>1341.66</v>
      </c>
      <c r="T2785">
        <f t="shared" si="3593"/>
        <v>354</v>
      </c>
      <c r="U2785">
        <f t="shared" si="3594"/>
        <v>11.370000000000001</v>
      </c>
      <c r="V2785" s="20">
        <f t="shared" si="3595"/>
        <v>1328.8687500000001</v>
      </c>
      <c r="W2785" s="21">
        <f t="shared" si="3596"/>
        <v>350.4</v>
      </c>
    </row>
    <row r="2786" spans="1:23" x14ac:dyDescent="0.25">
      <c r="A2786" s="11">
        <v>43212</v>
      </c>
      <c r="B2786" s="4" t="s">
        <v>17</v>
      </c>
      <c r="C2786" s="4">
        <v>75131</v>
      </c>
      <c r="D2786" s="4">
        <v>157</v>
      </c>
      <c r="E2786" s="10" t="s">
        <v>41</v>
      </c>
      <c r="F2786" s="10">
        <v>3</v>
      </c>
      <c r="G2786" s="10" t="s">
        <v>21</v>
      </c>
      <c r="H2786" s="10"/>
      <c r="I2786" s="10"/>
      <c r="J2786" s="13"/>
      <c r="K2786" s="13"/>
      <c r="L2786" s="13"/>
      <c r="M2786" s="10">
        <v>5.81</v>
      </c>
      <c r="N2786" s="9">
        <v>10</v>
      </c>
      <c r="O2786" s="9">
        <v>0.66</v>
      </c>
      <c r="P2786" s="9" t="s">
        <v>82</v>
      </c>
      <c r="Q2786" s="9" t="s">
        <v>81</v>
      </c>
      <c r="R2786" s="9"/>
      <c r="S2786">
        <f t="shared" si="3592"/>
        <v>778.80000000000007</v>
      </c>
      <c r="T2786">
        <f t="shared" si="3593"/>
        <v>1180</v>
      </c>
      <c r="U2786">
        <f t="shared" si="3594"/>
        <v>6.6000000000000005</v>
      </c>
      <c r="V2786" s="20">
        <f t="shared" si="3595"/>
        <v>771.37500000000011</v>
      </c>
      <c r="W2786" s="21">
        <f t="shared" si="3596"/>
        <v>1168</v>
      </c>
    </row>
    <row r="2787" spans="1:23" x14ac:dyDescent="0.25">
      <c r="A2787" s="11"/>
      <c r="B2787" s="4"/>
      <c r="C2787" s="4"/>
      <c r="D2787" s="4"/>
      <c r="E2787" s="10"/>
      <c r="F2787" s="10"/>
      <c r="G2787" s="9"/>
      <c r="H2787" s="10"/>
      <c r="I2787" s="10"/>
      <c r="J2787" s="13"/>
      <c r="K2787" s="13"/>
      <c r="L2787" s="13"/>
      <c r="M2787" s="10"/>
      <c r="N2787" s="9"/>
      <c r="O2787" s="9"/>
      <c r="P2787" s="9"/>
      <c r="Q2787" s="9"/>
      <c r="R2787" s="9"/>
    </row>
    <row r="2788" spans="1:23" x14ac:dyDescent="0.25">
      <c r="A2788" s="11">
        <v>43212</v>
      </c>
      <c r="B2788" s="10" t="s">
        <v>16</v>
      </c>
      <c r="C2788" s="10">
        <v>785</v>
      </c>
      <c r="D2788" s="10">
        <v>167</v>
      </c>
      <c r="E2788" s="10" t="s">
        <v>65</v>
      </c>
      <c r="F2788" s="10">
        <v>3</v>
      </c>
      <c r="G2788" s="10" t="s">
        <v>21</v>
      </c>
      <c r="H2788" s="10"/>
      <c r="I2788" s="10"/>
      <c r="J2788" s="13">
        <v>1500</v>
      </c>
      <c r="K2788" s="13">
        <v>1500</v>
      </c>
      <c r="L2788" s="13">
        <v>2300</v>
      </c>
      <c r="M2788" s="10">
        <v>5.38</v>
      </c>
      <c r="N2788" s="9">
        <v>12</v>
      </c>
      <c r="O2788" s="9">
        <v>3.79</v>
      </c>
      <c r="P2788" s="9" t="s">
        <v>77</v>
      </c>
      <c r="Q2788" s="9" t="s">
        <v>72</v>
      </c>
      <c r="R2788" s="9"/>
      <c r="S2788">
        <f>N:N*O:O*125</f>
        <v>5685.0000000000009</v>
      </c>
      <c r="T2788">
        <f t="shared" ref="T2788" si="3597">N2788*125</f>
        <v>1500</v>
      </c>
      <c r="U2788">
        <f t="shared" ref="U2788" si="3598">N2788*O2788</f>
        <v>45.480000000000004</v>
      </c>
      <c r="V2788" s="20">
        <f>N2788*O2788*123.78</f>
        <v>5629.5144000000009</v>
      </c>
      <c r="W2788" s="21">
        <f>N2788*123.7</f>
        <v>1484.4</v>
      </c>
    </row>
    <row r="2789" spans="1:23" x14ac:dyDescent="0.25">
      <c r="A2789" s="11"/>
      <c r="B2789" s="10"/>
      <c r="C2789" s="10"/>
      <c r="D2789" s="10"/>
      <c r="E2789" s="10"/>
      <c r="F2789" s="10"/>
      <c r="G2789" s="10"/>
      <c r="H2789" s="10"/>
      <c r="I2789" s="10"/>
      <c r="J2789" s="13"/>
      <c r="K2789" s="13"/>
      <c r="L2789" s="13"/>
      <c r="M2789" s="10"/>
      <c r="N2789" s="9"/>
      <c r="O2789" s="9"/>
      <c r="P2789" s="9"/>
      <c r="Q2789" s="9"/>
      <c r="R2789" s="9"/>
    </row>
    <row r="2790" spans="1:23" x14ac:dyDescent="0.25">
      <c r="A2790" s="11">
        <v>43212</v>
      </c>
      <c r="B2790" s="10" t="s">
        <v>16</v>
      </c>
      <c r="C2790" s="10">
        <v>785</v>
      </c>
      <c r="D2790" s="10">
        <v>168</v>
      </c>
      <c r="E2790" s="10" t="s">
        <v>43</v>
      </c>
      <c r="F2790" s="10">
        <v>3</v>
      </c>
      <c r="G2790" s="10" t="s">
        <v>21</v>
      </c>
      <c r="H2790" s="10"/>
      <c r="I2790" s="10"/>
      <c r="J2790" s="13">
        <v>1600</v>
      </c>
      <c r="K2790" s="13">
        <v>800</v>
      </c>
      <c r="L2790" s="13">
        <v>1700</v>
      </c>
      <c r="M2790" s="10">
        <v>5.38</v>
      </c>
      <c r="N2790" s="9">
        <v>1</v>
      </c>
      <c r="O2790" s="9">
        <v>3.79</v>
      </c>
      <c r="P2790" s="9" t="s">
        <v>77</v>
      </c>
      <c r="Q2790" s="9" t="s">
        <v>72</v>
      </c>
      <c r="R2790" s="9"/>
      <c r="S2790">
        <f t="shared" ref="S2790:S2792" si="3599">N:N*O:O*125</f>
        <v>473.75</v>
      </c>
      <c r="T2790">
        <f t="shared" ref="T2790:T2792" si="3600">N2790*125</f>
        <v>125</v>
      </c>
      <c r="U2790">
        <f t="shared" ref="U2790:U2792" si="3601">N2790*O2790</f>
        <v>3.79</v>
      </c>
      <c r="V2790" s="20">
        <f t="shared" ref="V2790:V2792" si="3602">N2790*O2790*123.78</f>
        <v>469.12619999999998</v>
      </c>
      <c r="W2790" s="21">
        <f t="shared" ref="W2790:W2792" si="3603">N2790*123.7</f>
        <v>123.7</v>
      </c>
    </row>
    <row r="2791" spans="1:23" x14ac:dyDescent="0.25">
      <c r="A2791" s="11">
        <v>43212</v>
      </c>
      <c r="B2791" s="10" t="s">
        <v>16</v>
      </c>
      <c r="C2791" s="10">
        <v>785</v>
      </c>
      <c r="D2791" s="10">
        <v>168</v>
      </c>
      <c r="E2791" s="10" t="s">
        <v>43</v>
      </c>
      <c r="F2791" s="10">
        <v>3</v>
      </c>
      <c r="G2791" s="10" t="s">
        <v>21</v>
      </c>
      <c r="H2791" s="10"/>
      <c r="I2791" s="10"/>
      <c r="J2791" s="13"/>
      <c r="K2791" s="13"/>
      <c r="L2791" s="13"/>
      <c r="M2791" s="10">
        <v>5.38</v>
      </c>
      <c r="N2791" s="9">
        <v>19</v>
      </c>
      <c r="O2791" s="9">
        <v>2.1</v>
      </c>
      <c r="P2791" s="9" t="s">
        <v>90</v>
      </c>
      <c r="Q2791" s="9" t="s">
        <v>79</v>
      </c>
      <c r="R2791" s="9"/>
      <c r="S2791">
        <f t="shared" si="3599"/>
        <v>4987.5</v>
      </c>
      <c r="T2791">
        <f t="shared" si="3600"/>
        <v>2375</v>
      </c>
      <c r="U2791">
        <f t="shared" si="3601"/>
        <v>39.9</v>
      </c>
      <c r="V2791" s="20">
        <f t="shared" si="3602"/>
        <v>4938.8220000000001</v>
      </c>
      <c r="W2791" s="21">
        <f t="shared" si="3603"/>
        <v>2350.3000000000002</v>
      </c>
    </row>
    <row r="2792" spans="1:23" x14ac:dyDescent="0.25">
      <c r="A2792" s="11">
        <v>43212</v>
      </c>
      <c r="B2792" s="10" t="s">
        <v>16</v>
      </c>
      <c r="C2792" s="10">
        <v>785</v>
      </c>
      <c r="D2792" s="10">
        <v>168</v>
      </c>
      <c r="E2792" s="10" t="s">
        <v>43</v>
      </c>
      <c r="F2792" s="10">
        <v>3</v>
      </c>
      <c r="G2792" s="10" t="s">
        <v>21</v>
      </c>
      <c r="H2792" s="10"/>
      <c r="I2792" s="10"/>
      <c r="J2792" s="13"/>
      <c r="K2792" s="13"/>
      <c r="L2792" s="13"/>
      <c r="M2792" s="10">
        <v>5.38</v>
      </c>
      <c r="N2792" s="9">
        <v>4</v>
      </c>
      <c r="O2792" s="9">
        <v>1.74</v>
      </c>
      <c r="P2792" s="9" t="s">
        <v>90</v>
      </c>
      <c r="Q2792" s="9" t="s">
        <v>75</v>
      </c>
      <c r="R2792" s="9"/>
      <c r="S2792">
        <f t="shared" si="3599"/>
        <v>870</v>
      </c>
      <c r="T2792">
        <f t="shared" si="3600"/>
        <v>500</v>
      </c>
      <c r="U2792">
        <f t="shared" si="3601"/>
        <v>6.96</v>
      </c>
      <c r="V2792" s="20">
        <f t="shared" si="3602"/>
        <v>861.50879999999995</v>
      </c>
      <c r="W2792" s="21">
        <f t="shared" si="3603"/>
        <v>494.8</v>
      </c>
    </row>
    <row r="2793" spans="1:23" x14ac:dyDescent="0.25">
      <c r="A2793" s="11"/>
      <c r="B2793" s="4"/>
      <c r="C2793" s="4"/>
      <c r="D2793" s="4"/>
      <c r="E2793" s="10"/>
      <c r="F2793" s="10"/>
      <c r="G2793" s="10"/>
      <c r="H2793" s="10"/>
      <c r="I2793" s="10"/>
      <c r="J2793" s="13"/>
      <c r="K2793" s="13"/>
      <c r="L2793" s="13"/>
      <c r="M2793" s="10"/>
      <c r="N2793" s="9"/>
      <c r="O2793" s="9"/>
      <c r="P2793" s="9"/>
      <c r="Q2793" s="9"/>
      <c r="R2793" s="9"/>
    </row>
    <row r="2794" spans="1:23" x14ac:dyDescent="0.25">
      <c r="A2794" s="11">
        <v>43212</v>
      </c>
      <c r="B2794" s="10" t="s">
        <v>16</v>
      </c>
      <c r="C2794" s="10">
        <v>785</v>
      </c>
      <c r="D2794" s="10">
        <v>169</v>
      </c>
      <c r="E2794" s="10" t="s">
        <v>44</v>
      </c>
      <c r="F2794" s="10">
        <v>3</v>
      </c>
      <c r="G2794" s="10" t="s">
        <v>21</v>
      </c>
      <c r="H2794" s="10"/>
      <c r="I2794" s="10"/>
      <c r="J2794" s="13">
        <v>1900</v>
      </c>
      <c r="K2794" s="13">
        <v>500</v>
      </c>
      <c r="L2794" s="13">
        <v>1700</v>
      </c>
      <c r="M2794" s="10">
        <v>5.38</v>
      </c>
      <c r="N2794" s="9">
        <v>3</v>
      </c>
      <c r="O2794" s="9">
        <v>3.79</v>
      </c>
      <c r="P2794" s="9" t="s">
        <v>77</v>
      </c>
      <c r="Q2794" s="9" t="s">
        <v>72</v>
      </c>
      <c r="R2794" s="9"/>
      <c r="S2794">
        <f t="shared" ref="S2794:S2798" si="3604">N:N*O:O*125</f>
        <v>1421.2500000000002</v>
      </c>
      <c r="T2794">
        <f t="shared" ref="T2794:T2798" si="3605">N2794*125</f>
        <v>375</v>
      </c>
      <c r="U2794">
        <f t="shared" ref="U2794:U2798" si="3606">N2794*O2794</f>
        <v>11.370000000000001</v>
      </c>
      <c r="V2794" s="20">
        <f t="shared" ref="V2794:V2798" si="3607">N2794*O2794*123.78</f>
        <v>1407.3786000000002</v>
      </c>
      <c r="W2794" s="21">
        <f t="shared" ref="W2794:W2798" si="3608">N2794*123.7</f>
        <v>371.1</v>
      </c>
    </row>
    <row r="2795" spans="1:23" x14ac:dyDescent="0.25">
      <c r="A2795" s="11">
        <v>43212</v>
      </c>
      <c r="B2795" s="10" t="s">
        <v>16</v>
      </c>
      <c r="C2795" s="10">
        <v>785</v>
      </c>
      <c r="D2795" s="10">
        <v>169</v>
      </c>
      <c r="E2795" s="10" t="s">
        <v>44</v>
      </c>
      <c r="F2795" s="10">
        <v>3</v>
      </c>
      <c r="G2795" s="10" t="s">
        <v>21</v>
      </c>
      <c r="H2795" s="10"/>
      <c r="I2795" s="10"/>
      <c r="J2795" s="13"/>
      <c r="K2795" s="13"/>
      <c r="L2795" s="13"/>
      <c r="M2795" s="10">
        <v>5.38</v>
      </c>
      <c r="N2795" s="9">
        <v>2</v>
      </c>
      <c r="O2795" s="9">
        <v>3.79</v>
      </c>
      <c r="P2795" s="9" t="s">
        <v>77</v>
      </c>
      <c r="Q2795" s="9" t="s">
        <v>72</v>
      </c>
      <c r="R2795" s="9"/>
      <c r="S2795">
        <f t="shared" si="3604"/>
        <v>947.5</v>
      </c>
      <c r="T2795">
        <f t="shared" si="3605"/>
        <v>250</v>
      </c>
      <c r="U2795">
        <f t="shared" si="3606"/>
        <v>7.58</v>
      </c>
      <c r="V2795" s="20">
        <f t="shared" si="3607"/>
        <v>938.25239999999997</v>
      </c>
      <c r="W2795" s="21">
        <f t="shared" si="3608"/>
        <v>247.4</v>
      </c>
    </row>
    <row r="2796" spans="1:23" x14ac:dyDescent="0.25">
      <c r="A2796" s="11">
        <v>43212</v>
      </c>
      <c r="B2796" s="10" t="s">
        <v>16</v>
      </c>
      <c r="C2796" s="10">
        <v>785</v>
      </c>
      <c r="D2796" s="10">
        <v>169</v>
      </c>
      <c r="E2796" s="10" t="s">
        <v>44</v>
      </c>
      <c r="F2796" s="10">
        <v>3</v>
      </c>
      <c r="G2796" s="10" t="s">
        <v>21</v>
      </c>
      <c r="H2796" s="9"/>
      <c r="I2796" s="9"/>
      <c r="J2796" s="16"/>
      <c r="K2796" s="16"/>
      <c r="L2796" s="13"/>
      <c r="M2796" s="10">
        <v>5.38</v>
      </c>
      <c r="N2796" s="9">
        <v>3</v>
      </c>
      <c r="O2796" s="9">
        <v>3.28</v>
      </c>
      <c r="P2796" s="9" t="s">
        <v>89</v>
      </c>
      <c r="Q2796" s="9" t="s">
        <v>72</v>
      </c>
      <c r="R2796" s="9"/>
      <c r="S2796">
        <f t="shared" si="3604"/>
        <v>1230</v>
      </c>
      <c r="T2796">
        <f t="shared" si="3605"/>
        <v>375</v>
      </c>
      <c r="U2796">
        <f t="shared" si="3606"/>
        <v>9.84</v>
      </c>
      <c r="V2796" s="20">
        <f t="shared" si="3607"/>
        <v>1217.9952000000001</v>
      </c>
      <c r="W2796" s="21">
        <f t="shared" si="3608"/>
        <v>371.1</v>
      </c>
    </row>
    <row r="2797" spans="1:23" x14ac:dyDescent="0.25">
      <c r="A2797" s="11">
        <v>43212</v>
      </c>
      <c r="B2797" s="10" t="s">
        <v>16</v>
      </c>
      <c r="C2797" s="10">
        <v>785</v>
      </c>
      <c r="D2797" s="10">
        <v>169</v>
      </c>
      <c r="E2797" s="10" t="s">
        <v>44</v>
      </c>
      <c r="F2797" s="10">
        <v>3</v>
      </c>
      <c r="G2797" s="10" t="s">
        <v>21</v>
      </c>
      <c r="H2797" s="9"/>
      <c r="I2797" s="9"/>
      <c r="J2797" s="16"/>
      <c r="K2797" s="16"/>
      <c r="L2797" s="13"/>
      <c r="M2797" s="10">
        <v>5.38</v>
      </c>
      <c r="N2797" s="9">
        <v>9</v>
      </c>
      <c r="O2797" s="9">
        <v>1.1100000000000001</v>
      </c>
      <c r="P2797" s="9" t="s">
        <v>89</v>
      </c>
      <c r="Q2797" s="9" t="s">
        <v>81</v>
      </c>
      <c r="R2797" s="9"/>
      <c r="S2797">
        <f t="shared" si="3604"/>
        <v>1248.75</v>
      </c>
      <c r="T2797">
        <f t="shared" si="3605"/>
        <v>1125</v>
      </c>
      <c r="U2797">
        <f t="shared" si="3606"/>
        <v>9.99</v>
      </c>
      <c r="V2797" s="20">
        <f t="shared" si="3607"/>
        <v>1236.5622000000001</v>
      </c>
      <c r="W2797" s="21">
        <f t="shared" si="3608"/>
        <v>1113.3</v>
      </c>
    </row>
    <row r="2798" spans="1:23" x14ac:dyDescent="0.25">
      <c r="A2798" s="11">
        <v>43212</v>
      </c>
      <c r="B2798" s="10" t="s">
        <v>16</v>
      </c>
      <c r="C2798" s="10">
        <v>785</v>
      </c>
      <c r="D2798" s="10">
        <v>169</v>
      </c>
      <c r="E2798" s="10" t="s">
        <v>44</v>
      </c>
      <c r="F2798" s="10">
        <v>3</v>
      </c>
      <c r="G2798" s="10" t="s">
        <v>21</v>
      </c>
      <c r="H2798" s="9"/>
      <c r="I2798" s="9"/>
      <c r="J2798" s="16"/>
      <c r="K2798" s="16"/>
      <c r="L2798" s="13"/>
      <c r="M2798" s="10">
        <v>5.38</v>
      </c>
      <c r="N2798" s="9">
        <v>5</v>
      </c>
      <c r="O2798" s="9">
        <v>1.43</v>
      </c>
      <c r="P2798" s="9" t="s">
        <v>89</v>
      </c>
      <c r="Q2798" s="9" t="s">
        <v>75</v>
      </c>
      <c r="R2798" s="9"/>
      <c r="S2798">
        <f t="shared" si="3604"/>
        <v>893.74999999999989</v>
      </c>
      <c r="T2798">
        <f t="shared" si="3605"/>
        <v>625</v>
      </c>
      <c r="U2798">
        <f t="shared" si="3606"/>
        <v>7.1499999999999995</v>
      </c>
      <c r="V2798" s="20">
        <f t="shared" si="3607"/>
        <v>885.02699999999993</v>
      </c>
      <c r="W2798" s="21">
        <f t="shared" si="3608"/>
        <v>618.5</v>
      </c>
    </row>
    <row r="2799" spans="1:23" x14ac:dyDescent="0.25">
      <c r="A2799" s="11"/>
      <c r="B2799" s="9"/>
      <c r="C2799" s="9"/>
      <c r="D2799" s="9"/>
      <c r="E2799" s="9"/>
      <c r="F2799" s="9"/>
      <c r="G2799" s="9"/>
      <c r="H2799" s="9"/>
      <c r="I2799" s="9"/>
      <c r="J2799" s="16"/>
      <c r="K2799" s="16"/>
      <c r="L2799" s="16"/>
      <c r="M2799" s="9"/>
      <c r="N2799" s="9"/>
      <c r="O2799" s="9"/>
      <c r="P2799" s="9"/>
      <c r="Q2799" s="9"/>
      <c r="R2799" s="9"/>
    </row>
    <row r="2800" spans="1:23" x14ac:dyDescent="0.25">
      <c r="A2800" s="11">
        <v>43213</v>
      </c>
      <c r="B2800" s="10" t="s">
        <v>16</v>
      </c>
      <c r="C2800" s="4">
        <v>777</v>
      </c>
      <c r="D2800" s="4">
        <v>17</v>
      </c>
      <c r="E2800" s="10" t="s">
        <v>69</v>
      </c>
      <c r="F2800" s="10">
        <v>1</v>
      </c>
      <c r="G2800" s="10" t="s">
        <v>70</v>
      </c>
      <c r="H2800" s="10"/>
      <c r="I2800" s="10"/>
      <c r="J2800" s="13">
        <v>970</v>
      </c>
      <c r="K2800" s="13"/>
      <c r="L2800" s="13">
        <v>560</v>
      </c>
      <c r="M2800" s="10">
        <v>4.2</v>
      </c>
      <c r="N2800" s="9">
        <v>4</v>
      </c>
      <c r="O2800" s="9">
        <v>3.79</v>
      </c>
      <c r="P2800" s="9" t="s">
        <v>77</v>
      </c>
      <c r="Q2800" s="9" t="s">
        <v>72</v>
      </c>
      <c r="R2800" s="9"/>
      <c r="S2800">
        <f t="shared" ref="S2800:S2801" si="3609">N:N*O:O*80.6</f>
        <v>1221.896</v>
      </c>
      <c r="T2800">
        <f t="shared" ref="T2800:T2801" si="3610">N2800*80.6</f>
        <v>322.39999999999998</v>
      </c>
      <c r="U2800">
        <f t="shared" ref="U2800:U2801" si="3611">N2800*O2800</f>
        <v>15.16</v>
      </c>
      <c r="V2800" s="20">
        <f t="shared" ref="V2800:V2801" si="3612">N2800*O2800*79.68</f>
        <v>1207.9488000000001</v>
      </c>
      <c r="W2800" s="21">
        <f t="shared" ref="W2800:W2801" si="3613">N2800*79.68</f>
        <v>318.72000000000003</v>
      </c>
    </row>
    <row r="2801" spans="1:23" x14ac:dyDescent="0.25">
      <c r="A2801" s="11">
        <v>43213</v>
      </c>
      <c r="B2801" s="10" t="s">
        <v>16</v>
      </c>
      <c r="C2801" s="4">
        <v>777</v>
      </c>
      <c r="D2801" s="4">
        <v>17</v>
      </c>
      <c r="E2801" s="10" t="s">
        <v>69</v>
      </c>
      <c r="F2801" s="10">
        <v>1</v>
      </c>
      <c r="G2801" s="10" t="s">
        <v>70</v>
      </c>
      <c r="H2801" s="10"/>
      <c r="I2801" s="10"/>
      <c r="J2801" s="13"/>
      <c r="K2801" s="13"/>
      <c r="L2801" s="13"/>
      <c r="M2801" s="10">
        <v>4.2</v>
      </c>
      <c r="N2801" s="9">
        <v>16</v>
      </c>
      <c r="O2801" s="9">
        <v>2.15</v>
      </c>
      <c r="P2801" s="9" t="s">
        <v>78</v>
      </c>
      <c r="Q2801" s="9" t="s">
        <v>76</v>
      </c>
      <c r="R2801" s="9"/>
      <c r="S2801">
        <f t="shared" si="3609"/>
        <v>2772.64</v>
      </c>
      <c r="T2801">
        <f t="shared" si="3610"/>
        <v>1289.5999999999999</v>
      </c>
      <c r="U2801">
        <f t="shared" si="3611"/>
        <v>34.4</v>
      </c>
      <c r="V2801" s="20">
        <f t="shared" si="3612"/>
        <v>2740.9920000000002</v>
      </c>
      <c r="W2801" s="21">
        <f t="shared" si="3613"/>
        <v>1274.8800000000001</v>
      </c>
    </row>
    <row r="2802" spans="1:23" x14ac:dyDescent="0.25">
      <c r="A2802" s="11"/>
      <c r="B2802" s="10"/>
      <c r="C2802" s="4"/>
      <c r="D2802" s="4"/>
      <c r="E2802" s="10"/>
      <c r="F2802" s="10"/>
      <c r="G2802" s="10"/>
      <c r="H2802" s="10"/>
      <c r="I2802" s="10"/>
      <c r="J2802" s="13"/>
      <c r="K2802" s="13"/>
      <c r="L2802" s="13"/>
      <c r="M2802" s="10"/>
      <c r="N2802" s="9"/>
      <c r="O2802" s="9"/>
      <c r="P2802" s="9"/>
      <c r="Q2802" s="9"/>
      <c r="R2802" s="9"/>
    </row>
    <row r="2803" spans="1:23" x14ac:dyDescent="0.25">
      <c r="A2803" s="11">
        <v>43213</v>
      </c>
      <c r="B2803" s="10" t="s">
        <v>16</v>
      </c>
      <c r="C2803" s="4">
        <v>777</v>
      </c>
      <c r="D2803" s="4">
        <v>18</v>
      </c>
      <c r="E2803" s="10" t="s">
        <v>59</v>
      </c>
      <c r="F2803" s="10">
        <v>1</v>
      </c>
      <c r="G2803" s="10" t="s">
        <v>70</v>
      </c>
      <c r="H2803" s="10"/>
      <c r="I2803" s="10"/>
      <c r="J2803" s="13">
        <v>850</v>
      </c>
      <c r="K2803" s="13"/>
      <c r="L2803" s="13">
        <v>360</v>
      </c>
      <c r="M2803" s="10">
        <v>4.2</v>
      </c>
      <c r="N2803" s="9">
        <v>11</v>
      </c>
      <c r="O2803" s="9">
        <v>3.79</v>
      </c>
      <c r="P2803" s="9" t="s">
        <v>77</v>
      </c>
      <c r="Q2803" s="9" t="s">
        <v>72</v>
      </c>
      <c r="R2803" s="9"/>
      <c r="S2803">
        <f>N:N*O:O*80.6</f>
        <v>3360.2139999999995</v>
      </c>
      <c r="T2803">
        <f t="shared" ref="T2803" si="3614">N2803*80.6</f>
        <v>886.59999999999991</v>
      </c>
      <c r="U2803">
        <f t="shared" ref="U2803" si="3615">N2803*O2803</f>
        <v>41.69</v>
      </c>
      <c r="V2803" s="20">
        <f>N2803*O2803*79.68</f>
        <v>3321.8592000000003</v>
      </c>
      <c r="W2803" s="21">
        <f>N2803*79.68</f>
        <v>876.48</v>
      </c>
    </row>
    <row r="2804" spans="1:23" x14ac:dyDescent="0.25">
      <c r="A2804" s="11"/>
      <c r="B2804" s="4"/>
      <c r="C2804" s="4"/>
      <c r="D2804" s="4"/>
      <c r="E2804" s="10"/>
      <c r="F2804" s="10"/>
      <c r="G2804" s="10"/>
      <c r="H2804" s="10"/>
      <c r="I2804" s="10"/>
      <c r="J2804" s="13"/>
      <c r="K2804" s="13"/>
      <c r="L2804" s="13"/>
      <c r="M2804" s="10"/>
      <c r="N2804" s="9"/>
      <c r="O2804" s="9"/>
      <c r="P2804" s="9"/>
      <c r="Q2804" s="9"/>
      <c r="R2804" s="9"/>
    </row>
    <row r="2805" spans="1:23" x14ac:dyDescent="0.25">
      <c r="A2805" s="11">
        <v>43213</v>
      </c>
      <c r="B2805" s="10" t="s">
        <v>16</v>
      </c>
      <c r="C2805" s="4">
        <v>777</v>
      </c>
      <c r="D2805" s="4">
        <v>19</v>
      </c>
      <c r="E2805" s="10" t="s">
        <v>60</v>
      </c>
      <c r="F2805" s="10">
        <v>1</v>
      </c>
      <c r="G2805" s="10" t="s">
        <v>70</v>
      </c>
      <c r="H2805" s="10"/>
      <c r="I2805" s="10"/>
      <c r="J2805" s="13">
        <v>780</v>
      </c>
      <c r="K2805" s="13"/>
      <c r="L2805" s="13">
        <v>270</v>
      </c>
      <c r="M2805" s="10">
        <v>4.2</v>
      </c>
      <c r="N2805" s="9">
        <v>1</v>
      </c>
      <c r="O2805" s="9">
        <v>3.79</v>
      </c>
      <c r="P2805" s="9" t="s">
        <v>77</v>
      </c>
      <c r="Q2805" s="9" t="s">
        <v>72</v>
      </c>
      <c r="R2805" s="9"/>
      <c r="S2805">
        <f t="shared" ref="S2805:S2808" si="3616">N:N*O:O*80.6</f>
        <v>305.47399999999999</v>
      </c>
      <c r="T2805">
        <f t="shared" ref="T2805:T2808" si="3617">N2805*80.6</f>
        <v>80.599999999999994</v>
      </c>
      <c r="U2805">
        <f t="shared" ref="U2805:U2808" si="3618">N2805*O2805</f>
        <v>3.79</v>
      </c>
      <c r="V2805" s="20">
        <f t="shared" ref="V2805:V2808" si="3619">N2805*O2805*79.68</f>
        <v>301.98720000000003</v>
      </c>
      <c r="W2805" s="21">
        <f t="shared" ref="W2805:W2808" si="3620">N2805*79.68</f>
        <v>79.680000000000007</v>
      </c>
    </row>
    <row r="2806" spans="1:23" x14ac:dyDescent="0.25">
      <c r="A2806" s="11">
        <v>43213</v>
      </c>
      <c r="B2806" s="10" t="s">
        <v>16</v>
      </c>
      <c r="C2806" s="4">
        <v>777</v>
      </c>
      <c r="D2806" s="4">
        <v>19</v>
      </c>
      <c r="E2806" s="10" t="s">
        <v>60</v>
      </c>
      <c r="F2806" s="10">
        <v>1</v>
      </c>
      <c r="G2806" s="10" t="s">
        <v>70</v>
      </c>
      <c r="H2806" s="10"/>
      <c r="I2806" s="10"/>
      <c r="J2806" s="13"/>
      <c r="K2806" s="13"/>
      <c r="L2806" s="13"/>
      <c r="M2806" s="10">
        <v>4.2</v>
      </c>
      <c r="N2806" s="9">
        <v>9</v>
      </c>
      <c r="O2806" s="9">
        <v>3.79</v>
      </c>
      <c r="P2806" s="9" t="s">
        <v>77</v>
      </c>
      <c r="Q2806" s="9" t="s">
        <v>72</v>
      </c>
      <c r="R2806" s="9"/>
      <c r="S2806">
        <f t="shared" si="3616"/>
        <v>2749.2659999999996</v>
      </c>
      <c r="T2806">
        <f t="shared" si="3617"/>
        <v>725.4</v>
      </c>
      <c r="U2806">
        <f t="shared" si="3618"/>
        <v>34.11</v>
      </c>
      <c r="V2806" s="20">
        <f t="shared" si="3619"/>
        <v>2717.8848000000003</v>
      </c>
      <c r="W2806" s="21">
        <f t="shared" si="3620"/>
        <v>717.12000000000012</v>
      </c>
    </row>
    <row r="2807" spans="1:23" x14ac:dyDescent="0.25">
      <c r="A2807" s="11">
        <v>43213</v>
      </c>
      <c r="B2807" s="10" t="s">
        <v>16</v>
      </c>
      <c r="C2807" s="4">
        <v>777</v>
      </c>
      <c r="D2807" s="4">
        <v>19</v>
      </c>
      <c r="E2807" s="10" t="s">
        <v>60</v>
      </c>
      <c r="F2807" s="10">
        <v>1</v>
      </c>
      <c r="G2807" s="10" t="s">
        <v>70</v>
      </c>
      <c r="H2807" s="10"/>
      <c r="I2807" s="10"/>
      <c r="J2807" s="13"/>
      <c r="K2807" s="13"/>
      <c r="L2807" s="13"/>
      <c r="M2807" s="10">
        <v>4.2</v>
      </c>
      <c r="N2807" s="9">
        <v>2</v>
      </c>
      <c r="O2807" s="10">
        <v>0.94</v>
      </c>
      <c r="P2807" s="9" t="s">
        <v>71</v>
      </c>
      <c r="Q2807" s="9" t="s">
        <v>81</v>
      </c>
      <c r="R2807" s="9"/>
      <c r="S2807">
        <f t="shared" si="3616"/>
        <v>151.52799999999999</v>
      </c>
      <c r="T2807">
        <f t="shared" si="3617"/>
        <v>161.19999999999999</v>
      </c>
      <c r="U2807">
        <f t="shared" si="3618"/>
        <v>1.88</v>
      </c>
      <c r="V2807" s="20">
        <f t="shared" si="3619"/>
        <v>149.79840000000002</v>
      </c>
      <c r="W2807" s="21">
        <f t="shared" si="3620"/>
        <v>159.36000000000001</v>
      </c>
    </row>
    <row r="2808" spans="1:23" x14ac:dyDescent="0.25">
      <c r="A2808" s="11">
        <v>43213</v>
      </c>
      <c r="B2808" s="10" t="s">
        <v>16</v>
      </c>
      <c r="C2808" s="4">
        <v>777</v>
      </c>
      <c r="D2808" s="4">
        <v>19</v>
      </c>
      <c r="E2808" s="10" t="s">
        <v>60</v>
      </c>
      <c r="F2808" s="10">
        <v>1</v>
      </c>
      <c r="G2808" s="10" t="s">
        <v>70</v>
      </c>
      <c r="H2808" s="10"/>
      <c r="I2808" s="10"/>
      <c r="J2808" s="13"/>
      <c r="K2808" s="13"/>
      <c r="L2808" s="13"/>
      <c r="M2808" s="10">
        <v>4.2</v>
      </c>
      <c r="N2808" s="9">
        <v>6</v>
      </c>
      <c r="O2808" s="10">
        <v>1.83</v>
      </c>
      <c r="P2808" s="9" t="s">
        <v>71</v>
      </c>
      <c r="Q2808" s="9" t="s">
        <v>76</v>
      </c>
      <c r="R2808" s="9"/>
      <c r="S2808">
        <f t="shared" si="3616"/>
        <v>884.98799999999994</v>
      </c>
      <c r="T2808">
        <f t="shared" si="3617"/>
        <v>483.59999999999997</v>
      </c>
      <c r="U2808">
        <f t="shared" si="3618"/>
        <v>10.98</v>
      </c>
      <c r="V2808" s="20">
        <f t="shared" si="3619"/>
        <v>874.88640000000009</v>
      </c>
      <c r="W2808" s="21">
        <f t="shared" si="3620"/>
        <v>478.08000000000004</v>
      </c>
    </row>
    <row r="2809" spans="1:23" x14ac:dyDescent="0.25">
      <c r="A2809" s="11"/>
      <c r="B2809" s="10"/>
      <c r="C2809" s="4"/>
      <c r="D2809" s="4"/>
      <c r="E2809" s="10"/>
      <c r="F2809" s="10"/>
      <c r="G2809" s="10"/>
      <c r="H2809" s="10"/>
      <c r="I2809" s="10"/>
      <c r="J2809" s="13"/>
      <c r="K2809" s="13"/>
      <c r="L2809" s="13"/>
      <c r="M2809" s="10"/>
      <c r="N2809" s="9"/>
      <c r="O2809" s="9"/>
      <c r="P2809" s="9"/>
      <c r="Q2809" s="9"/>
      <c r="R2809" s="9"/>
    </row>
    <row r="2810" spans="1:23" x14ac:dyDescent="0.25">
      <c r="A2810" s="11">
        <v>43213</v>
      </c>
      <c r="B2810" s="10" t="s">
        <v>16</v>
      </c>
      <c r="C2810" s="4">
        <v>777</v>
      </c>
      <c r="D2810" s="4">
        <v>20</v>
      </c>
      <c r="E2810" s="10" t="s">
        <v>99</v>
      </c>
      <c r="F2810" s="10">
        <v>1</v>
      </c>
      <c r="G2810" s="10" t="s">
        <v>70</v>
      </c>
      <c r="H2810" s="10"/>
      <c r="I2810" s="10"/>
      <c r="J2810" s="13">
        <v>1000</v>
      </c>
      <c r="K2810" s="13"/>
      <c r="L2810" s="13">
        <v>440</v>
      </c>
      <c r="M2810" s="10">
        <v>4.2</v>
      </c>
      <c r="N2810" s="9">
        <v>6</v>
      </c>
      <c r="O2810" s="9">
        <v>3.79</v>
      </c>
      <c r="P2810" s="9" t="s">
        <v>77</v>
      </c>
      <c r="Q2810" s="9" t="s">
        <v>72</v>
      </c>
      <c r="R2810" s="9"/>
      <c r="S2810">
        <f t="shared" ref="S2810:S2812" si="3621">N:N*O:O*80.6</f>
        <v>1832.8440000000001</v>
      </c>
      <c r="T2810">
        <f t="shared" ref="T2810:T2812" si="3622">N2810*80.6</f>
        <v>483.59999999999997</v>
      </c>
      <c r="U2810">
        <f t="shared" ref="U2810:U2812" si="3623">N2810*O2810</f>
        <v>22.740000000000002</v>
      </c>
      <c r="V2810" s="20">
        <f t="shared" ref="V2810:V2812" si="3624">N2810*O2810*79.68</f>
        <v>1811.9232000000004</v>
      </c>
      <c r="W2810" s="21">
        <f t="shared" ref="W2810:W2812" si="3625">N2810*79.68</f>
        <v>478.08000000000004</v>
      </c>
    </row>
    <row r="2811" spans="1:23" x14ac:dyDescent="0.25">
      <c r="A2811" s="11">
        <v>43213</v>
      </c>
      <c r="B2811" s="10" t="s">
        <v>16</v>
      </c>
      <c r="C2811" s="4">
        <v>777</v>
      </c>
      <c r="D2811" s="4">
        <v>20</v>
      </c>
      <c r="E2811" s="10" t="s">
        <v>99</v>
      </c>
      <c r="F2811" s="10">
        <v>1</v>
      </c>
      <c r="G2811" s="10" t="s">
        <v>70</v>
      </c>
      <c r="H2811" s="10"/>
      <c r="I2811" s="10"/>
      <c r="J2811" s="13"/>
      <c r="K2811" s="13"/>
      <c r="L2811" s="13"/>
      <c r="M2811" s="10">
        <v>4.2</v>
      </c>
      <c r="N2811" s="9">
        <v>3</v>
      </c>
      <c r="O2811" s="9">
        <v>3.79</v>
      </c>
      <c r="P2811" s="9" t="s">
        <v>77</v>
      </c>
      <c r="Q2811" s="9" t="s">
        <v>72</v>
      </c>
      <c r="R2811" s="9"/>
      <c r="S2811">
        <f t="shared" si="3621"/>
        <v>916.42200000000003</v>
      </c>
      <c r="T2811">
        <f t="shared" si="3622"/>
        <v>241.79999999999998</v>
      </c>
      <c r="U2811">
        <f t="shared" si="3623"/>
        <v>11.370000000000001</v>
      </c>
      <c r="V2811" s="20">
        <f t="shared" si="3624"/>
        <v>905.9616000000002</v>
      </c>
      <c r="W2811" s="21">
        <f t="shared" si="3625"/>
        <v>239.04000000000002</v>
      </c>
    </row>
    <row r="2812" spans="1:23" x14ac:dyDescent="0.25">
      <c r="A2812" s="11">
        <v>43213</v>
      </c>
      <c r="B2812" s="10" t="s">
        <v>16</v>
      </c>
      <c r="C2812" s="4">
        <v>777</v>
      </c>
      <c r="D2812" s="4">
        <v>20</v>
      </c>
      <c r="E2812" s="10" t="s">
        <v>99</v>
      </c>
      <c r="F2812" s="10">
        <v>1</v>
      </c>
      <c r="G2812" s="10" t="s">
        <v>70</v>
      </c>
      <c r="H2812" s="10"/>
      <c r="I2812" s="10"/>
      <c r="J2812" s="13"/>
      <c r="K2812" s="13"/>
      <c r="L2812" s="13"/>
      <c r="M2812" s="10">
        <v>4.2</v>
      </c>
      <c r="N2812" s="9">
        <v>4</v>
      </c>
      <c r="O2812" s="9">
        <v>3.79</v>
      </c>
      <c r="P2812" s="9" t="s">
        <v>77</v>
      </c>
      <c r="Q2812" s="9" t="s">
        <v>72</v>
      </c>
      <c r="R2812" s="9"/>
      <c r="S2812">
        <f t="shared" si="3621"/>
        <v>1221.896</v>
      </c>
      <c r="T2812">
        <f t="shared" si="3622"/>
        <v>322.39999999999998</v>
      </c>
      <c r="U2812">
        <f t="shared" si="3623"/>
        <v>15.16</v>
      </c>
      <c r="V2812" s="20">
        <f t="shared" si="3624"/>
        <v>1207.9488000000001</v>
      </c>
      <c r="W2812" s="21">
        <f t="shared" si="3625"/>
        <v>318.72000000000003</v>
      </c>
    </row>
    <row r="2813" spans="1:23" x14ac:dyDescent="0.25">
      <c r="A2813" s="11"/>
      <c r="B2813" s="10"/>
      <c r="C2813" s="4"/>
      <c r="D2813" s="4"/>
      <c r="E2813" s="10"/>
      <c r="F2813" s="10"/>
      <c r="G2813" s="10"/>
      <c r="H2813" s="10"/>
      <c r="I2813" s="10"/>
      <c r="J2813" s="13"/>
      <c r="K2813" s="13"/>
      <c r="L2813" s="13"/>
      <c r="M2813" s="10"/>
      <c r="N2813" s="9"/>
      <c r="O2813" s="9"/>
      <c r="P2813" s="9"/>
      <c r="Q2813" s="9"/>
      <c r="R2813" s="9"/>
    </row>
    <row r="2814" spans="1:23" x14ac:dyDescent="0.25">
      <c r="A2814" s="11">
        <v>43213</v>
      </c>
      <c r="B2814" s="4" t="s">
        <v>17</v>
      </c>
      <c r="C2814" s="4">
        <v>75131</v>
      </c>
      <c r="D2814" s="4">
        <v>152</v>
      </c>
      <c r="E2814" s="10"/>
      <c r="F2814" s="10">
        <v>1</v>
      </c>
      <c r="G2814" s="10" t="s">
        <v>70</v>
      </c>
      <c r="H2814" s="10"/>
      <c r="I2814" s="10"/>
      <c r="J2814" s="17"/>
      <c r="K2814" s="17"/>
      <c r="L2814" s="17"/>
      <c r="M2814" s="10">
        <v>5.81</v>
      </c>
      <c r="N2814" s="9"/>
      <c r="O2814" s="9"/>
      <c r="P2814" s="9"/>
      <c r="Q2814" s="9"/>
      <c r="R2814" s="9"/>
      <c r="S2814">
        <f t="shared" ref="S2814" si="3626">N2814*O2814*118</f>
        <v>0</v>
      </c>
      <c r="T2814">
        <f t="shared" ref="T2814" si="3627">N2814*118</f>
        <v>0</v>
      </c>
      <c r="U2814">
        <f t="shared" ref="U2814" si="3628">N2814*O2814</f>
        <v>0</v>
      </c>
      <c r="V2814" s="20">
        <f t="shared" ref="V2814" si="3629">N2814*O2814*116.875</f>
        <v>0</v>
      </c>
      <c r="W2814" s="21">
        <f t="shared" ref="W2814" si="3630">N2814*116.8</f>
        <v>0</v>
      </c>
    </row>
    <row r="2815" spans="1:23" x14ac:dyDescent="0.25">
      <c r="A2815" s="11"/>
      <c r="B2815" s="4"/>
      <c r="C2815" s="4"/>
      <c r="D2815" s="4"/>
      <c r="E2815" s="10"/>
      <c r="F2815" s="10"/>
      <c r="G2815" s="10"/>
      <c r="H2815" s="10"/>
      <c r="I2815" s="10"/>
      <c r="J2815" s="13"/>
      <c r="K2815" s="13"/>
      <c r="L2815" s="13"/>
      <c r="M2815" s="10"/>
      <c r="N2815" s="9"/>
      <c r="O2815" s="9"/>
      <c r="P2815" s="9"/>
      <c r="Q2815" s="9"/>
      <c r="R2815" s="9"/>
    </row>
    <row r="2816" spans="1:23" x14ac:dyDescent="0.25">
      <c r="A2816" s="11">
        <v>43213</v>
      </c>
      <c r="B2816" s="4" t="s">
        <v>17</v>
      </c>
      <c r="C2816" s="4">
        <v>75131</v>
      </c>
      <c r="D2816" s="4">
        <v>153</v>
      </c>
      <c r="E2816" s="10"/>
      <c r="F2816" s="10">
        <v>1</v>
      </c>
      <c r="G2816" s="10" t="s">
        <v>70</v>
      </c>
      <c r="H2816" s="10"/>
      <c r="I2816" s="10"/>
      <c r="J2816" s="17"/>
      <c r="K2816" s="17"/>
      <c r="L2816" s="17"/>
      <c r="M2816" s="10">
        <v>5.81</v>
      </c>
      <c r="N2816" s="9"/>
      <c r="O2816" s="9"/>
      <c r="P2816" s="9"/>
      <c r="Q2816" s="9"/>
      <c r="R2816" s="9"/>
      <c r="S2816">
        <f t="shared" ref="S2816" si="3631">N2816*O2816*118</f>
        <v>0</v>
      </c>
      <c r="T2816">
        <f t="shared" ref="T2816" si="3632">N2816*118</f>
        <v>0</v>
      </c>
      <c r="U2816">
        <f t="shared" ref="U2816" si="3633">N2816*O2816</f>
        <v>0</v>
      </c>
      <c r="V2816" s="20">
        <f t="shared" ref="V2816" si="3634">N2816*O2816*116.875</f>
        <v>0</v>
      </c>
      <c r="W2816" s="21">
        <f t="shared" ref="W2816" si="3635">N2816*116.8</f>
        <v>0</v>
      </c>
    </row>
    <row r="2817" spans="1:23" x14ac:dyDescent="0.25">
      <c r="A2817" s="11"/>
      <c r="B2817" s="4"/>
      <c r="C2817" s="4"/>
      <c r="D2817" s="4"/>
      <c r="E2817" s="10"/>
      <c r="F2817" s="10"/>
      <c r="G2817" s="10"/>
      <c r="H2817" s="10"/>
      <c r="I2817" s="10"/>
      <c r="J2817" s="13"/>
      <c r="K2817" s="13"/>
      <c r="L2817" s="13"/>
      <c r="M2817" s="10"/>
      <c r="N2817" s="9"/>
      <c r="O2817" s="9"/>
      <c r="P2817" s="9"/>
      <c r="Q2817" s="9"/>
      <c r="R2817" s="9"/>
    </row>
    <row r="2818" spans="1:23" x14ac:dyDescent="0.25">
      <c r="A2818" s="11">
        <v>43213</v>
      </c>
      <c r="B2818" s="4" t="s">
        <v>17</v>
      </c>
      <c r="C2818" s="4">
        <v>75131</v>
      </c>
      <c r="D2818" s="4">
        <v>155</v>
      </c>
      <c r="E2818" s="10" t="s">
        <v>63</v>
      </c>
      <c r="F2818" s="10">
        <v>1</v>
      </c>
      <c r="G2818" s="10" t="s">
        <v>70</v>
      </c>
      <c r="H2818" s="10"/>
      <c r="I2818" s="10"/>
      <c r="J2818" s="13">
        <v>1490</v>
      </c>
      <c r="K2818" s="13"/>
      <c r="L2818" s="13">
        <v>520</v>
      </c>
      <c r="M2818" s="10">
        <v>5.81</v>
      </c>
      <c r="N2818" s="9">
        <v>7</v>
      </c>
      <c r="O2818" s="9">
        <v>3.79</v>
      </c>
      <c r="P2818" s="9" t="s">
        <v>77</v>
      </c>
      <c r="Q2818" s="9" t="s">
        <v>72</v>
      </c>
      <c r="R2818" s="9"/>
      <c r="S2818">
        <f t="shared" ref="S2818:S2819" si="3636">N2818*O2818*118</f>
        <v>3130.54</v>
      </c>
      <c r="T2818">
        <f t="shared" ref="T2818:T2819" si="3637">N2818*118</f>
        <v>826</v>
      </c>
      <c r="U2818">
        <f t="shared" ref="U2818:U2819" si="3638">N2818*O2818</f>
        <v>26.53</v>
      </c>
      <c r="V2818" s="20">
        <f t="shared" ref="V2818:V2819" si="3639">N2818*O2818*116.875</f>
        <v>3100.6937499999999</v>
      </c>
      <c r="W2818" s="21">
        <f t="shared" ref="W2818:W2819" si="3640">N2818*116.8</f>
        <v>817.6</v>
      </c>
    </row>
    <row r="2819" spans="1:23" x14ac:dyDescent="0.25">
      <c r="A2819" s="11">
        <v>43213</v>
      </c>
      <c r="B2819" s="4" t="s">
        <v>17</v>
      </c>
      <c r="C2819" s="4">
        <v>75131</v>
      </c>
      <c r="D2819" s="4">
        <v>155</v>
      </c>
      <c r="E2819" s="10" t="s">
        <v>63</v>
      </c>
      <c r="F2819" s="10">
        <v>1</v>
      </c>
      <c r="G2819" s="10" t="s">
        <v>70</v>
      </c>
      <c r="H2819" s="10"/>
      <c r="I2819" s="10"/>
      <c r="J2819" s="13"/>
      <c r="K2819" s="13"/>
      <c r="L2819" s="13"/>
      <c r="M2819" s="10">
        <v>5.81</v>
      </c>
      <c r="N2819" s="9">
        <v>9</v>
      </c>
      <c r="O2819" s="9">
        <v>2.1</v>
      </c>
      <c r="P2819" s="9" t="s">
        <v>90</v>
      </c>
      <c r="Q2819" s="9" t="s">
        <v>79</v>
      </c>
      <c r="R2819" s="9"/>
      <c r="S2819">
        <f t="shared" si="3636"/>
        <v>2230.2000000000003</v>
      </c>
      <c r="T2819">
        <f t="shared" si="3637"/>
        <v>1062</v>
      </c>
      <c r="U2819">
        <f t="shared" si="3638"/>
        <v>18.900000000000002</v>
      </c>
      <c r="V2819" s="20">
        <f t="shared" si="3639"/>
        <v>2208.9375000000005</v>
      </c>
      <c r="W2819" s="21">
        <f t="shared" si="3640"/>
        <v>1051.2</v>
      </c>
    </row>
    <row r="2820" spans="1:23" x14ac:dyDescent="0.25">
      <c r="A2820" s="11"/>
      <c r="B2820" s="4"/>
      <c r="C2820" s="4"/>
      <c r="D2820" s="4"/>
      <c r="E2820" s="10"/>
      <c r="F2820" s="10"/>
      <c r="G2820" s="10"/>
      <c r="H2820" s="10"/>
      <c r="I2820" s="10"/>
      <c r="J2820" s="13"/>
      <c r="K2820" s="13"/>
      <c r="L2820" s="13"/>
      <c r="M2820" s="10"/>
      <c r="N2820" s="9"/>
      <c r="O2820" s="9"/>
      <c r="P2820" s="9"/>
      <c r="Q2820" s="9"/>
      <c r="R2820" s="9"/>
    </row>
    <row r="2821" spans="1:23" x14ac:dyDescent="0.25">
      <c r="A2821" s="11">
        <v>43213</v>
      </c>
      <c r="B2821" s="4" t="s">
        <v>17</v>
      </c>
      <c r="C2821" s="4">
        <v>75131</v>
      </c>
      <c r="D2821" s="4">
        <v>156</v>
      </c>
      <c r="E2821" s="10" t="s">
        <v>68</v>
      </c>
      <c r="F2821" s="10">
        <v>1</v>
      </c>
      <c r="G2821" s="10" t="s">
        <v>70</v>
      </c>
      <c r="H2821" s="10"/>
      <c r="I2821" s="10"/>
      <c r="J2821" s="13">
        <v>1450</v>
      </c>
      <c r="K2821" s="13"/>
      <c r="L2821" s="13">
        <v>600</v>
      </c>
      <c r="M2821" s="10">
        <v>5.81</v>
      </c>
      <c r="N2821" s="9">
        <v>4</v>
      </c>
      <c r="O2821" s="9">
        <v>5.07</v>
      </c>
      <c r="P2821" s="9" t="s">
        <v>94</v>
      </c>
      <c r="Q2821" s="9" t="s">
        <v>72</v>
      </c>
      <c r="R2821" s="9"/>
      <c r="S2821">
        <f t="shared" ref="S2821:S2824" si="3641">N2821*O2821*118</f>
        <v>2393.04</v>
      </c>
      <c r="T2821">
        <f t="shared" ref="T2821:T2824" si="3642">N2821*118</f>
        <v>472</v>
      </c>
      <c r="U2821">
        <f t="shared" ref="U2821:U2824" si="3643">N2821*O2821</f>
        <v>20.28</v>
      </c>
      <c r="V2821" s="20">
        <f t="shared" ref="V2821:V2824" si="3644">N2821*O2821*116.875</f>
        <v>2370.2249999999999</v>
      </c>
      <c r="W2821" s="21">
        <f t="shared" ref="W2821:W2824" si="3645">N2821*116.8</f>
        <v>467.2</v>
      </c>
    </row>
    <row r="2822" spans="1:23" x14ac:dyDescent="0.25">
      <c r="A2822" s="11">
        <v>43213</v>
      </c>
      <c r="B2822" s="4" t="s">
        <v>17</v>
      </c>
      <c r="C2822" s="4">
        <v>75131</v>
      </c>
      <c r="D2822" s="4">
        <v>156</v>
      </c>
      <c r="E2822" s="10" t="s">
        <v>68</v>
      </c>
      <c r="F2822" s="10">
        <v>1</v>
      </c>
      <c r="G2822" s="10" t="s">
        <v>70</v>
      </c>
      <c r="H2822" s="10"/>
      <c r="I2822" s="10"/>
      <c r="J2822" s="13"/>
      <c r="K2822" s="13"/>
      <c r="L2822" s="13"/>
      <c r="M2822" s="10">
        <v>5.81</v>
      </c>
      <c r="N2822" s="9">
        <v>4</v>
      </c>
      <c r="O2822" s="9">
        <v>3.79</v>
      </c>
      <c r="P2822" s="9" t="s">
        <v>77</v>
      </c>
      <c r="Q2822" s="9" t="s">
        <v>72</v>
      </c>
      <c r="R2822" s="9"/>
      <c r="S2822">
        <f t="shared" si="3641"/>
        <v>1788.88</v>
      </c>
      <c r="T2822">
        <f t="shared" si="3642"/>
        <v>472</v>
      </c>
      <c r="U2822">
        <f t="shared" si="3643"/>
        <v>15.16</v>
      </c>
      <c r="V2822" s="20">
        <f t="shared" si="3644"/>
        <v>1771.825</v>
      </c>
      <c r="W2822" s="21">
        <f t="shared" si="3645"/>
        <v>467.2</v>
      </c>
    </row>
    <row r="2823" spans="1:23" x14ac:dyDescent="0.25">
      <c r="A2823" s="11">
        <v>43213</v>
      </c>
      <c r="B2823" s="4" t="s">
        <v>17</v>
      </c>
      <c r="C2823" s="4">
        <v>75131</v>
      </c>
      <c r="D2823" s="4">
        <v>156</v>
      </c>
      <c r="E2823" s="10" t="s">
        <v>68</v>
      </c>
      <c r="F2823" s="10">
        <v>1</v>
      </c>
      <c r="G2823" s="10" t="s">
        <v>70</v>
      </c>
      <c r="H2823" s="10"/>
      <c r="I2823" s="10"/>
      <c r="J2823" s="13"/>
      <c r="K2823" s="13"/>
      <c r="L2823" s="13"/>
      <c r="M2823" s="10">
        <v>5.81</v>
      </c>
      <c r="N2823" s="9">
        <v>2</v>
      </c>
      <c r="O2823" s="9">
        <v>3.79</v>
      </c>
      <c r="P2823" s="9" t="s">
        <v>77</v>
      </c>
      <c r="Q2823" s="9" t="s">
        <v>72</v>
      </c>
      <c r="R2823" s="9"/>
      <c r="S2823">
        <f t="shared" si="3641"/>
        <v>894.44</v>
      </c>
      <c r="T2823">
        <f t="shared" si="3642"/>
        <v>236</v>
      </c>
      <c r="U2823">
        <f t="shared" si="3643"/>
        <v>7.58</v>
      </c>
      <c r="V2823" s="20">
        <f t="shared" si="3644"/>
        <v>885.91250000000002</v>
      </c>
      <c r="W2823" s="21">
        <f t="shared" si="3645"/>
        <v>233.6</v>
      </c>
    </row>
    <row r="2824" spans="1:23" x14ac:dyDescent="0.25">
      <c r="A2824" s="11">
        <v>43213</v>
      </c>
      <c r="B2824" s="4" t="s">
        <v>17</v>
      </c>
      <c r="C2824" s="4">
        <v>75131</v>
      </c>
      <c r="D2824" s="4">
        <v>156</v>
      </c>
      <c r="E2824" s="10" t="s">
        <v>68</v>
      </c>
      <c r="F2824" s="10">
        <v>1</v>
      </c>
      <c r="G2824" s="10" t="s">
        <v>70</v>
      </c>
      <c r="H2824" s="10"/>
      <c r="I2824" s="10"/>
      <c r="J2824" s="13"/>
      <c r="K2824" s="13"/>
      <c r="L2824" s="13"/>
      <c r="M2824" s="10">
        <v>5.81</v>
      </c>
      <c r="N2824" s="9">
        <v>1</v>
      </c>
      <c r="O2824" s="9">
        <v>3.79</v>
      </c>
      <c r="P2824" s="9" t="s">
        <v>77</v>
      </c>
      <c r="Q2824" s="9" t="s">
        <v>72</v>
      </c>
      <c r="R2824" s="9"/>
      <c r="S2824">
        <f t="shared" si="3641"/>
        <v>447.22</v>
      </c>
      <c r="T2824">
        <f t="shared" si="3642"/>
        <v>118</v>
      </c>
      <c r="U2824">
        <f t="shared" si="3643"/>
        <v>3.79</v>
      </c>
      <c r="V2824" s="20">
        <f t="shared" si="3644"/>
        <v>442.95625000000001</v>
      </c>
      <c r="W2824" s="21">
        <f t="shared" si="3645"/>
        <v>116.8</v>
      </c>
    </row>
    <row r="2825" spans="1:23" x14ac:dyDescent="0.25">
      <c r="A2825" s="11"/>
      <c r="B2825" s="4"/>
      <c r="C2825" s="4"/>
      <c r="D2825" s="4"/>
      <c r="E2825" s="10"/>
      <c r="F2825" s="10"/>
      <c r="G2825" s="10"/>
      <c r="H2825" s="10"/>
      <c r="I2825" s="10"/>
      <c r="J2825" s="13"/>
      <c r="K2825" s="13"/>
      <c r="L2825" s="13"/>
      <c r="M2825" s="10"/>
      <c r="N2825" s="9"/>
      <c r="O2825" s="9"/>
      <c r="P2825" s="9"/>
      <c r="Q2825" s="9"/>
      <c r="R2825" s="9"/>
    </row>
    <row r="2826" spans="1:23" x14ac:dyDescent="0.25">
      <c r="A2826" s="11">
        <v>43213</v>
      </c>
      <c r="B2826" s="4" t="s">
        <v>17</v>
      </c>
      <c r="C2826" s="4">
        <v>75131</v>
      </c>
      <c r="D2826" s="4">
        <v>157</v>
      </c>
      <c r="E2826" s="10" t="s">
        <v>83</v>
      </c>
      <c r="F2826" s="10">
        <v>1</v>
      </c>
      <c r="G2826" s="10" t="s">
        <v>70</v>
      </c>
      <c r="H2826" s="10"/>
      <c r="I2826" s="10"/>
      <c r="J2826" s="13">
        <v>1600</v>
      </c>
      <c r="K2826" s="13"/>
      <c r="L2826" s="13">
        <v>950</v>
      </c>
      <c r="M2826" s="10">
        <v>5.81</v>
      </c>
      <c r="N2826" s="9">
        <v>2</v>
      </c>
      <c r="O2826" s="9">
        <v>5.07</v>
      </c>
      <c r="P2826" s="9" t="s">
        <v>94</v>
      </c>
      <c r="Q2826" s="9" t="s">
        <v>72</v>
      </c>
      <c r="R2826" s="9"/>
      <c r="S2826">
        <f t="shared" ref="S2826:S2828" si="3646">N2826*O2826*118</f>
        <v>1196.52</v>
      </c>
      <c r="T2826">
        <f t="shared" ref="T2826:T2828" si="3647">N2826*118</f>
        <v>236</v>
      </c>
      <c r="U2826">
        <f t="shared" ref="U2826:U2828" si="3648">N2826*O2826</f>
        <v>10.14</v>
      </c>
      <c r="V2826" s="20">
        <f t="shared" ref="V2826:V2828" si="3649">N2826*O2826*116.875</f>
        <v>1185.1125</v>
      </c>
      <c r="W2826" s="21">
        <f t="shared" ref="W2826:W2828" si="3650">N2826*116.8</f>
        <v>233.6</v>
      </c>
    </row>
    <row r="2827" spans="1:23" x14ac:dyDescent="0.25">
      <c r="A2827" s="11">
        <v>43213</v>
      </c>
      <c r="B2827" s="4" t="s">
        <v>17</v>
      </c>
      <c r="C2827" s="4">
        <v>75131</v>
      </c>
      <c r="D2827" s="4">
        <v>157</v>
      </c>
      <c r="E2827" s="10" t="s">
        <v>83</v>
      </c>
      <c r="F2827" s="10">
        <v>1</v>
      </c>
      <c r="G2827" s="10" t="s">
        <v>70</v>
      </c>
      <c r="H2827" s="10"/>
      <c r="I2827" s="10"/>
      <c r="J2827" s="13"/>
      <c r="K2827" s="13"/>
      <c r="L2827" s="13"/>
      <c r="M2827" s="10">
        <v>5.81</v>
      </c>
      <c r="N2827" s="9">
        <v>5</v>
      </c>
      <c r="O2827" s="9">
        <v>3.79</v>
      </c>
      <c r="P2827" s="9" t="s">
        <v>77</v>
      </c>
      <c r="Q2827" s="9" t="s">
        <v>72</v>
      </c>
      <c r="R2827" s="9"/>
      <c r="S2827">
        <f t="shared" si="3646"/>
        <v>2236.1</v>
      </c>
      <c r="T2827">
        <f t="shared" si="3647"/>
        <v>590</v>
      </c>
      <c r="U2827">
        <f t="shared" si="3648"/>
        <v>18.95</v>
      </c>
      <c r="V2827" s="20">
        <f t="shared" si="3649"/>
        <v>2214.78125</v>
      </c>
      <c r="W2827" s="21">
        <f t="shared" si="3650"/>
        <v>584</v>
      </c>
    </row>
    <row r="2828" spans="1:23" x14ac:dyDescent="0.25">
      <c r="A2828" s="11">
        <v>43213</v>
      </c>
      <c r="B2828" s="4" t="s">
        <v>17</v>
      </c>
      <c r="C2828" s="4">
        <v>75131</v>
      </c>
      <c r="D2828" s="4">
        <v>157</v>
      </c>
      <c r="E2828" s="10" t="s">
        <v>83</v>
      </c>
      <c r="F2828" s="10">
        <v>1</v>
      </c>
      <c r="G2828" s="10" t="s">
        <v>70</v>
      </c>
      <c r="H2828" s="10"/>
      <c r="I2828" s="10"/>
      <c r="J2828" s="13"/>
      <c r="K2828" s="13"/>
      <c r="L2828" s="13"/>
      <c r="M2828" s="10">
        <v>5.81</v>
      </c>
      <c r="N2828" s="9">
        <v>1</v>
      </c>
      <c r="O2828" s="9">
        <v>3.79</v>
      </c>
      <c r="P2828" s="9" t="s">
        <v>77</v>
      </c>
      <c r="Q2828" s="9" t="s">
        <v>72</v>
      </c>
      <c r="R2828" s="9"/>
      <c r="S2828">
        <f t="shared" si="3646"/>
        <v>447.22</v>
      </c>
      <c r="T2828">
        <f t="shared" si="3647"/>
        <v>118</v>
      </c>
      <c r="U2828">
        <f t="shared" si="3648"/>
        <v>3.79</v>
      </c>
      <c r="V2828" s="20">
        <f t="shared" si="3649"/>
        <v>442.95625000000001</v>
      </c>
      <c r="W2828" s="21">
        <f t="shared" si="3650"/>
        <v>116.8</v>
      </c>
    </row>
    <row r="2829" spans="1:23" x14ac:dyDescent="0.25">
      <c r="A2829" s="11"/>
      <c r="B2829" s="4"/>
      <c r="C2829" s="4"/>
      <c r="D2829" s="4"/>
      <c r="E2829" s="10"/>
      <c r="F2829" s="10"/>
      <c r="G2829" s="10"/>
      <c r="H2829" s="10"/>
      <c r="I2829" s="10"/>
      <c r="J2829" s="13"/>
      <c r="K2829" s="13"/>
      <c r="L2829" s="13"/>
      <c r="M2829" s="10"/>
      <c r="N2829" s="9"/>
      <c r="O2829" s="9"/>
      <c r="P2829" s="9"/>
      <c r="Q2829" s="9"/>
      <c r="R2829" s="9"/>
    </row>
    <row r="2830" spans="1:23" x14ac:dyDescent="0.25">
      <c r="A2830" s="11">
        <v>43213</v>
      </c>
      <c r="B2830" s="10" t="s">
        <v>16</v>
      </c>
      <c r="C2830" s="10">
        <v>785</v>
      </c>
      <c r="D2830" s="10">
        <v>167</v>
      </c>
      <c r="E2830" s="10" t="s">
        <v>66</v>
      </c>
      <c r="F2830" s="10">
        <v>1</v>
      </c>
      <c r="G2830" s="10" t="s">
        <v>70</v>
      </c>
      <c r="H2830" s="10"/>
      <c r="I2830" s="10"/>
      <c r="J2830" s="13">
        <v>2300</v>
      </c>
      <c r="K2830" s="13"/>
      <c r="L2830" s="13">
        <v>1500</v>
      </c>
      <c r="M2830" s="10">
        <v>5.38</v>
      </c>
      <c r="N2830" s="9">
        <v>9</v>
      </c>
      <c r="O2830" s="9">
        <v>3.79</v>
      </c>
      <c r="P2830" s="9" t="s">
        <v>77</v>
      </c>
      <c r="Q2830" s="9" t="s">
        <v>72</v>
      </c>
      <c r="R2830" s="9"/>
      <c r="S2830">
        <f t="shared" ref="S2830:S2831" si="3651">N:N*O:O*125</f>
        <v>4263.75</v>
      </c>
      <c r="T2830">
        <f t="shared" ref="T2830:T2831" si="3652">N2830*125</f>
        <v>1125</v>
      </c>
      <c r="U2830">
        <f t="shared" ref="U2830:U2831" si="3653">N2830*O2830</f>
        <v>34.11</v>
      </c>
      <c r="V2830" s="20">
        <f t="shared" ref="V2830:V2831" si="3654">N2830*O2830*123.78</f>
        <v>4222.1358</v>
      </c>
      <c r="W2830" s="21">
        <f t="shared" ref="W2830:W2831" si="3655">N2830*123.7</f>
        <v>1113.3</v>
      </c>
    </row>
    <row r="2831" spans="1:23" x14ac:dyDescent="0.25">
      <c r="A2831" s="11">
        <v>43213</v>
      </c>
      <c r="B2831" s="10" t="s">
        <v>16</v>
      </c>
      <c r="C2831" s="10">
        <v>785</v>
      </c>
      <c r="D2831" s="10">
        <v>167</v>
      </c>
      <c r="E2831" s="10" t="s">
        <v>66</v>
      </c>
      <c r="F2831" s="10">
        <v>1</v>
      </c>
      <c r="G2831" s="10" t="s">
        <v>70</v>
      </c>
      <c r="H2831" s="10"/>
      <c r="I2831" s="10"/>
      <c r="J2831" s="13"/>
      <c r="K2831" s="13"/>
      <c r="L2831" s="13"/>
      <c r="M2831" s="10">
        <v>5.38</v>
      </c>
      <c r="N2831" s="9">
        <v>3</v>
      </c>
      <c r="O2831" s="9">
        <v>3.79</v>
      </c>
      <c r="P2831" s="9" t="s">
        <v>77</v>
      </c>
      <c r="Q2831" s="9" t="s">
        <v>72</v>
      </c>
      <c r="R2831" s="9"/>
      <c r="S2831">
        <f t="shared" si="3651"/>
        <v>1421.2500000000002</v>
      </c>
      <c r="T2831">
        <f t="shared" si="3652"/>
        <v>375</v>
      </c>
      <c r="U2831">
        <f t="shared" si="3653"/>
        <v>11.370000000000001</v>
      </c>
      <c r="V2831" s="20">
        <f t="shared" si="3654"/>
        <v>1407.3786000000002</v>
      </c>
      <c r="W2831" s="21">
        <f t="shared" si="3655"/>
        <v>371.1</v>
      </c>
    </row>
    <row r="2832" spans="1:23" x14ac:dyDescent="0.25">
      <c r="A2832" s="11"/>
      <c r="B2832" s="10"/>
      <c r="C2832" s="10"/>
      <c r="D2832" s="10"/>
      <c r="E2832" s="10"/>
      <c r="F2832" s="10"/>
      <c r="G2832" s="10"/>
      <c r="H2832" s="10"/>
      <c r="I2832" s="10"/>
      <c r="J2832" s="13"/>
      <c r="K2832" s="13"/>
      <c r="L2832" s="13"/>
      <c r="M2832" s="10"/>
      <c r="N2832" s="9"/>
      <c r="O2832" s="9"/>
      <c r="P2832" s="9"/>
      <c r="Q2832" s="9"/>
      <c r="R2832" s="9"/>
    </row>
    <row r="2833" spans="1:23" x14ac:dyDescent="0.25">
      <c r="A2833" s="11">
        <v>43213</v>
      </c>
      <c r="B2833" s="10" t="s">
        <v>16</v>
      </c>
      <c r="C2833" s="10">
        <v>785</v>
      </c>
      <c r="D2833" s="10">
        <v>168</v>
      </c>
      <c r="E2833" s="10" t="s">
        <v>67</v>
      </c>
      <c r="F2833" s="10">
        <v>1</v>
      </c>
      <c r="G2833" s="10" t="s">
        <v>70</v>
      </c>
      <c r="H2833" s="10"/>
      <c r="I2833" s="10"/>
      <c r="J2833" s="13">
        <v>1700</v>
      </c>
      <c r="K2833" s="13"/>
      <c r="L2833" s="13">
        <v>800</v>
      </c>
      <c r="M2833" s="10">
        <v>5.38</v>
      </c>
      <c r="N2833" s="9">
        <v>1</v>
      </c>
      <c r="O2833" s="9">
        <v>5.07</v>
      </c>
      <c r="P2833" s="9" t="s">
        <v>94</v>
      </c>
      <c r="Q2833" s="9" t="s">
        <v>72</v>
      </c>
      <c r="R2833" s="9"/>
      <c r="S2833">
        <f t="shared" ref="S2833:S2835" si="3656">N:N*O:O*125</f>
        <v>633.75</v>
      </c>
      <c r="T2833">
        <f t="shared" ref="T2833:T2835" si="3657">N2833*125</f>
        <v>125</v>
      </c>
      <c r="U2833">
        <f t="shared" ref="U2833:U2835" si="3658">N2833*O2833</f>
        <v>5.07</v>
      </c>
      <c r="V2833" s="20">
        <f t="shared" ref="V2833:V2835" si="3659">N2833*O2833*123.78</f>
        <v>627.56460000000004</v>
      </c>
      <c r="W2833" s="21">
        <f t="shared" ref="W2833:W2835" si="3660">N2833*123.7</f>
        <v>123.7</v>
      </c>
    </row>
    <row r="2834" spans="1:23" x14ac:dyDescent="0.25">
      <c r="A2834" s="11">
        <v>43213</v>
      </c>
      <c r="B2834" s="10" t="s">
        <v>16</v>
      </c>
      <c r="C2834" s="10">
        <v>785</v>
      </c>
      <c r="D2834" s="10">
        <v>168</v>
      </c>
      <c r="E2834" s="10" t="s">
        <v>67</v>
      </c>
      <c r="F2834" s="10">
        <v>1</v>
      </c>
      <c r="G2834" s="10" t="s">
        <v>70</v>
      </c>
      <c r="H2834" s="10"/>
      <c r="I2834" s="10"/>
      <c r="J2834" s="13"/>
      <c r="K2834" s="13"/>
      <c r="L2834" s="13"/>
      <c r="M2834" s="10">
        <v>5.38</v>
      </c>
      <c r="N2834" s="9">
        <v>5</v>
      </c>
      <c r="O2834" s="9">
        <v>3.79</v>
      </c>
      <c r="P2834" s="9" t="s">
        <v>77</v>
      </c>
      <c r="Q2834" s="9" t="s">
        <v>72</v>
      </c>
      <c r="R2834" s="9"/>
      <c r="S2834">
        <f t="shared" si="3656"/>
        <v>2368.75</v>
      </c>
      <c r="T2834">
        <f t="shared" si="3657"/>
        <v>625</v>
      </c>
      <c r="U2834">
        <f t="shared" si="3658"/>
        <v>18.95</v>
      </c>
      <c r="V2834" s="20">
        <f t="shared" si="3659"/>
        <v>2345.6309999999999</v>
      </c>
      <c r="W2834" s="21">
        <f t="shared" si="3660"/>
        <v>618.5</v>
      </c>
    </row>
    <row r="2835" spans="1:23" x14ac:dyDescent="0.25">
      <c r="A2835" s="11">
        <v>43213</v>
      </c>
      <c r="B2835" s="10" t="s">
        <v>16</v>
      </c>
      <c r="C2835" s="10">
        <v>785</v>
      </c>
      <c r="D2835" s="10">
        <v>168</v>
      </c>
      <c r="E2835" s="10" t="s">
        <v>67</v>
      </c>
      <c r="F2835" s="10">
        <v>1</v>
      </c>
      <c r="G2835" s="10" t="s">
        <v>70</v>
      </c>
      <c r="H2835" s="10"/>
      <c r="I2835" s="10"/>
      <c r="J2835" s="13"/>
      <c r="K2835" s="13"/>
      <c r="L2835" s="13"/>
      <c r="M2835" s="10">
        <v>5.38</v>
      </c>
      <c r="N2835" s="9">
        <v>6</v>
      </c>
      <c r="O2835" s="9">
        <v>3.79</v>
      </c>
      <c r="P2835" s="9" t="s">
        <v>77</v>
      </c>
      <c r="Q2835" s="9" t="s">
        <v>72</v>
      </c>
      <c r="R2835" s="9"/>
      <c r="S2835">
        <f t="shared" si="3656"/>
        <v>2842.5000000000005</v>
      </c>
      <c r="T2835">
        <f t="shared" si="3657"/>
        <v>750</v>
      </c>
      <c r="U2835">
        <f t="shared" si="3658"/>
        <v>22.740000000000002</v>
      </c>
      <c r="V2835" s="20">
        <f t="shared" si="3659"/>
        <v>2814.7572000000005</v>
      </c>
      <c r="W2835" s="21">
        <f t="shared" si="3660"/>
        <v>742.2</v>
      </c>
    </row>
    <row r="2836" spans="1:23" x14ac:dyDescent="0.25">
      <c r="A2836" s="11"/>
      <c r="B2836" s="4"/>
      <c r="C2836" s="4"/>
      <c r="D2836" s="4"/>
      <c r="E2836" s="10"/>
      <c r="F2836" s="10"/>
      <c r="G2836" s="10"/>
      <c r="H2836" s="10"/>
      <c r="I2836" s="10"/>
      <c r="J2836" s="13"/>
      <c r="K2836" s="13"/>
      <c r="L2836" s="13"/>
      <c r="M2836" s="10"/>
      <c r="N2836" s="9"/>
      <c r="O2836" s="9"/>
      <c r="P2836" s="9"/>
      <c r="Q2836" s="9"/>
      <c r="R2836" s="9"/>
    </row>
    <row r="2837" spans="1:23" x14ac:dyDescent="0.25">
      <c r="A2837" s="11">
        <v>43213</v>
      </c>
      <c r="B2837" s="10" t="s">
        <v>16</v>
      </c>
      <c r="C2837" s="10">
        <v>785</v>
      </c>
      <c r="D2837" s="10">
        <v>169</v>
      </c>
      <c r="E2837" s="10" t="s">
        <v>58</v>
      </c>
      <c r="F2837" s="10">
        <v>1</v>
      </c>
      <c r="G2837" s="10" t="s">
        <v>70</v>
      </c>
      <c r="H2837" s="10"/>
      <c r="I2837" s="10"/>
      <c r="J2837" s="13">
        <v>1700</v>
      </c>
      <c r="K2837" s="13"/>
      <c r="L2837" s="13">
        <v>900</v>
      </c>
      <c r="M2837" s="10">
        <v>5.38</v>
      </c>
      <c r="N2837" s="9">
        <v>5</v>
      </c>
      <c r="O2837" s="9">
        <v>5.07</v>
      </c>
      <c r="P2837" s="9" t="s">
        <v>94</v>
      </c>
      <c r="Q2837" s="9" t="s">
        <v>72</v>
      </c>
      <c r="R2837" s="9"/>
      <c r="S2837">
        <f t="shared" ref="S2837:S2840" si="3661">N:N*O:O*125</f>
        <v>3168.75</v>
      </c>
      <c r="T2837">
        <f t="shared" ref="T2837:T2840" si="3662">N2837*125</f>
        <v>625</v>
      </c>
      <c r="U2837">
        <f t="shared" ref="U2837:U2840" si="3663">N2837*O2837</f>
        <v>25.35</v>
      </c>
      <c r="V2837" s="20">
        <f t="shared" ref="V2837:V2840" si="3664">N2837*O2837*123.78</f>
        <v>3137.8230000000003</v>
      </c>
      <c r="W2837" s="21">
        <f t="shared" ref="W2837:W2840" si="3665">N2837*123.7</f>
        <v>618.5</v>
      </c>
    </row>
    <row r="2838" spans="1:23" x14ac:dyDescent="0.25">
      <c r="A2838" s="11">
        <v>43213</v>
      </c>
      <c r="B2838" s="10" t="s">
        <v>16</v>
      </c>
      <c r="C2838" s="10">
        <v>785</v>
      </c>
      <c r="D2838" s="10">
        <v>169</v>
      </c>
      <c r="E2838" s="10" t="s">
        <v>58</v>
      </c>
      <c r="F2838" s="10">
        <v>1</v>
      </c>
      <c r="G2838" s="10" t="s">
        <v>70</v>
      </c>
      <c r="H2838" s="10"/>
      <c r="I2838" s="10"/>
      <c r="J2838" s="13"/>
      <c r="K2838" s="13"/>
      <c r="L2838" s="13"/>
      <c r="M2838" s="10">
        <v>5.38</v>
      </c>
      <c r="N2838" s="9">
        <v>1</v>
      </c>
      <c r="O2838" s="9">
        <v>3.79</v>
      </c>
      <c r="P2838" s="9" t="s">
        <v>77</v>
      </c>
      <c r="Q2838" s="9" t="s">
        <v>72</v>
      </c>
      <c r="R2838" s="9"/>
      <c r="S2838">
        <f t="shared" si="3661"/>
        <v>473.75</v>
      </c>
      <c r="T2838">
        <f t="shared" si="3662"/>
        <v>125</v>
      </c>
      <c r="U2838">
        <f t="shared" si="3663"/>
        <v>3.79</v>
      </c>
      <c r="V2838" s="20">
        <f t="shared" si="3664"/>
        <v>469.12619999999998</v>
      </c>
      <c r="W2838" s="21">
        <f t="shared" si="3665"/>
        <v>123.7</v>
      </c>
    </row>
    <row r="2839" spans="1:23" x14ac:dyDescent="0.25">
      <c r="A2839" s="11">
        <v>43213</v>
      </c>
      <c r="B2839" s="10" t="s">
        <v>16</v>
      </c>
      <c r="C2839" s="10">
        <v>785</v>
      </c>
      <c r="D2839" s="10">
        <v>169</v>
      </c>
      <c r="E2839" s="10" t="s">
        <v>58</v>
      </c>
      <c r="F2839" s="10">
        <v>1</v>
      </c>
      <c r="G2839" s="10" t="s">
        <v>70</v>
      </c>
      <c r="H2839" s="9"/>
      <c r="I2839" s="9"/>
      <c r="J2839" s="16"/>
      <c r="K2839" s="16"/>
      <c r="L2839" s="13"/>
      <c r="M2839" s="10">
        <v>5.38</v>
      </c>
      <c r="N2839" s="9">
        <v>3</v>
      </c>
      <c r="O2839" s="9">
        <v>3.79</v>
      </c>
      <c r="P2839" s="9" t="s">
        <v>77</v>
      </c>
      <c r="Q2839" s="9" t="s">
        <v>72</v>
      </c>
      <c r="R2839" s="9"/>
      <c r="S2839">
        <f t="shared" si="3661"/>
        <v>1421.2500000000002</v>
      </c>
      <c r="T2839">
        <f t="shared" si="3662"/>
        <v>375</v>
      </c>
      <c r="U2839">
        <f t="shared" si="3663"/>
        <v>11.370000000000001</v>
      </c>
      <c r="V2839" s="20">
        <f t="shared" si="3664"/>
        <v>1407.3786000000002</v>
      </c>
      <c r="W2839" s="21">
        <f t="shared" si="3665"/>
        <v>371.1</v>
      </c>
    </row>
    <row r="2840" spans="1:23" x14ac:dyDescent="0.25">
      <c r="A2840" s="11">
        <v>43213</v>
      </c>
      <c r="B2840" s="10" t="s">
        <v>16</v>
      </c>
      <c r="C2840" s="10">
        <v>785</v>
      </c>
      <c r="D2840" s="10">
        <v>169</v>
      </c>
      <c r="E2840" s="10" t="s">
        <v>58</v>
      </c>
      <c r="F2840" s="10">
        <v>1</v>
      </c>
      <c r="G2840" s="10" t="s">
        <v>70</v>
      </c>
      <c r="H2840" s="9"/>
      <c r="I2840" s="9"/>
      <c r="J2840" s="16"/>
      <c r="K2840" s="16"/>
      <c r="L2840" s="13"/>
      <c r="M2840" s="10">
        <v>5.38</v>
      </c>
      <c r="N2840" s="9">
        <v>2</v>
      </c>
      <c r="O2840" s="9">
        <v>3.79</v>
      </c>
      <c r="P2840" s="9" t="s">
        <v>77</v>
      </c>
      <c r="Q2840" s="9" t="s">
        <v>72</v>
      </c>
      <c r="R2840" s="9"/>
      <c r="S2840">
        <f t="shared" si="3661"/>
        <v>947.5</v>
      </c>
      <c r="T2840">
        <f t="shared" si="3662"/>
        <v>250</v>
      </c>
      <c r="U2840">
        <f t="shared" si="3663"/>
        <v>7.58</v>
      </c>
      <c r="V2840" s="20">
        <f t="shared" si="3664"/>
        <v>938.25239999999997</v>
      </c>
      <c r="W2840" s="21">
        <f t="shared" si="3665"/>
        <v>247.4</v>
      </c>
    </row>
    <row r="2841" spans="1:23" x14ac:dyDescent="0.25">
      <c r="A2841" s="9"/>
      <c r="B2841" s="9"/>
      <c r="C2841" s="9"/>
      <c r="D2841" s="9"/>
      <c r="E2841" s="9"/>
      <c r="F2841" s="9"/>
      <c r="G2841" s="9"/>
      <c r="H2841" s="9"/>
      <c r="I2841" s="9"/>
      <c r="J2841" s="16"/>
      <c r="K2841" s="16"/>
      <c r="L2841" s="16"/>
      <c r="M2841" s="9"/>
      <c r="N2841" s="9"/>
      <c r="O2841" s="9"/>
      <c r="P2841" s="9"/>
      <c r="Q2841" s="9"/>
      <c r="R2841" s="9"/>
    </row>
    <row r="2842" spans="1:23" x14ac:dyDescent="0.25">
      <c r="A2842" s="11">
        <v>43213</v>
      </c>
      <c r="B2842" s="10" t="s">
        <v>16</v>
      </c>
      <c r="C2842" s="4">
        <v>777</v>
      </c>
      <c r="D2842" s="4">
        <v>17</v>
      </c>
      <c r="E2842" s="10" t="s">
        <v>56</v>
      </c>
      <c r="F2842" s="10">
        <v>2</v>
      </c>
      <c r="G2842" s="10" t="s">
        <v>23</v>
      </c>
      <c r="H2842" s="10"/>
      <c r="I2842" s="10"/>
      <c r="J2842" s="13">
        <v>560</v>
      </c>
      <c r="K2842" s="13">
        <v>540</v>
      </c>
      <c r="L2842" s="13">
        <v>580</v>
      </c>
      <c r="M2842" s="10">
        <v>4.2</v>
      </c>
      <c r="N2842" s="9">
        <v>1</v>
      </c>
      <c r="O2842" s="9">
        <v>2.04</v>
      </c>
      <c r="P2842" s="9" t="s">
        <v>89</v>
      </c>
      <c r="Q2842" s="9" t="s">
        <v>76</v>
      </c>
      <c r="R2842" s="9"/>
      <c r="S2842">
        <f t="shared" ref="S2842:S2847" si="3666">N:N*O:O*80.6</f>
        <v>164.42399999999998</v>
      </c>
      <c r="T2842">
        <f t="shared" ref="T2842:T2847" si="3667">N2842*80.6</f>
        <v>80.599999999999994</v>
      </c>
      <c r="U2842">
        <f t="shared" ref="U2842:U2847" si="3668">N2842*O2842</f>
        <v>2.04</v>
      </c>
      <c r="V2842" s="20">
        <f t="shared" ref="V2842:V2847" si="3669">N2842*O2842*79.68</f>
        <v>162.5472</v>
      </c>
      <c r="W2842" s="21">
        <f t="shared" ref="W2842:W2847" si="3670">N2842*79.68</f>
        <v>79.680000000000007</v>
      </c>
    </row>
    <row r="2843" spans="1:23" x14ac:dyDescent="0.25">
      <c r="A2843" s="11">
        <v>43213</v>
      </c>
      <c r="B2843" s="10" t="s">
        <v>16</v>
      </c>
      <c r="C2843" s="4">
        <v>777</v>
      </c>
      <c r="D2843" s="4">
        <v>17</v>
      </c>
      <c r="E2843" s="10" t="s">
        <v>56</v>
      </c>
      <c r="F2843" s="10">
        <v>2</v>
      </c>
      <c r="G2843" s="10" t="s">
        <v>23</v>
      </c>
      <c r="H2843" s="10"/>
      <c r="I2843" s="10"/>
      <c r="J2843" s="13"/>
      <c r="K2843" s="13"/>
      <c r="L2843" s="13"/>
      <c r="M2843" s="10">
        <v>4.2</v>
      </c>
      <c r="N2843" s="25">
        <v>8</v>
      </c>
      <c r="O2843" s="9">
        <v>5.07</v>
      </c>
      <c r="P2843" s="9" t="s">
        <v>94</v>
      </c>
      <c r="Q2843" s="9" t="s">
        <v>72</v>
      </c>
      <c r="R2843" s="9"/>
      <c r="S2843">
        <f t="shared" si="3666"/>
        <v>3269.136</v>
      </c>
      <c r="T2843">
        <f t="shared" si="3667"/>
        <v>644.79999999999995</v>
      </c>
      <c r="U2843">
        <f t="shared" si="3668"/>
        <v>40.56</v>
      </c>
      <c r="V2843" s="20">
        <f t="shared" si="3669"/>
        <v>3231.8208000000004</v>
      </c>
      <c r="W2843" s="21">
        <f t="shared" si="3670"/>
        <v>637.44000000000005</v>
      </c>
    </row>
    <row r="2844" spans="1:23" x14ac:dyDescent="0.25">
      <c r="A2844" s="11">
        <v>43213</v>
      </c>
      <c r="B2844" s="10" t="s">
        <v>16</v>
      </c>
      <c r="C2844" s="4">
        <v>777</v>
      </c>
      <c r="D2844" s="4">
        <v>17</v>
      </c>
      <c r="E2844" s="10" t="s">
        <v>56</v>
      </c>
      <c r="F2844" s="10">
        <v>2</v>
      </c>
      <c r="G2844" s="10" t="s">
        <v>23</v>
      </c>
      <c r="H2844" s="10"/>
      <c r="I2844" s="10"/>
      <c r="J2844" s="13"/>
      <c r="K2844" s="13"/>
      <c r="L2844" s="13"/>
      <c r="M2844" s="10">
        <v>4.2</v>
      </c>
      <c r="N2844" s="9">
        <v>2</v>
      </c>
      <c r="O2844" s="9">
        <v>1.22</v>
      </c>
      <c r="P2844" s="9" t="s">
        <v>78</v>
      </c>
      <c r="Q2844" s="9" t="s">
        <v>81</v>
      </c>
      <c r="R2844" s="9"/>
      <c r="S2844">
        <f t="shared" si="3666"/>
        <v>196.66399999999999</v>
      </c>
      <c r="T2844">
        <f t="shared" si="3667"/>
        <v>161.19999999999999</v>
      </c>
      <c r="U2844">
        <f t="shared" si="3668"/>
        <v>2.44</v>
      </c>
      <c r="V2844" s="20">
        <f t="shared" si="3669"/>
        <v>194.41920000000002</v>
      </c>
      <c r="W2844" s="21">
        <f t="shared" si="3670"/>
        <v>159.36000000000001</v>
      </c>
    </row>
    <row r="2845" spans="1:23" x14ac:dyDescent="0.25">
      <c r="A2845" s="11">
        <v>43213</v>
      </c>
      <c r="B2845" s="10" t="s">
        <v>16</v>
      </c>
      <c r="C2845" s="4">
        <v>777</v>
      </c>
      <c r="D2845" s="4">
        <v>17</v>
      </c>
      <c r="E2845" s="10" t="s">
        <v>56</v>
      </c>
      <c r="F2845" s="10">
        <v>2</v>
      </c>
      <c r="G2845" s="10" t="s">
        <v>23</v>
      </c>
      <c r="H2845" s="10"/>
      <c r="I2845" s="10"/>
      <c r="J2845" s="13"/>
      <c r="K2845" s="13"/>
      <c r="L2845" s="13"/>
      <c r="M2845" s="10">
        <v>4.2</v>
      </c>
      <c r="N2845" s="9">
        <v>5</v>
      </c>
      <c r="O2845" s="9">
        <v>1.54</v>
      </c>
      <c r="P2845" s="9" t="s">
        <v>78</v>
      </c>
      <c r="Q2845" s="9" t="s">
        <v>75</v>
      </c>
      <c r="R2845" s="9"/>
      <c r="S2845">
        <f t="shared" si="3666"/>
        <v>620.62</v>
      </c>
      <c r="T2845">
        <f t="shared" si="3667"/>
        <v>403</v>
      </c>
      <c r="U2845">
        <f t="shared" si="3668"/>
        <v>7.7</v>
      </c>
      <c r="V2845" s="20">
        <f t="shared" si="3669"/>
        <v>613.53600000000006</v>
      </c>
      <c r="W2845" s="21">
        <f t="shared" si="3670"/>
        <v>398.40000000000003</v>
      </c>
    </row>
    <row r="2846" spans="1:23" x14ac:dyDescent="0.25">
      <c r="A2846" s="11">
        <v>43213</v>
      </c>
      <c r="B2846" s="10" t="s">
        <v>16</v>
      </c>
      <c r="C2846" s="4">
        <v>777</v>
      </c>
      <c r="D2846" s="4">
        <v>17</v>
      </c>
      <c r="E2846" s="10" t="s">
        <v>56</v>
      </c>
      <c r="F2846" s="10">
        <v>2</v>
      </c>
      <c r="G2846" s="10" t="s">
        <v>23</v>
      </c>
      <c r="H2846" s="10"/>
      <c r="I2846" s="10"/>
      <c r="J2846" s="13"/>
      <c r="K2846" s="13"/>
      <c r="L2846" s="13"/>
      <c r="M2846" s="10">
        <v>4.2</v>
      </c>
      <c r="N2846" s="9">
        <v>1</v>
      </c>
      <c r="O2846" s="9">
        <v>2.15</v>
      </c>
      <c r="P2846" s="9" t="s">
        <v>78</v>
      </c>
      <c r="Q2846" s="9" t="s">
        <v>76</v>
      </c>
      <c r="R2846" s="9"/>
      <c r="S2846">
        <f t="shared" si="3666"/>
        <v>173.29</v>
      </c>
      <c r="T2846">
        <f t="shared" si="3667"/>
        <v>80.599999999999994</v>
      </c>
      <c r="U2846">
        <f t="shared" si="3668"/>
        <v>2.15</v>
      </c>
      <c r="V2846" s="20">
        <f t="shared" si="3669"/>
        <v>171.31200000000001</v>
      </c>
      <c r="W2846" s="21">
        <f t="shared" si="3670"/>
        <v>79.680000000000007</v>
      </c>
    </row>
    <row r="2847" spans="1:23" x14ac:dyDescent="0.25">
      <c r="A2847" s="24">
        <v>43213</v>
      </c>
      <c r="B2847" s="25" t="s">
        <v>16</v>
      </c>
      <c r="C2847" s="27">
        <v>777</v>
      </c>
      <c r="D2847" s="27">
        <v>17</v>
      </c>
      <c r="E2847" s="25" t="s">
        <v>56</v>
      </c>
      <c r="F2847" s="25">
        <v>2</v>
      </c>
      <c r="G2847" s="25" t="s">
        <v>23</v>
      </c>
      <c r="H2847" s="25"/>
      <c r="I2847" s="25"/>
      <c r="J2847" s="23"/>
      <c r="K2847" s="23"/>
      <c r="L2847" s="23"/>
      <c r="M2847" s="25">
        <v>4.2</v>
      </c>
      <c r="N2847" s="25">
        <v>2</v>
      </c>
      <c r="O2847" s="25">
        <v>0.1</v>
      </c>
      <c r="P2847" s="25" t="s">
        <v>78</v>
      </c>
      <c r="Q2847" s="25" t="s">
        <v>100</v>
      </c>
      <c r="R2847" s="9"/>
      <c r="S2847">
        <f t="shared" si="3666"/>
        <v>16.12</v>
      </c>
      <c r="T2847">
        <f t="shared" si="3667"/>
        <v>161.19999999999999</v>
      </c>
      <c r="U2847">
        <f t="shared" si="3668"/>
        <v>0.2</v>
      </c>
      <c r="V2847" s="20">
        <f t="shared" si="3669"/>
        <v>15.936000000000002</v>
      </c>
      <c r="W2847" s="21">
        <f t="shared" si="3670"/>
        <v>159.36000000000001</v>
      </c>
    </row>
    <row r="2848" spans="1:23" x14ac:dyDescent="0.25">
      <c r="A2848" s="11"/>
      <c r="B2848" s="10"/>
      <c r="C2848" s="4"/>
      <c r="D2848" s="4"/>
      <c r="E2848" s="10"/>
      <c r="F2848" s="10"/>
      <c r="G2848" s="10"/>
      <c r="H2848" s="10"/>
      <c r="I2848" s="10"/>
      <c r="J2848" s="13"/>
      <c r="K2848" s="13"/>
      <c r="L2848" s="13"/>
      <c r="M2848" s="10"/>
      <c r="N2848" s="9"/>
      <c r="O2848" s="9"/>
      <c r="P2848" s="9"/>
      <c r="Q2848" s="9"/>
      <c r="R2848" s="9"/>
    </row>
    <row r="2849" spans="1:23" x14ac:dyDescent="0.25">
      <c r="A2849" s="11">
        <v>43213</v>
      </c>
      <c r="B2849" s="10" t="s">
        <v>16</v>
      </c>
      <c r="C2849" s="4">
        <v>777</v>
      </c>
      <c r="D2849" s="4">
        <v>18</v>
      </c>
      <c r="E2849" s="10" t="s">
        <v>26</v>
      </c>
      <c r="F2849" s="10">
        <v>2</v>
      </c>
      <c r="G2849" s="10" t="s">
        <v>23</v>
      </c>
      <c r="H2849" s="10"/>
      <c r="I2849" s="10"/>
      <c r="J2849" s="13">
        <v>360</v>
      </c>
      <c r="K2849" s="13">
        <v>740</v>
      </c>
      <c r="L2849" s="13">
        <v>720</v>
      </c>
      <c r="M2849" s="10">
        <v>4.2</v>
      </c>
      <c r="N2849" s="9">
        <v>6</v>
      </c>
      <c r="O2849" s="9">
        <v>2.1</v>
      </c>
      <c r="P2849" s="9" t="s">
        <v>90</v>
      </c>
      <c r="Q2849" s="9" t="s">
        <v>79</v>
      </c>
      <c r="R2849" s="9"/>
      <c r="S2849">
        <f t="shared" ref="S2849:S2854" si="3671">N:N*O:O*80.6</f>
        <v>1015.5600000000001</v>
      </c>
      <c r="T2849">
        <f t="shared" ref="T2849:T2854" si="3672">N2849*80.6</f>
        <v>483.59999999999997</v>
      </c>
      <c r="U2849">
        <f t="shared" ref="U2849:U2854" si="3673">N2849*O2849</f>
        <v>12.600000000000001</v>
      </c>
      <c r="V2849" s="20">
        <f t="shared" ref="V2849:V2854" si="3674">N2849*O2849*79.68</f>
        <v>1003.9680000000002</v>
      </c>
      <c r="W2849" s="21">
        <f t="shared" ref="W2849:W2854" si="3675">N2849*79.68</f>
        <v>478.08000000000004</v>
      </c>
    </row>
    <row r="2850" spans="1:23" x14ac:dyDescent="0.25">
      <c r="A2850" s="11">
        <v>43213</v>
      </c>
      <c r="B2850" s="10" t="s">
        <v>16</v>
      </c>
      <c r="C2850" s="4">
        <v>777</v>
      </c>
      <c r="D2850" s="4">
        <v>18</v>
      </c>
      <c r="E2850" s="10" t="s">
        <v>26</v>
      </c>
      <c r="F2850" s="10">
        <v>2</v>
      </c>
      <c r="G2850" s="10" t="s">
        <v>23</v>
      </c>
      <c r="H2850" s="10"/>
      <c r="I2850" s="10"/>
      <c r="J2850" s="13"/>
      <c r="K2850" s="13"/>
      <c r="L2850" s="13"/>
      <c r="M2850" s="10">
        <v>4.2</v>
      </c>
      <c r="N2850" s="9">
        <v>2</v>
      </c>
      <c r="O2850" s="9">
        <v>5.07</v>
      </c>
      <c r="P2850" s="9" t="s">
        <v>94</v>
      </c>
      <c r="Q2850" s="9" t="s">
        <v>72</v>
      </c>
      <c r="R2850" s="9"/>
      <c r="S2850">
        <f t="shared" si="3671"/>
        <v>817.28399999999999</v>
      </c>
      <c r="T2850">
        <f t="shared" si="3672"/>
        <v>161.19999999999999</v>
      </c>
      <c r="U2850">
        <f t="shared" si="3673"/>
        <v>10.14</v>
      </c>
      <c r="V2850" s="20">
        <f t="shared" si="3674"/>
        <v>807.9552000000001</v>
      </c>
      <c r="W2850" s="21">
        <f t="shared" si="3675"/>
        <v>159.36000000000001</v>
      </c>
    </row>
    <row r="2851" spans="1:23" x14ac:dyDescent="0.25">
      <c r="A2851" s="11">
        <v>43213</v>
      </c>
      <c r="B2851" s="10" t="s">
        <v>16</v>
      </c>
      <c r="C2851" s="4">
        <v>777</v>
      </c>
      <c r="D2851" s="4">
        <v>18</v>
      </c>
      <c r="E2851" s="10" t="s">
        <v>26</v>
      </c>
      <c r="F2851" s="10">
        <v>2</v>
      </c>
      <c r="G2851" s="10" t="s">
        <v>23</v>
      </c>
      <c r="H2851" s="10"/>
      <c r="I2851" s="10"/>
      <c r="J2851" s="13"/>
      <c r="K2851" s="13"/>
      <c r="L2851" s="13"/>
      <c r="M2851" s="10">
        <v>4.2</v>
      </c>
      <c r="N2851" s="9">
        <v>1</v>
      </c>
      <c r="O2851" s="9">
        <v>1.22</v>
      </c>
      <c r="P2851" s="9" t="s">
        <v>78</v>
      </c>
      <c r="Q2851" s="9" t="s">
        <v>81</v>
      </c>
      <c r="R2851" s="9"/>
      <c r="S2851">
        <f t="shared" si="3671"/>
        <v>98.331999999999994</v>
      </c>
      <c r="T2851">
        <f t="shared" si="3672"/>
        <v>80.599999999999994</v>
      </c>
      <c r="U2851">
        <f t="shared" si="3673"/>
        <v>1.22</v>
      </c>
      <c r="V2851" s="20">
        <f t="shared" si="3674"/>
        <v>97.209600000000009</v>
      </c>
      <c r="W2851" s="21">
        <f t="shared" si="3675"/>
        <v>79.680000000000007</v>
      </c>
    </row>
    <row r="2852" spans="1:23" x14ac:dyDescent="0.25">
      <c r="A2852" s="11">
        <v>43213</v>
      </c>
      <c r="B2852" s="10" t="s">
        <v>16</v>
      </c>
      <c r="C2852" s="4">
        <v>777</v>
      </c>
      <c r="D2852" s="4">
        <v>18</v>
      </c>
      <c r="E2852" s="10" t="s">
        <v>26</v>
      </c>
      <c r="F2852" s="10">
        <v>2</v>
      </c>
      <c r="G2852" s="10" t="s">
        <v>23</v>
      </c>
      <c r="H2852" s="10"/>
      <c r="I2852" s="10"/>
      <c r="J2852" s="13"/>
      <c r="K2852" s="13"/>
      <c r="L2852" s="13"/>
      <c r="M2852" s="10">
        <v>4.2</v>
      </c>
      <c r="N2852" s="9">
        <v>2</v>
      </c>
      <c r="O2852" s="9">
        <v>1.54</v>
      </c>
      <c r="P2852" s="9" t="s">
        <v>78</v>
      </c>
      <c r="Q2852" s="9" t="s">
        <v>75</v>
      </c>
      <c r="R2852" s="9"/>
      <c r="S2852">
        <f t="shared" si="3671"/>
        <v>248.24799999999999</v>
      </c>
      <c r="T2852">
        <f t="shared" si="3672"/>
        <v>161.19999999999999</v>
      </c>
      <c r="U2852">
        <f t="shared" si="3673"/>
        <v>3.08</v>
      </c>
      <c r="V2852" s="20">
        <f t="shared" si="3674"/>
        <v>245.41440000000003</v>
      </c>
      <c r="W2852" s="21">
        <f t="shared" si="3675"/>
        <v>159.36000000000001</v>
      </c>
    </row>
    <row r="2853" spans="1:23" x14ac:dyDescent="0.25">
      <c r="A2853" s="11">
        <v>43213</v>
      </c>
      <c r="B2853" s="10" t="s">
        <v>16</v>
      </c>
      <c r="C2853" s="4">
        <v>777</v>
      </c>
      <c r="D2853" s="4">
        <v>18</v>
      </c>
      <c r="E2853" s="10" t="s">
        <v>26</v>
      </c>
      <c r="F2853" s="10">
        <v>2</v>
      </c>
      <c r="G2853" s="10" t="s">
        <v>23</v>
      </c>
      <c r="H2853" s="10"/>
      <c r="I2853" s="10"/>
      <c r="J2853" s="13"/>
      <c r="K2853" s="13"/>
      <c r="L2853" s="13"/>
      <c r="M2853" s="10">
        <v>4.2</v>
      </c>
      <c r="N2853" s="9">
        <v>1</v>
      </c>
      <c r="O2853" s="9">
        <v>2.15</v>
      </c>
      <c r="P2853" s="9" t="s">
        <v>78</v>
      </c>
      <c r="Q2853" s="9" t="s">
        <v>76</v>
      </c>
      <c r="R2853" s="9"/>
      <c r="S2853">
        <f t="shared" si="3671"/>
        <v>173.29</v>
      </c>
      <c r="T2853">
        <f t="shared" si="3672"/>
        <v>80.599999999999994</v>
      </c>
      <c r="U2853">
        <f t="shared" si="3673"/>
        <v>2.15</v>
      </c>
      <c r="V2853" s="20">
        <f t="shared" si="3674"/>
        <v>171.31200000000001</v>
      </c>
      <c r="W2853" s="21">
        <f t="shared" si="3675"/>
        <v>79.680000000000007</v>
      </c>
    </row>
    <row r="2854" spans="1:23" x14ac:dyDescent="0.25">
      <c r="A2854" s="11">
        <v>43213</v>
      </c>
      <c r="B2854" s="10" t="s">
        <v>16</v>
      </c>
      <c r="C2854" s="4">
        <v>777</v>
      </c>
      <c r="D2854" s="4">
        <v>18</v>
      </c>
      <c r="E2854" s="10" t="s">
        <v>26</v>
      </c>
      <c r="F2854" s="10">
        <v>2</v>
      </c>
      <c r="G2854" s="10" t="s">
        <v>23</v>
      </c>
      <c r="H2854" s="10"/>
      <c r="I2854" s="10"/>
      <c r="J2854" s="13"/>
      <c r="K2854" s="13"/>
      <c r="L2854" s="13"/>
      <c r="M2854" s="10">
        <v>4.2</v>
      </c>
      <c r="N2854" s="9">
        <v>5</v>
      </c>
      <c r="O2854" s="9">
        <v>1.35</v>
      </c>
      <c r="P2854" s="9" t="s">
        <v>82</v>
      </c>
      <c r="Q2854" s="9" t="s">
        <v>76</v>
      </c>
      <c r="R2854" s="9"/>
      <c r="S2854">
        <f t="shared" si="3671"/>
        <v>544.04999999999995</v>
      </c>
      <c r="T2854">
        <f t="shared" si="3672"/>
        <v>403</v>
      </c>
      <c r="U2854">
        <f t="shared" si="3673"/>
        <v>6.75</v>
      </c>
      <c r="V2854" s="20">
        <f t="shared" si="3674"/>
        <v>537.84</v>
      </c>
      <c r="W2854" s="21">
        <f t="shared" si="3675"/>
        <v>398.40000000000003</v>
      </c>
    </row>
    <row r="2855" spans="1:23" x14ac:dyDescent="0.25">
      <c r="A2855" s="11"/>
      <c r="B2855" s="4"/>
      <c r="C2855" s="4"/>
      <c r="D2855" s="4"/>
      <c r="E2855" s="10"/>
      <c r="F2855" s="10"/>
      <c r="G2855" s="10"/>
      <c r="H2855" s="10"/>
      <c r="I2855" s="10"/>
      <c r="J2855" s="13"/>
      <c r="K2855" s="13"/>
      <c r="L2855" s="13"/>
      <c r="M2855" s="10"/>
      <c r="N2855" s="9"/>
      <c r="O2855" s="9"/>
      <c r="P2855" s="9"/>
      <c r="Q2855" s="9"/>
      <c r="R2855" s="9"/>
    </row>
    <row r="2856" spans="1:23" x14ac:dyDescent="0.25">
      <c r="A2856" s="11">
        <v>43213</v>
      </c>
      <c r="B2856" s="10" t="s">
        <v>16</v>
      </c>
      <c r="C2856" s="4">
        <v>777</v>
      </c>
      <c r="D2856" s="4">
        <v>19</v>
      </c>
      <c r="E2856" s="10" t="s">
        <v>106</v>
      </c>
      <c r="F2856" s="10">
        <v>2</v>
      </c>
      <c r="G2856" s="10" t="s">
        <v>23</v>
      </c>
      <c r="H2856" s="10"/>
      <c r="I2856" s="10"/>
      <c r="J2856" s="13">
        <v>270</v>
      </c>
      <c r="K2856" s="13">
        <v>830</v>
      </c>
      <c r="L2856" s="13">
        <v>580</v>
      </c>
      <c r="M2856" s="10">
        <v>4.2</v>
      </c>
      <c r="N2856" s="9">
        <v>7</v>
      </c>
      <c r="O2856" s="9">
        <v>3.79</v>
      </c>
      <c r="P2856" s="9" t="s">
        <v>77</v>
      </c>
      <c r="Q2856" s="9" t="s">
        <v>72</v>
      </c>
      <c r="R2856" s="9"/>
      <c r="S2856">
        <f t="shared" ref="S2856:S2859" si="3676">N:N*O:O*80.6</f>
        <v>2138.3179999999998</v>
      </c>
      <c r="T2856">
        <f t="shared" ref="T2856:T2859" si="3677">N2856*80.6</f>
        <v>564.19999999999993</v>
      </c>
      <c r="U2856">
        <f t="shared" ref="U2856:U2859" si="3678">N2856*O2856</f>
        <v>26.53</v>
      </c>
      <c r="V2856" s="20">
        <f t="shared" ref="V2856:V2859" si="3679">N2856*O2856*79.68</f>
        <v>2113.9104000000002</v>
      </c>
      <c r="W2856" s="21">
        <f t="shared" ref="W2856:W2859" si="3680">N2856*79.68</f>
        <v>557.76</v>
      </c>
    </row>
    <row r="2857" spans="1:23" x14ac:dyDescent="0.25">
      <c r="A2857" s="11">
        <v>43213</v>
      </c>
      <c r="B2857" s="10" t="s">
        <v>16</v>
      </c>
      <c r="C2857" s="4">
        <v>777</v>
      </c>
      <c r="D2857" s="4">
        <v>19</v>
      </c>
      <c r="E2857" s="10" t="s">
        <v>106</v>
      </c>
      <c r="F2857" s="10">
        <v>2</v>
      </c>
      <c r="G2857" s="10" t="s">
        <v>23</v>
      </c>
      <c r="H2857" s="10"/>
      <c r="I2857" s="10"/>
      <c r="J2857" s="13"/>
      <c r="K2857" s="13"/>
      <c r="L2857" s="13"/>
      <c r="M2857" s="10">
        <v>4.2</v>
      </c>
      <c r="N2857" s="9">
        <v>5</v>
      </c>
      <c r="O2857" s="9">
        <v>1.22</v>
      </c>
      <c r="P2857" s="9" t="s">
        <v>78</v>
      </c>
      <c r="Q2857" s="9" t="s">
        <v>81</v>
      </c>
      <c r="R2857" s="9"/>
      <c r="S2857">
        <f t="shared" si="3676"/>
        <v>491.65999999999991</v>
      </c>
      <c r="T2857">
        <f t="shared" si="3677"/>
        <v>403</v>
      </c>
      <c r="U2857">
        <f t="shared" si="3678"/>
        <v>6.1</v>
      </c>
      <c r="V2857" s="20">
        <f t="shared" si="3679"/>
        <v>486.048</v>
      </c>
      <c r="W2857" s="21">
        <f t="shared" si="3680"/>
        <v>398.40000000000003</v>
      </c>
    </row>
    <row r="2858" spans="1:23" x14ac:dyDescent="0.25">
      <c r="A2858" s="11">
        <v>43213</v>
      </c>
      <c r="B2858" s="10" t="s">
        <v>16</v>
      </c>
      <c r="C2858" s="4">
        <v>777</v>
      </c>
      <c r="D2858" s="4">
        <v>19</v>
      </c>
      <c r="E2858" s="10" t="s">
        <v>106</v>
      </c>
      <c r="F2858" s="10">
        <v>2</v>
      </c>
      <c r="G2858" s="10" t="s">
        <v>23</v>
      </c>
      <c r="H2858" s="10"/>
      <c r="I2858" s="10"/>
      <c r="J2858" s="13"/>
      <c r="K2858" s="13"/>
      <c r="L2858" s="13"/>
      <c r="M2858" s="10">
        <v>4.2</v>
      </c>
      <c r="N2858" s="9">
        <v>3</v>
      </c>
      <c r="O2858" s="9">
        <v>1.54</v>
      </c>
      <c r="P2858" s="9" t="s">
        <v>78</v>
      </c>
      <c r="Q2858" s="9" t="s">
        <v>75</v>
      </c>
      <c r="R2858" s="9"/>
      <c r="S2858">
        <f t="shared" si="3676"/>
        <v>372.37199999999996</v>
      </c>
      <c r="T2858">
        <f t="shared" si="3677"/>
        <v>241.79999999999998</v>
      </c>
      <c r="U2858">
        <f t="shared" si="3678"/>
        <v>4.62</v>
      </c>
      <c r="V2858" s="20">
        <f t="shared" si="3679"/>
        <v>368.12160000000006</v>
      </c>
      <c r="W2858" s="21">
        <f t="shared" si="3680"/>
        <v>239.04000000000002</v>
      </c>
    </row>
    <row r="2859" spans="1:23" x14ac:dyDescent="0.25">
      <c r="A2859" s="11">
        <v>43213</v>
      </c>
      <c r="B2859" s="10" t="s">
        <v>16</v>
      </c>
      <c r="C2859" s="4">
        <v>777</v>
      </c>
      <c r="D2859" s="4">
        <v>19</v>
      </c>
      <c r="E2859" s="10" t="s">
        <v>106</v>
      </c>
      <c r="F2859" s="10">
        <v>2</v>
      </c>
      <c r="G2859" s="10" t="s">
        <v>23</v>
      </c>
      <c r="H2859" s="10"/>
      <c r="I2859" s="10"/>
      <c r="J2859" s="13"/>
      <c r="K2859" s="13"/>
      <c r="L2859" s="13"/>
      <c r="M2859" s="10">
        <v>4.2</v>
      </c>
      <c r="N2859" s="9">
        <v>5</v>
      </c>
      <c r="O2859" s="9">
        <v>2.15</v>
      </c>
      <c r="P2859" s="9" t="s">
        <v>78</v>
      </c>
      <c r="Q2859" s="9" t="s">
        <v>76</v>
      </c>
      <c r="R2859" s="9"/>
      <c r="S2859">
        <f t="shared" si="3676"/>
        <v>866.44999999999993</v>
      </c>
      <c r="T2859">
        <f t="shared" si="3677"/>
        <v>403</v>
      </c>
      <c r="U2859">
        <f t="shared" si="3678"/>
        <v>10.75</v>
      </c>
      <c r="V2859" s="20">
        <f t="shared" si="3679"/>
        <v>856.56000000000006</v>
      </c>
      <c r="W2859" s="21">
        <f t="shared" si="3680"/>
        <v>398.40000000000003</v>
      </c>
    </row>
    <row r="2860" spans="1:23" x14ac:dyDescent="0.25">
      <c r="A2860" s="11"/>
      <c r="B2860" s="10"/>
      <c r="C2860" s="4"/>
      <c r="D2860" s="4"/>
      <c r="E2860" s="10"/>
      <c r="F2860" s="10"/>
      <c r="G2860" s="10"/>
      <c r="H2860" s="10"/>
      <c r="I2860" s="10"/>
      <c r="J2860" s="13"/>
      <c r="K2860" s="13"/>
      <c r="L2860" s="13"/>
      <c r="M2860" s="10"/>
      <c r="N2860" s="9"/>
      <c r="O2860" s="9"/>
      <c r="P2860" s="9"/>
      <c r="Q2860" s="9"/>
      <c r="R2860" s="9"/>
    </row>
    <row r="2861" spans="1:23" x14ac:dyDescent="0.25">
      <c r="A2861" s="11">
        <v>43213</v>
      </c>
      <c r="B2861" s="10" t="s">
        <v>16</v>
      </c>
      <c r="C2861" s="4">
        <v>777</v>
      </c>
      <c r="D2861" s="4">
        <v>20</v>
      </c>
      <c r="E2861" s="10" t="s">
        <v>61</v>
      </c>
      <c r="F2861" s="10">
        <v>2</v>
      </c>
      <c r="G2861" s="10" t="s">
        <v>23</v>
      </c>
      <c r="H2861" s="10"/>
      <c r="I2861" s="10"/>
      <c r="J2861" s="13">
        <v>440</v>
      </c>
      <c r="K2861" s="13">
        <v>660</v>
      </c>
      <c r="L2861" s="13">
        <v>520</v>
      </c>
      <c r="M2861" s="10">
        <v>4.2</v>
      </c>
      <c r="N2861" s="9">
        <v>8</v>
      </c>
      <c r="O2861" s="9">
        <v>3.79</v>
      </c>
      <c r="P2861" s="9" t="s">
        <v>77</v>
      </c>
      <c r="Q2861" s="9" t="s">
        <v>72</v>
      </c>
      <c r="R2861" s="9"/>
      <c r="S2861">
        <f t="shared" ref="S2861:S2864" si="3681">N:N*O:O*80.6</f>
        <v>2443.7919999999999</v>
      </c>
      <c r="T2861">
        <f t="shared" ref="T2861:T2864" si="3682">N2861*80.6</f>
        <v>644.79999999999995</v>
      </c>
      <c r="U2861">
        <f t="shared" ref="U2861:U2864" si="3683">N2861*O2861</f>
        <v>30.32</v>
      </c>
      <c r="V2861" s="20">
        <f t="shared" ref="V2861:V2864" si="3684">N2861*O2861*79.68</f>
        <v>2415.8976000000002</v>
      </c>
      <c r="W2861" s="21">
        <f t="shared" ref="W2861:W2864" si="3685">N2861*79.68</f>
        <v>637.44000000000005</v>
      </c>
    </row>
    <row r="2862" spans="1:23" x14ac:dyDescent="0.25">
      <c r="A2862" s="11">
        <v>43213</v>
      </c>
      <c r="B2862" s="10" t="s">
        <v>16</v>
      </c>
      <c r="C2862" s="4">
        <v>777</v>
      </c>
      <c r="D2862" s="4">
        <v>20</v>
      </c>
      <c r="E2862" s="10" t="s">
        <v>61</v>
      </c>
      <c r="F2862" s="10">
        <v>2</v>
      </c>
      <c r="G2862" s="10" t="s">
        <v>23</v>
      </c>
      <c r="H2862" s="10"/>
      <c r="I2862" s="10"/>
      <c r="J2862" s="13"/>
      <c r="K2862" s="13"/>
      <c r="L2862" s="13"/>
      <c r="M2862" s="10">
        <v>4.2</v>
      </c>
      <c r="N2862" s="9">
        <v>6</v>
      </c>
      <c r="O2862" s="9">
        <v>1.22</v>
      </c>
      <c r="P2862" s="9" t="s">
        <v>78</v>
      </c>
      <c r="Q2862" s="9" t="s">
        <v>81</v>
      </c>
      <c r="R2862" s="9"/>
      <c r="S2862">
        <f t="shared" si="3681"/>
        <v>589.99199999999996</v>
      </c>
      <c r="T2862">
        <f t="shared" si="3682"/>
        <v>483.59999999999997</v>
      </c>
      <c r="U2862">
        <f t="shared" si="3683"/>
        <v>7.32</v>
      </c>
      <c r="V2862" s="20">
        <f t="shared" si="3684"/>
        <v>583.25760000000002</v>
      </c>
      <c r="W2862" s="21">
        <f t="shared" si="3685"/>
        <v>478.08000000000004</v>
      </c>
    </row>
    <row r="2863" spans="1:23" x14ac:dyDescent="0.25">
      <c r="A2863" s="11">
        <v>43213</v>
      </c>
      <c r="B2863" s="10" t="s">
        <v>16</v>
      </c>
      <c r="C2863" s="4">
        <v>777</v>
      </c>
      <c r="D2863" s="4">
        <v>20</v>
      </c>
      <c r="E2863" s="10" t="s">
        <v>61</v>
      </c>
      <c r="F2863" s="10">
        <v>2</v>
      </c>
      <c r="G2863" s="10" t="s">
        <v>23</v>
      </c>
      <c r="H2863" s="10"/>
      <c r="I2863" s="10"/>
      <c r="J2863" s="13"/>
      <c r="K2863" s="13"/>
      <c r="L2863" s="13"/>
      <c r="M2863" s="10">
        <v>4.2</v>
      </c>
      <c r="N2863" s="9">
        <v>7</v>
      </c>
      <c r="O2863" s="9">
        <v>1.54</v>
      </c>
      <c r="P2863" s="9" t="s">
        <v>78</v>
      </c>
      <c r="Q2863" s="9" t="s">
        <v>75</v>
      </c>
      <c r="R2863" s="9"/>
      <c r="S2863">
        <f t="shared" si="3681"/>
        <v>868.86800000000005</v>
      </c>
      <c r="T2863">
        <f t="shared" si="3682"/>
        <v>564.19999999999993</v>
      </c>
      <c r="U2863">
        <f t="shared" si="3683"/>
        <v>10.780000000000001</v>
      </c>
      <c r="V2863" s="20">
        <f t="shared" si="3684"/>
        <v>858.95040000000017</v>
      </c>
      <c r="W2863" s="21">
        <f t="shared" si="3685"/>
        <v>557.76</v>
      </c>
    </row>
    <row r="2864" spans="1:23" x14ac:dyDescent="0.25">
      <c r="A2864" s="11">
        <v>43213</v>
      </c>
      <c r="B2864" s="10" t="s">
        <v>16</v>
      </c>
      <c r="C2864" s="4">
        <v>777</v>
      </c>
      <c r="D2864" s="4">
        <v>20</v>
      </c>
      <c r="E2864" s="10" t="s">
        <v>61</v>
      </c>
      <c r="F2864" s="10">
        <v>2</v>
      </c>
      <c r="G2864" s="10" t="s">
        <v>23</v>
      </c>
      <c r="H2864" s="10"/>
      <c r="I2864" s="10"/>
      <c r="J2864" s="13"/>
      <c r="K2864" s="13"/>
      <c r="L2864" s="13"/>
      <c r="M2864" s="10">
        <v>4.2</v>
      </c>
      <c r="N2864" s="9">
        <v>1</v>
      </c>
      <c r="O2864" s="9">
        <v>2.15</v>
      </c>
      <c r="P2864" s="9" t="s">
        <v>78</v>
      </c>
      <c r="Q2864" s="9" t="s">
        <v>76</v>
      </c>
      <c r="R2864" s="9"/>
      <c r="S2864">
        <f t="shared" si="3681"/>
        <v>173.29</v>
      </c>
      <c r="T2864">
        <f t="shared" si="3682"/>
        <v>80.599999999999994</v>
      </c>
      <c r="U2864">
        <f t="shared" si="3683"/>
        <v>2.15</v>
      </c>
      <c r="V2864" s="20">
        <f t="shared" si="3684"/>
        <v>171.31200000000001</v>
      </c>
      <c r="W2864" s="21">
        <f t="shared" si="3685"/>
        <v>79.680000000000007</v>
      </c>
    </row>
    <row r="2865" spans="1:23" x14ac:dyDescent="0.25">
      <c r="A2865" s="11"/>
      <c r="B2865" s="10"/>
      <c r="C2865" s="4"/>
      <c r="D2865" s="4"/>
      <c r="E2865" s="10"/>
      <c r="F2865" s="10"/>
      <c r="G2865" s="10"/>
      <c r="H2865" s="10"/>
      <c r="I2865" s="10"/>
      <c r="J2865" s="13"/>
      <c r="K2865" s="13"/>
      <c r="L2865" s="13"/>
      <c r="M2865" s="10"/>
      <c r="N2865" s="9"/>
      <c r="O2865" s="9"/>
      <c r="P2865" s="9"/>
      <c r="Q2865" s="9"/>
      <c r="R2865" s="9"/>
    </row>
    <row r="2866" spans="1:23" x14ac:dyDescent="0.25">
      <c r="A2866" s="11">
        <v>43213</v>
      </c>
      <c r="B2866" s="4" t="s">
        <v>17</v>
      </c>
      <c r="C2866" s="4">
        <v>75131</v>
      </c>
      <c r="D2866" s="4">
        <v>152</v>
      </c>
      <c r="E2866" s="10"/>
      <c r="F2866" s="10">
        <v>2</v>
      </c>
      <c r="G2866" s="10" t="s">
        <v>23</v>
      </c>
      <c r="H2866" s="10"/>
      <c r="I2866" s="10"/>
      <c r="J2866" s="17"/>
      <c r="K2866" s="17"/>
      <c r="L2866" s="17"/>
      <c r="M2866" s="10">
        <v>5.81</v>
      </c>
      <c r="N2866" s="9"/>
      <c r="O2866" s="9"/>
      <c r="P2866" s="9"/>
      <c r="Q2866" s="9"/>
      <c r="R2866" s="9"/>
      <c r="S2866">
        <f t="shared" ref="S2866" si="3686">N2866*O2866*118</f>
        <v>0</v>
      </c>
      <c r="T2866">
        <f t="shared" ref="T2866" si="3687">N2866*118</f>
        <v>0</v>
      </c>
      <c r="U2866">
        <f t="shared" ref="U2866" si="3688">N2866*O2866</f>
        <v>0</v>
      </c>
      <c r="V2866" s="20">
        <f t="shared" ref="V2866" si="3689">N2866*O2866*116.875</f>
        <v>0</v>
      </c>
      <c r="W2866" s="21">
        <f t="shared" ref="W2866" si="3690">N2866*116.8</f>
        <v>0</v>
      </c>
    </row>
    <row r="2867" spans="1:23" x14ac:dyDescent="0.25">
      <c r="A2867" s="11"/>
      <c r="B2867" s="4"/>
      <c r="C2867" s="4"/>
      <c r="D2867" s="4"/>
      <c r="E2867" s="10"/>
      <c r="F2867" s="10"/>
      <c r="G2867" s="10"/>
      <c r="H2867" s="10"/>
      <c r="I2867" s="10"/>
      <c r="J2867" s="13"/>
      <c r="K2867" s="13"/>
      <c r="L2867" s="13"/>
      <c r="M2867" s="10"/>
      <c r="N2867" s="9"/>
      <c r="O2867" s="9"/>
      <c r="P2867" s="9"/>
      <c r="Q2867" s="9"/>
      <c r="R2867" s="9"/>
    </row>
    <row r="2868" spans="1:23" x14ac:dyDescent="0.25">
      <c r="A2868" s="11">
        <v>43213</v>
      </c>
      <c r="B2868" s="4" t="s">
        <v>17</v>
      </c>
      <c r="C2868" s="4">
        <v>75131</v>
      </c>
      <c r="D2868" s="4">
        <v>153</v>
      </c>
      <c r="E2868" s="10"/>
      <c r="F2868" s="10">
        <v>2</v>
      </c>
      <c r="G2868" s="10" t="s">
        <v>23</v>
      </c>
      <c r="H2868" s="10"/>
      <c r="I2868" s="10"/>
      <c r="J2868" s="17"/>
      <c r="K2868" s="17"/>
      <c r="L2868" s="17"/>
      <c r="M2868" s="10">
        <v>5.81</v>
      </c>
      <c r="N2868" s="9"/>
      <c r="O2868" s="9"/>
      <c r="P2868" s="9"/>
      <c r="Q2868" s="9"/>
      <c r="R2868" s="9"/>
      <c r="S2868">
        <f t="shared" ref="S2868" si="3691">N2868*O2868*118</f>
        <v>0</v>
      </c>
      <c r="T2868">
        <f t="shared" ref="T2868" si="3692">N2868*118</f>
        <v>0</v>
      </c>
      <c r="U2868">
        <f t="shared" ref="U2868" si="3693">N2868*O2868</f>
        <v>0</v>
      </c>
      <c r="V2868" s="20">
        <f t="shared" ref="V2868" si="3694">N2868*O2868*116.875</f>
        <v>0</v>
      </c>
      <c r="W2868" s="21">
        <f t="shared" ref="W2868" si="3695">N2868*116.8</f>
        <v>0</v>
      </c>
    </row>
    <row r="2869" spans="1:23" x14ac:dyDescent="0.25">
      <c r="A2869" s="11"/>
      <c r="B2869" s="4"/>
      <c r="C2869" s="4"/>
      <c r="D2869" s="4"/>
      <c r="E2869" s="10"/>
      <c r="F2869" s="10"/>
      <c r="G2869" s="10"/>
      <c r="H2869" s="10"/>
      <c r="I2869" s="10"/>
      <c r="J2869" s="13"/>
      <c r="K2869" s="13"/>
      <c r="L2869" s="13"/>
      <c r="M2869" s="10"/>
      <c r="N2869" s="9"/>
      <c r="O2869" s="9"/>
      <c r="P2869" s="9"/>
      <c r="Q2869" s="9"/>
      <c r="R2869" s="9"/>
    </row>
    <row r="2870" spans="1:23" x14ac:dyDescent="0.25">
      <c r="A2870" s="11">
        <v>43213</v>
      </c>
      <c r="B2870" s="4" t="s">
        <v>17</v>
      </c>
      <c r="C2870" s="4">
        <v>75131</v>
      </c>
      <c r="D2870" s="4">
        <v>155</v>
      </c>
      <c r="E2870" s="10" t="s">
        <v>29</v>
      </c>
      <c r="F2870" s="10">
        <v>2</v>
      </c>
      <c r="G2870" s="10" t="s">
        <v>23</v>
      </c>
      <c r="H2870" s="10"/>
      <c r="I2870" s="10"/>
      <c r="J2870" s="13">
        <v>520</v>
      </c>
      <c r="K2870" s="13">
        <v>1280</v>
      </c>
      <c r="L2870" s="13">
        <v>1000</v>
      </c>
      <c r="M2870" s="10">
        <v>5.81</v>
      </c>
      <c r="N2870" s="9">
        <v>6</v>
      </c>
      <c r="O2870" s="9">
        <v>3.79</v>
      </c>
      <c r="P2870" s="9" t="s">
        <v>77</v>
      </c>
      <c r="Q2870" s="9" t="s">
        <v>72</v>
      </c>
      <c r="R2870" s="9"/>
      <c r="S2870">
        <f t="shared" ref="S2870:S2873" si="3696">N2870*O2870*118</f>
        <v>2683.32</v>
      </c>
      <c r="T2870">
        <f t="shared" ref="T2870:T2873" si="3697">N2870*118</f>
        <v>708</v>
      </c>
      <c r="U2870">
        <f t="shared" ref="U2870:U2873" si="3698">N2870*O2870</f>
        <v>22.740000000000002</v>
      </c>
      <c r="V2870" s="20">
        <f t="shared" ref="V2870:V2873" si="3699">N2870*O2870*116.875</f>
        <v>2657.7375000000002</v>
      </c>
      <c r="W2870" s="21">
        <f t="shared" ref="W2870:W2873" si="3700">N2870*116.8</f>
        <v>700.8</v>
      </c>
    </row>
    <row r="2871" spans="1:23" x14ac:dyDescent="0.25">
      <c r="A2871" s="11">
        <v>43213</v>
      </c>
      <c r="B2871" s="4" t="s">
        <v>17</v>
      </c>
      <c r="C2871" s="4">
        <v>75131</v>
      </c>
      <c r="D2871" s="4">
        <v>155</v>
      </c>
      <c r="E2871" s="10" t="s">
        <v>29</v>
      </c>
      <c r="F2871" s="10">
        <v>2</v>
      </c>
      <c r="G2871" s="10" t="s">
        <v>23</v>
      </c>
      <c r="H2871" s="10"/>
      <c r="I2871" s="10"/>
      <c r="J2871" s="13"/>
      <c r="K2871" s="13"/>
      <c r="L2871" s="13"/>
      <c r="M2871" s="10">
        <v>5.81</v>
      </c>
      <c r="N2871" s="9">
        <v>2</v>
      </c>
      <c r="O2871" s="9">
        <v>3.79</v>
      </c>
      <c r="P2871" s="9" t="s">
        <v>77</v>
      </c>
      <c r="Q2871" s="9" t="s">
        <v>72</v>
      </c>
      <c r="R2871" s="9"/>
      <c r="S2871">
        <f t="shared" si="3696"/>
        <v>894.44</v>
      </c>
      <c r="T2871">
        <f t="shared" si="3697"/>
        <v>236</v>
      </c>
      <c r="U2871">
        <f t="shared" si="3698"/>
        <v>7.58</v>
      </c>
      <c r="V2871" s="20">
        <f t="shared" si="3699"/>
        <v>885.91250000000002</v>
      </c>
      <c r="W2871" s="21">
        <f t="shared" si="3700"/>
        <v>233.6</v>
      </c>
    </row>
    <row r="2872" spans="1:23" x14ac:dyDescent="0.25">
      <c r="A2872" s="11">
        <v>43213</v>
      </c>
      <c r="B2872" s="4" t="s">
        <v>17</v>
      </c>
      <c r="C2872" s="4">
        <v>75131</v>
      </c>
      <c r="D2872" s="4">
        <v>155</v>
      </c>
      <c r="E2872" s="10" t="s">
        <v>29</v>
      </c>
      <c r="F2872" s="10">
        <v>2</v>
      </c>
      <c r="G2872" s="10" t="s">
        <v>23</v>
      </c>
      <c r="H2872" s="10"/>
      <c r="I2872" s="10"/>
      <c r="J2872" s="13"/>
      <c r="K2872" s="13"/>
      <c r="L2872" s="13"/>
      <c r="M2872" s="10">
        <v>5.81</v>
      </c>
      <c r="N2872" s="9">
        <v>2</v>
      </c>
      <c r="O2872" s="9">
        <v>5.07</v>
      </c>
      <c r="P2872" s="9" t="s">
        <v>94</v>
      </c>
      <c r="Q2872" s="9" t="s">
        <v>72</v>
      </c>
      <c r="R2872" s="9"/>
      <c r="S2872">
        <f t="shared" si="3696"/>
        <v>1196.52</v>
      </c>
      <c r="T2872">
        <f t="shared" si="3697"/>
        <v>236</v>
      </c>
      <c r="U2872">
        <f t="shared" si="3698"/>
        <v>10.14</v>
      </c>
      <c r="V2872" s="20">
        <f t="shared" si="3699"/>
        <v>1185.1125</v>
      </c>
      <c r="W2872" s="21">
        <f t="shared" si="3700"/>
        <v>233.6</v>
      </c>
    </row>
    <row r="2873" spans="1:23" x14ac:dyDescent="0.25">
      <c r="A2873" s="24">
        <v>43213</v>
      </c>
      <c r="B2873" s="27" t="s">
        <v>17</v>
      </c>
      <c r="C2873" s="27">
        <v>75131</v>
      </c>
      <c r="D2873" s="27">
        <v>155</v>
      </c>
      <c r="E2873" s="25" t="s">
        <v>29</v>
      </c>
      <c r="F2873" s="25">
        <v>2</v>
      </c>
      <c r="G2873" s="25" t="s">
        <v>23</v>
      </c>
      <c r="H2873" s="25"/>
      <c r="I2873" s="25"/>
      <c r="J2873" s="23"/>
      <c r="K2873" s="23"/>
      <c r="L2873" s="23"/>
      <c r="M2873" s="25">
        <v>5.81</v>
      </c>
      <c r="N2873" s="25">
        <v>1</v>
      </c>
      <c r="O2873" s="25">
        <v>2.8</v>
      </c>
      <c r="P2873" s="25" t="s">
        <v>94</v>
      </c>
      <c r="Q2873" s="25" t="s">
        <v>100</v>
      </c>
      <c r="R2873" s="9"/>
      <c r="S2873">
        <f t="shared" si="3696"/>
        <v>330.4</v>
      </c>
      <c r="T2873">
        <f t="shared" si="3697"/>
        <v>118</v>
      </c>
      <c r="U2873">
        <f t="shared" si="3698"/>
        <v>2.8</v>
      </c>
      <c r="V2873" s="20">
        <f t="shared" si="3699"/>
        <v>327.25</v>
      </c>
      <c r="W2873" s="21">
        <f t="shared" si="3700"/>
        <v>116.8</v>
      </c>
    </row>
    <row r="2874" spans="1:23" x14ac:dyDescent="0.25">
      <c r="A2874" s="11"/>
      <c r="B2874" s="4"/>
      <c r="C2874" s="4"/>
      <c r="D2874" s="4"/>
      <c r="E2874" s="10"/>
      <c r="F2874" s="10"/>
      <c r="G2874" s="10"/>
      <c r="H2874" s="10"/>
      <c r="I2874" s="10"/>
      <c r="J2874" s="13"/>
      <c r="K2874" s="13"/>
      <c r="L2874" s="13"/>
      <c r="M2874" s="10"/>
      <c r="N2874" s="9"/>
      <c r="O2874" s="9"/>
      <c r="P2874" s="9"/>
      <c r="Q2874" s="9"/>
      <c r="R2874" s="9"/>
    </row>
    <row r="2875" spans="1:23" x14ac:dyDescent="0.25">
      <c r="A2875" s="11">
        <v>43213</v>
      </c>
      <c r="B2875" s="4" t="s">
        <v>17</v>
      </c>
      <c r="C2875" s="4">
        <v>75131</v>
      </c>
      <c r="D2875" s="4">
        <v>156</v>
      </c>
      <c r="E2875" s="10" t="s">
        <v>30</v>
      </c>
      <c r="F2875" s="10">
        <v>2</v>
      </c>
      <c r="G2875" s="10" t="s">
        <v>23</v>
      </c>
      <c r="H2875" s="10"/>
      <c r="I2875" s="10"/>
      <c r="J2875" s="13">
        <v>600</v>
      </c>
      <c r="K2875" s="13">
        <v>1200</v>
      </c>
      <c r="L2875" s="13">
        <v>820</v>
      </c>
      <c r="M2875" s="10">
        <v>5.81</v>
      </c>
      <c r="N2875" s="9">
        <v>13</v>
      </c>
      <c r="O2875" s="9">
        <v>3.79</v>
      </c>
      <c r="P2875" s="9" t="s">
        <v>77</v>
      </c>
      <c r="Q2875" s="9" t="s">
        <v>72</v>
      </c>
      <c r="R2875" s="9"/>
      <c r="S2875">
        <f t="shared" ref="S2875:S2876" si="3701">N2875*O2875*118</f>
        <v>5813.8600000000006</v>
      </c>
      <c r="T2875">
        <f t="shared" ref="T2875:T2876" si="3702">N2875*118</f>
        <v>1534</v>
      </c>
      <c r="U2875">
        <f t="shared" ref="U2875:U2876" si="3703">N2875*O2875</f>
        <v>49.27</v>
      </c>
      <c r="V2875" s="20">
        <f t="shared" ref="V2875:V2876" si="3704">N2875*O2875*116.875</f>
        <v>5758.4312500000005</v>
      </c>
      <c r="W2875" s="21">
        <f t="shared" ref="W2875:W2876" si="3705">N2875*116.8</f>
        <v>1518.3999999999999</v>
      </c>
    </row>
    <row r="2876" spans="1:23" x14ac:dyDescent="0.25">
      <c r="A2876" s="11">
        <v>43213</v>
      </c>
      <c r="B2876" s="4" t="s">
        <v>17</v>
      </c>
      <c r="C2876" s="4">
        <v>75131</v>
      </c>
      <c r="D2876" s="4">
        <v>156</v>
      </c>
      <c r="E2876" s="10" t="s">
        <v>30</v>
      </c>
      <c r="F2876" s="10">
        <v>2</v>
      </c>
      <c r="G2876" s="10" t="s">
        <v>23</v>
      </c>
      <c r="H2876" s="10"/>
      <c r="I2876" s="10"/>
      <c r="J2876" s="13"/>
      <c r="K2876" s="13"/>
      <c r="L2876" s="13"/>
      <c r="M2876" s="10">
        <v>5.81</v>
      </c>
      <c r="N2876" s="9">
        <v>1</v>
      </c>
      <c r="O2876" s="9">
        <v>3.79</v>
      </c>
      <c r="P2876" s="9" t="s">
        <v>77</v>
      </c>
      <c r="Q2876" s="9" t="s">
        <v>72</v>
      </c>
      <c r="R2876" s="9"/>
      <c r="S2876">
        <f t="shared" si="3701"/>
        <v>447.22</v>
      </c>
      <c r="T2876">
        <f t="shared" si="3702"/>
        <v>118</v>
      </c>
      <c r="U2876">
        <f t="shared" si="3703"/>
        <v>3.79</v>
      </c>
      <c r="V2876" s="20">
        <f t="shared" si="3704"/>
        <v>442.95625000000001</v>
      </c>
      <c r="W2876" s="21">
        <f t="shared" si="3705"/>
        <v>116.8</v>
      </c>
    </row>
    <row r="2877" spans="1:23" x14ac:dyDescent="0.25">
      <c r="A2877" s="11"/>
      <c r="B2877" s="4"/>
      <c r="C2877" s="4"/>
      <c r="D2877" s="4"/>
      <c r="E2877" s="10"/>
      <c r="F2877" s="10"/>
      <c r="G2877" s="10"/>
      <c r="H2877" s="10"/>
      <c r="I2877" s="10"/>
      <c r="J2877" s="13"/>
      <c r="K2877" s="13"/>
      <c r="L2877" s="13"/>
      <c r="M2877" s="10"/>
      <c r="N2877" s="9"/>
      <c r="O2877" s="9"/>
      <c r="P2877" s="9"/>
      <c r="Q2877" s="9"/>
      <c r="R2877" s="9"/>
    </row>
    <row r="2878" spans="1:23" x14ac:dyDescent="0.25">
      <c r="A2878" s="11">
        <v>43213</v>
      </c>
      <c r="B2878" s="4" t="s">
        <v>17</v>
      </c>
      <c r="C2878" s="4">
        <v>75131</v>
      </c>
      <c r="D2878" s="4">
        <v>157</v>
      </c>
      <c r="E2878" s="10" t="s">
        <v>31</v>
      </c>
      <c r="F2878" s="10">
        <v>2</v>
      </c>
      <c r="G2878" s="10" t="s">
        <v>23</v>
      </c>
      <c r="H2878" s="10"/>
      <c r="I2878" s="10"/>
      <c r="J2878" s="13">
        <v>950</v>
      </c>
      <c r="K2878" s="13">
        <v>950</v>
      </c>
      <c r="L2878" s="13">
        <v>920</v>
      </c>
      <c r="M2878" s="10">
        <v>5.81</v>
      </c>
      <c r="N2878" s="9">
        <v>11</v>
      </c>
      <c r="O2878" s="9">
        <v>2.1</v>
      </c>
      <c r="P2878" s="9" t="s">
        <v>90</v>
      </c>
      <c r="Q2878" s="9" t="s">
        <v>79</v>
      </c>
      <c r="R2878" s="9"/>
      <c r="S2878">
        <f t="shared" ref="S2878:S2882" si="3706">N2878*O2878*118</f>
        <v>2725.8</v>
      </c>
      <c r="T2878">
        <f t="shared" ref="T2878:T2882" si="3707">N2878*118</f>
        <v>1298</v>
      </c>
      <c r="U2878">
        <f t="shared" ref="U2878:U2882" si="3708">N2878*O2878</f>
        <v>23.1</v>
      </c>
      <c r="V2878" s="20">
        <f t="shared" ref="V2878:V2882" si="3709">N2878*O2878*116.875</f>
        <v>2699.8125</v>
      </c>
      <c r="W2878" s="21">
        <f t="shared" ref="W2878:W2882" si="3710">N2878*116.8</f>
        <v>1284.8</v>
      </c>
    </row>
    <row r="2879" spans="1:23" x14ac:dyDescent="0.25">
      <c r="A2879" s="11">
        <v>43213</v>
      </c>
      <c r="B2879" s="4" t="s">
        <v>17</v>
      </c>
      <c r="C2879" s="4">
        <v>75131</v>
      </c>
      <c r="D2879" s="4">
        <v>157</v>
      </c>
      <c r="E2879" s="10" t="s">
        <v>31</v>
      </c>
      <c r="F2879" s="10">
        <v>2</v>
      </c>
      <c r="G2879" s="10" t="s">
        <v>23</v>
      </c>
      <c r="H2879" s="10"/>
      <c r="I2879" s="10"/>
      <c r="J2879" s="13"/>
      <c r="K2879" s="13"/>
      <c r="L2879" s="13"/>
      <c r="M2879" s="10">
        <v>5.81</v>
      </c>
      <c r="N2879" s="9">
        <v>4</v>
      </c>
      <c r="O2879" s="9">
        <v>3.79</v>
      </c>
      <c r="P2879" s="9" t="s">
        <v>77</v>
      </c>
      <c r="Q2879" s="9" t="s">
        <v>72</v>
      </c>
      <c r="R2879" s="9"/>
      <c r="S2879">
        <f t="shared" si="3706"/>
        <v>1788.88</v>
      </c>
      <c r="T2879">
        <f t="shared" si="3707"/>
        <v>472</v>
      </c>
      <c r="U2879">
        <f t="shared" si="3708"/>
        <v>15.16</v>
      </c>
      <c r="V2879" s="20">
        <f t="shared" si="3709"/>
        <v>1771.825</v>
      </c>
      <c r="W2879" s="21">
        <f t="shared" si="3710"/>
        <v>467.2</v>
      </c>
    </row>
    <row r="2880" spans="1:23" x14ac:dyDescent="0.25">
      <c r="A2880" s="11">
        <v>43213</v>
      </c>
      <c r="B2880" s="4" t="s">
        <v>17</v>
      </c>
      <c r="C2880" s="4">
        <v>75131</v>
      </c>
      <c r="D2880" s="4">
        <v>157</v>
      </c>
      <c r="E2880" s="10" t="s">
        <v>31</v>
      </c>
      <c r="F2880" s="10">
        <v>2</v>
      </c>
      <c r="G2880" s="10" t="s">
        <v>23</v>
      </c>
      <c r="H2880" s="10"/>
      <c r="I2880" s="10"/>
      <c r="J2880" s="13"/>
      <c r="K2880" s="13"/>
      <c r="L2880" s="13"/>
      <c r="M2880" s="10">
        <v>5.81</v>
      </c>
      <c r="N2880" s="9">
        <v>1</v>
      </c>
      <c r="O2880" s="9">
        <v>3.79</v>
      </c>
      <c r="P2880" s="9" t="s">
        <v>77</v>
      </c>
      <c r="Q2880" s="9" t="s">
        <v>72</v>
      </c>
      <c r="R2880" s="9"/>
      <c r="S2880">
        <f t="shared" si="3706"/>
        <v>447.22</v>
      </c>
      <c r="T2880">
        <f t="shared" si="3707"/>
        <v>118</v>
      </c>
      <c r="U2880">
        <f t="shared" si="3708"/>
        <v>3.79</v>
      </c>
      <c r="V2880" s="20">
        <f t="shared" si="3709"/>
        <v>442.95625000000001</v>
      </c>
      <c r="W2880" s="21">
        <f t="shared" si="3710"/>
        <v>116.8</v>
      </c>
    </row>
    <row r="2881" spans="1:23" x14ac:dyDescent="0.25">
      <c r="A2881" s="11">
        <v>43213</v>
      </c>
      <c r="B2881" s="4" t="s">
        <v>17</v>
      </c>
      <c r="C2881" s="4">
        <v>75131</v>
      </c>
      <c r="D2881" s="4">
        <v>157</v>
      </c>
      <c r="E2881" s="10" t="s">
        <v>31</v>
      </c>
      <c r="F2881" s="10">
        <v>2</v>
      </c>
      <c r="G2881" s="10" t="s">
        <v>23</v>
      </c>
      <c r="H2881" s="10"/>
      <c r="I2881" s="10"/>
      <c r="J2881" s="13"/>
      <c r="K2881" s="13"/>
      <c r="L2881" s="13"/>
      <c r="M2881" s="10">
        <v>5.81</v>
      </c>
      <c r="N2881" s="9">
        <v>2</v>
      </c>
      <c r="O2881" s="9">
        <v>5.07</v>
      </c>
      <c r="P2881" s="9" t="s">
        <v>94</v>
      </c>
      <c r="Q2881" s="9" t="s">
        <v>72</v>
      </c>
      <c r="R2881" s="9"/>
      <c r="S2881">
        <f t="shared" si="3706"/>
        <v>1196.52</v>
      </c>
      <c r="T2881">
        <f t="shared" si="3707"/>
        <v>236</v>
      </c>
      <c r="U2881">
        <f t="shared" si="3708"/>
        <v>10.14</v>
      </c>
      <c r="V2881" s="20">
        <f t="shared" si="3709"/>
        <v>1185.1125</v>
      </c>
      <c r="W2881" s="21">
        <f t="shared" si="3710"/>
        <v>233.6</v>
      </c>
    </row>
    <row r="2882" spans="1:23" x14ac:dyDescent="0.25">
      <c r="A2882" s="11">
        <v>43213</v>
      </c>
      <c r="B2882" s="4" t="s">
        <v>17</v>
      </c>
      <c r="C2882" s="4">
        <v>75131</v>
      </c>
      <c r="D2882" s="4">
        <v>157</v>
      </c>
      <c r="E2882" s="10" t="s">
        <v>31</v>
      </c>
      <c r="F2882" s="10">
        <v>2</v>
      </c>
      <c r="G2882" s="10" t="s">
        <v>23</v>
      </c>
      <c r="H2882" s="10"/>
      <c r="I2882" s="10"/>
      <c r="J2882" s="13"/>
      <c r="K2882" s="13"/>
      <c r="L2882" s="13"/>
      <c r="M2882" s="10">
        <v>5.81</v>
      </c>
      <c r="N2882" s="9">
        <v>1</v>
      </c>
      <c r="O2882" s="9">
        <v>1.54</v>
      </c>
      <c r="P2882" s="9" t="s">
        <v>78</v>
      </c>
      <c r="Q2882" s="9" t="s">
        <v>75</v>
      </c>
      <c r="R2882" s="9"/>
      <c r="S2882">
        <f t="shared" si="3706"/>
        <v>181.72</v>
      </c>
      <c r="T2882">
        <f t="shared" si="3707"/>
        <v>118</v>
      </c>
      <c r="U2882">
        <f t="shared" si="3708"/>
        <v>1.54</v>
      </c>
      <c r="V2882" s="20">
        <f t="shared" si="3709"/>
        <v>179.98750000000001</v>
      </c>
      <c r="W2882" s="21">
        <f t="shared" si="3710"/>
        <v>116.8</v>
      </c>
    </row>
    <row r="2883" spans="1:23" x14ac:dyDescent="0.25">
      <c r="A2883" s="11"/>
      <c r="B2883" s="4"/>
      <c r="C2883" s="4"/>
      <c r="D2883" s="4"/>
      <c r="E2883" s="10"/>
      <c r="F2883" s="10"/>
      <c r="G2883" s="10"/>
      <c r="H2883" s="10"/>
      <c r="I2883" s="10"/>
      <c r="J2883" s="13"/>
      <c r="K2883" s="13"/>
      <c r="L2883" s="13"/>
      <c r="M2883" s="10"/>
      <c r="N2883" s="9"/>
      <c r="O2883" s="9"/>
      <c r="P2883" s="9"/>
      <c r="Q2883" s="9"/>
      <c r="R2883" s="9"/>
    </row>
    <row r="2884" spans="1:23" x14ac:dyDescent="0.25">
      <c r="A2884" s="11">
        <v>43213</v>
      </c>
      <c r="B2884" s="10" t="s">
        <v>16</v>
      </c>
      <c r="C2884" s="10">
        <v>785</v>
      </c>
      <c r="D2884" s="10">
        <v>167</v>
      </c>
      <c r="E2884" s="10"/>
      <c r="F2884" s="10">
        <v>2</v>
      </c>
      <c r="G2884" s="10" t="s">
        <v>23</v>
      </c>
      <c r="H2884" s="10"/>
      <c r="I2884" s="10"/>
      <c r="J2884" s="17"/>
      <c r="K2884" s="17"/>
      <c r="L2884" s="17"/>
      <c r="M2884" s="10">
        <v>5.38</v>
      </c>
      <c r="N2884" s="9"/>
      <c r="O2884" s="9"/>
      <c r="P2884" s="9"/>
      <c r="Q2884" s="9"/>
      <c r="R2884" s="9"/>
      <c r="S2884">
        <f>N:N*O:O*125</f>
        <v>0</v>
      </c>
      <c r="T2884">
        <f t="shared" ref="T2884" si="3711">N2884*125</f>
        <v>0</v>
      </c>
      <c r="U2884">
        <f t="shared" ref="U2884" si="3712">N2884*O2884</f>
        <v>0</v>
      </c>
      <c r="V2884" s="20">
        <f>N2884*O2884*123.78</f>
        <v>0</v>
      </c>
      <c r="W2884" s="21">
        <f>N2884*123.7</f>
        <v>0</v>
      </c>
    </row>
    <row r="2885" spans="1:23" x14ac:dyDescent="0.25">
      <c r="A2885" s="11"/>
      <c r="B2885" s="10"/>
      <c r="C2885" s="10"/>
      <c r="D2885" s="10"/>
      <c r="E2885" s="10"/>
      <c r="F2885" s="10"/>
      <c r="G2885" s="10"/>
      <c r="H2885" s="10"/>
      <c r="I2885" s="10"/>
      <c r="J2885" s="13"/>
      <c r="K2885" s="13"/>
      <c r="L2885" s="13"/>
      <c r="M2885" s="10"/>
      <c r="N2885" s="9"/>
      <c r="O2885" s="9"/>
      <c r="P2885" s="9"/>
      <c r="Q2885" s="9"/>
      <c r="R2885" s="9"/>
    </row>
    <row r="2886" spans="1:23" x14ac:dyDescent="0.25">
      <c r="A2886" s="11">
        <v>43213</v>
      </c>
      <c r="B2886" s="10" t="s">
        <v>16</v>
      </c>
      <c r="C2886" s="10">
        <v>785</v>
      </c>
      <c r="D2886" s="10">
        <v>168</v>
      </c>
      <c r="E2886" s="10" t="s">
        <v>33</v>
      </c>
      <c r="F2886" s="10">
        <v>2</v>
      </c>
      <c r="G2886" s="10" t="s">
        <v>23</v>
      </c>
      <c r="H2886" s="10"/>
      <c r="I2886" s="10"/>
      <c r="J2886" s="13">
        <v>800</v>
      </c>
      <c r="K2886" s="13">
        <v>1600</v>
      </c>
      <c r="L2886" s="13">
        <v>1700</v>
      </c>
      <c r="M2886" s="10">
        <v>5.38</v>
      </c>
      <c r="N2886" s="9">
        <v>3</v>
      </c>
      <c r="O2886" s="9">
        <v>2.1</v>
      </c>
      <c r="P2886" s="9" t="s">
        <v>90</v>
      </c>
      <c r="Q2886" s="9" t="s">
        <v>79</v>
      </c>
      <c r="R2886" s="9"/>
      <c r="S2886">
        <f t="shared" ref="S2886:S2889" si="3713">N:N*O:O*125</f>
        <v>787.50000000000011</v>
      </c>
      <c r="T2886">
        <f t="shared" ref="T2886:T2889" si="3714">N2886*125</f>
        <v>375</v>
      </c>
      <c r="U2886">
        <f t="shared" ref="U2886:U2889" si="3715">N2886*O2886</f>
        <v>6.3000000000000007</v>
      </c>
      <c r="V2886" s="20">
        <f t="shared" ref="V2886:V2889" si="3716">N2886*O2886*123.78</f>
        <v>779.81400000000008</v>
      </c>
      <c r="W2886" s="21">
        <f t="shared" ref="W2886:W2889" si="3717">N2886*123.7</f>
        <v>371.1</v>
      </c>
    </row>
    <row r="2887" spans="1:23" x14ac:dyDescent="0.25">
      <c r="A2887" s="11">
        <v>43213</v>
      </c>
      <c r="B2887" s="10" t="s">
        <v>16</v>
      </c>
      <c r="C2887" s="10">
        <v>785</v>
      </c>
      <c r="D2887" s="10">
        <v>168</v>
      </c>
      <c r="E2887" s="10" t="s">
        <v>33</v>
      </c>
      <c r="F2887" s="10">
        <v>2</v>
      </c>
      <c r="G2887" s="10" t="s">
        <v>23</v>
      </c>
      <c r="H2887" s="10"/>
      <c r="I2887" s="10"/>
      <c r="J2887" s="13"/>
      <c r="K2887" s="13"/>
      <c r="L2887" s="13"/>
      <c r="M2887" s="10">
        <v>5.38</v>
      </c>
      <c r="N2887" s="9">
        <v>8</v>
      </c>
      <c r="O2887" s="9">
        <v>3.79</v>
      </c>
      <c r="P2887" s="9" t="s">
        <v>77</v>
      </c>
      <c r="Q2887" s="9" t="s">
        <v>72</v>
      </c>
      <c r="R2887" s="9"/>
      <c r="S2887">
        <f t="shared" si="3713"/>
        <v>3790</v>
      </c>
      <c r="T2887">
        <f t="shared" si="3714"/>
        <v>1000</v>
      </c>
      <c r="U2887">
        <f t="shared" si="3715"/>
        <v>30.32</v>
      </c>
      <c r="V2887" s="20">
        <f t="shared" si="3716"/>
        <v>3753.0095999999999</v>
      </c>
      <c r="W2887" s="21">
        <f t="shared" si="3717"/>
        <v>989.6</v>
      </c>
    </row>
    <row r="2888" spans="1:23" x14ac:dyDescent="0.25">
      <c r="A2888" s="11">
        <v>43213</v>
      </c>
      <c r="B2888" s="10" t="s">
        <v>16</v>
      </c>
      <c r="C2888" s="10">
        <v>785</v>
      </c>
      <c r="D2888" s="10">
        <v>168</v>
      </c>
      <c r="E2888" s="10" t="s">
        <v>33</v>
      </c>
      <c r="F2888" s="10">
        <v>2</v>
      </c>
      <c r="G2888" s="10" t="s">
        <v>23</v>
      </c>
      <c r="H2888" s="10"/>
      <c r="I2888" s="10"/>
      <c r="J2888" s="13"/>
      <c r="K2888" s="13"/>
      <c r="L2888" s="13"/>
      <c r="M2888" s="10">
        <v>5.38</v>
      </c>
      <c r="N2888" s="9">
        <v>3</v>
      </c>
      <c r="O2888" s="9">
        <v>3.79</v>
      </c>
      <c r="P2888" s="9" t="s">
        <v>77</v>
      </c>
      <c r="Q2888" s="9" t="s">
        <v>72</v>
      </c>
      <c r="R2888" s="9"/>
      <c r="S2888">
        <f t="shared" si="3713"/>
        <v>1421.2500000000002</v>
      </c>
      <c r="T2888">
        <f t="shared" si="3714"/>
        <v>375</v>
      </c>
      <c r="U2888">
        <f t="shared" si="3715"/>
        <v>11.370000000000001</v>
      </c>
      <c r="V2888" s="20">
        <f t="shared" si="3716"/>
        <v>1407.3786000000002</v>
      </c>
      <c r="W2888" s="21">
        <f t="shared" si="3717"/>
        <v>371.1</v>
      </c>
    </row>
    <row r="2889" spans="1:23" x14ac:dyDescent="0.25">
      <c r="A2889" s="24">
        <v>43213</v>
      </c>
      <c r="B2889" s="25" t="s">
        <v>16</v>
      </c>
      <c r="C2889" s="25">
        <v>785</v>
      </c>
      <c r="D2889" s="25">
        <v>168</v>
      </c>
      <c r="E2889" s="25" t="s">
        <v>33</v>
      </c>
      <c r="F2889" s="25">
        <v>2</v>
      </c>
      <c r="G2889" s="25" t="s">
        <v>23</v>
      </c>
      <c r="H2889" s="25"/>
      <c r="I2889" s="25"/>
      <c r="J2889" s="23"/>
      <c r="K2889" s="23"/>
      <c r="L2889" s="23"/>
      <c r="M2889" s="25">
        <v>5.38</v>
      </c>
      <c r="N2889" s="25">
        <v>1</v>
      </c>
      <c r="O2889" s="25">
        <v>1.8</v>
      </c>
      <c r="P2889" s="25" t="s">
        <v>77</v>
      </c>
      <c r="Q2889" s="25" t="s">
        <v>100</v>
      </c>
      <c r="R2889" s="9"/>
      <c r="S2889">
        <f t="shared" si="3713"/>
        <v>225</v>
      </c>
      <c r="T2889">
        <f t="shared" si="3714"/>
        <v>125</v>
      </c>
      <c r="U2889">
        <f t="shared" si="3715"/>
        <v>1.8</v>
      </c>
      <c r="V2889" s="20">
        <f t="shared" si="3716"/>
        <v>222.804</v>
      </c>
      <c r="W2889" s="21">
        <f t="shared" si="3717"/>
        <v>123.7</v>
      </c>
    </row>
    <row r="2890" spans="1:23" x14ac:dyDescent="0.25">
      <c r="A2890" s="11"/>
      <c r="B2890" s="4"/>
      <c r="C2890" s="4"/>
      <c r="D2890" s="4"/>
      <c r="E2890" s="10"/>
      <c r="F2890" s="10"/>
      <c r="G2890" s="10"/>
      <c r="H2890" s="10"/>
      <c r="I2890" s="10"/>
      <c r="J2890" s="13"/>
      <c r="K2890" s="13"/>
      <c r="L2890" s="13"/>
      <c r="M2890" s="10"/>
      <c r="N2890" s="9"/>
      <c r="O2890" s="9"/>
      <c r="P2890" s="9"/>
      <c r="Q2890" s="9"/>
      <c r="R2890" s="9"/>
    </row>
    <row r="2891" spans="1:23" x14ac:dyDescent="0.25">
      <c r="A2891" s="11">
        <v>43213</v>
      </c>
      <c r="B2891" s="10" t="s">
        <v>16</v>
      </c>
      <c r="C2891" s="10">
        <v>785</v>
      </c>
      <c r="D2891" s="10">
        <v>169</v>
      </c>
      <c r="E2891" s="10" t="s">
        <v>34</v>
      </c>
      <c r="F2891" s="10">
        <v>2</v>
      </c>
      <c r="G2891" s="10" t="s">
        <v>23</v>
      </c>
      <c r="H2891" s="10"/>
      <c r="I2891" s="10"/>
      <c r="J2891" s="13">
        <v>900</v>
      </c>
      <c r="K2891" s="13">
        <v>1500</v>
      </c>
      <c r="L2891" s="13">
        <v>1600</v>
      </c>
      <c r="M2891" s="10">
        <v>5.38</v>
      </c>
      <c r="N2891" s="9">
        <v>11</v>
      </c>
      <c r="O2891" s="9">
        <v>3.79</v>
      </c>
      <c r="P2891" s="9" t="s">
        <v>77</v>
      </c>
      <c r="Q2891" s="9" t="s">
        <v>72</v>
      </c>
      <c r="R2891" s="9"/>
      <c r="S2891">
        <f t="shared" ref="S2891:S2892" si="3718">N:N*O:O*125</f>
        <v>5211.25</v>
      </c>
      <c r="T2891">
        <f t="shared" ref="T2891:T2892" si="3719">N2891*125</f>
        <v>1375</v>
      </c>
      <c r="U2891">
        <f t="shared" ref="U2891:U2892" si="3720">N2891*O2891</f>
        <v>41.69</v>
      </c>
      <c r="V2891" s="20">
        <f t="shared" ref="V2891:V2892" si="3721">N2891*O2891*123.78</f>
        <v>5160.3881999999994</v>
      </c>
      <c r="W2891" s="21">
        <f t="shared" ref="W2891:W2892" si="3722">N2891*123.7</f>
        <v>1360.7</v>
      </c>
    </row>
    <row r="2892" spans="1:23" x14ac:dyDescent="0.25">
      <c r="A2892" s="11">
        <v>43213</v>
      </c>
      <c r="B2892" s="10" t="s">
        <v>16</v>
      </c>
      <c r="C2892" s="10">
        <v>785</v>
      </c>
      <c r="D2892" s="10">
        <v>169</v>
      </c>
      <c r="E2892" s="10" t="s">
        <v>34</v>
      </c>
      <c r="F2892" s="10">
        <v>2</v>
      </c>
      <c r="G2892" s="10" t="s">
        <v>23</v>
      </c>
      <c r="H2892" s="10"/>
      <c r="I2892" s="10"/>
      <c r="J2892" s="13"/>
      <c r="K2892" s="13"/>
      <c r="L2892" s="13"/>
      <c r="M2892" s="10">
        <v>5.38</v>
      </c>
      <c r="N2892" s="9">
        <v>3</v>
      </c>
      <c r="O2892" s="9">
        <v>3.79</v>
      </c>
      <c r="P2892" s="9" t="s">
        <v>77</v>
      </c>
      <c r="Q2892" s="9" t="s">
        <v>72</v>
      </c>
      <c r="R2892" s="9"/>
      <c r="S2892">
        <f t="shared" si="3718"/>
        <v>1421.2500000000002</v>
      </c>
      <c r="T2892">
        <f t="shared" si="3719"/>
        <v>375</v>
      </c>
      <c r="U2892">
        <f t="shared" si="3720"/>
        <v>11.370000000000001</v>
      </c>
      <c r="V2892" s="20">
        <f t="shared" si="3721"/>
        <v>1407.3786000000002</v>
      </c>
      <c r="W2892" s="21">
        <f t="shared" si="3722"/>
        <v>371.1</v>
      </c>
    </row>
    <row r="2893" spans="1:23" x14ac:dyDescent="0.25">
      <c r="A2893" s="9"/>
      <c r="B2893" s="9"/>
      <c r="C2893" s="9"/>
      <c r="D2893" s="9"/>
      <c r="E2893" s="9"/>
      <c r="F2893" s="9"/>
      <c r="G2893" s="9"/>
      <c r="H2893" s="9"/>
      <c r="I2893" s="9"/>
      <c r="J2893" s="16"/>
      <c r="K2893" s="16"/>
      <c r="L2893" s="16"/>
      <c r="M2893" s="9"/>
      <c r="N2893" s="9"/>
      <c r="O2893" s="9"/>
      <c r="P2893" s="9"/>
      <c r="Q2893" s="9"/>
      <c r="R2893" s="9"/>
    </row>
    <row r="2894" spans="1:23" x14ac:dyDescent="0.25">
      <c r="A2894" s="11">
        <v>43213</v>
      </c>
      <c r="B2894" s="10" t="s">
        <v>16</v>
      </c>
      <c r="C2894" s="4">
        <v>777</v>
      </c>
      <c r="D2894" s="4">
        <v>17</v>
      </c>
      <c r="E2894" s="10" t="s">
        <v>45</v>
      </c>
      <c r="F2894" s="10">
        <v>3</v>
      </c>
      <c r="G2894" s="10" t="s">
        <v>22</v>
      </c>
      <c r="H2894" s="10"/>
      <c r="I2894" s="10"/>
      <c r="J2894" s="13">
        <v>580</v>
      </c>
      <c r="K2894" s="13">
        <v>920</v>
      </c>
      <c r="L2894" s="13">
        <v>920</v>
      </c>
      <c r="M2894" s="10">
        <v>4.2</v>
      </c>
      <c r="N2894" s="9">
        <v>10</v>
      </c>
      <c r="O2894" s="9">
        <v>5.21</v>
      </c>
      <c r="P2894" s="9" t="s">
        <v>94</v>
      </c>
      <c r="Q2894" s="9" t="s">
        <v>72</v>
      </c>
      <c r="R2894" s="9"/>
      <c r="S2894">
        <f>N:N*O:O*80.6</f>
        <v>4199.26</v>
      </c>
      <c r="T2894">
        <f t="shared" ref="T2894" si="3723">N2894*80.6</f>
        <v>806</v>
      </c>
      <c r="U2894">
        <f t="shared" ref="U2894" si="3724">N2894*O2894</f>
        <v>52.1</v>
      </c>
      <c r="V2894" s="20">
        <f>N2894*O2894*79.68</f>
        <v>4151.3280000000004</v>
      </c>
      <c r="W2894" s="21">
        <f>N2894*79.68</f>
        <v>796.80000000000007</v>
      </c>
    </row>
    <row r="2895" spans="1:23" x14ac:dyDescent="0.25">
      <c r="A2895" s="11"/>
      <c r="B2895" s="10"/>
      <c r="C2895" s="4"/>
      <c r="D2895" s="4"/>
      <c r="E2895" s="10"/>
      <c r="F2895" s="10"/>
      <c r="G2895" s="10"/>
      <c r="H2895" s="10"/>
      <c r="I2895" s="10"/>
      <c r="J2895" s="13"/>
      <c r="K2895" s="13"/>
      <c r="L2895" s="13"/>
      <c r="M2895" s="10"/>
      <c r="N2895" s="9"/>
      <c r="O2895" s="9"/>
      <c r="P2895" s="9"/>
      <c r="Q2895" s="9"/>
      <c r="R2895" s="9"/>
    </row>
    <row r="2896" spans="1:23" x14ac:dyDescent="0.25">
      <c r="A2896" s="11">
        <v>43213</v>
      </c>
      <c r="B2896" s="10" t="s">
        <v>16</v>
      </c>
      <c r="C2896" s="4">
        <v>777</v>
      </c>
      <c r="D2896" s="4">
        <v>18</v>
      </c>
      <c r="E2896" s="10" t="s">
        <v>86</v>
      </c>
      <c r="F2896" s="10">
        <v>3</v>
      </c>
      <c r="G2896" s="10" t="s">
        <v>22</v>
      </c>
      <c r="H2896" s="10"/>
      <c r="I2896" s="10"/>
      <c r="J2896" s="13">
        <v>720</v>
      </c>
      <c r="K2896" s="13">
        <v>630</v>
      </c>
      <c r="L2896" s="13">
        <v>890</v>
      </c>
      <c r="M2896" s="10">
        <v>4.2</v>
      </c>
      <c r="N2896" s="9">
        <v>10</v>
      </c>
      <c r="O2896" s="9">
        <v>5.21</v>
      </c>
      <c r="P2896" s="9" t="s">
        <v>94</v>
      </c>
      <c r="Q2896" s="9" t="s">
        <v>72</v>
      </c>
      <c r="R2896" s="9"/>
      <c r="S2896">
        <f>N:N*O:O*80.6</f>
        <v>4199.26</v>
      </c>
      <c r="T2896">
        <f t="shared" ref="T2896" si="3725">N2896*80.6</f>
        <v>806</v>
      </c>
      <c r="U2896">
        <f t="shared" ref="U2896" si="3726">N2896*O2896</f>
        <v>52.1</v>
      </c>
      <c r="V2896" s="20">
        <f>N2896*O2896*79.68</f>
        <v>4151.3280000000004</v>
      </c>
      <c r="W2896" s="21">
        <f>N2896*79.68</f>
        <v>796.80000000000007</v>
      </c>
    </row>
    <row r="2897" spans="1:23" x14ac:dyDescent="0.25">
      <c r="A2897" s="11"/>
      <c r="B2897" s="4"/>
      <c r="C2897" s="4"/>
      <c r="D2897" s="4"/>
      <c r="E2897" s="10"/>
      <c r="F2897" s="10"/>
      <c r="G2897" s="10"/>
      <c r="H2897" s="10"/>
      <c r="I2897" s="10"/>
      <c r="J2897" s="13"/>
      <c r="K2897" s="13"/>
      <c r="L2897" s="13"/>
      <c r="M2897" s="10"/>
      <c r="N2897" s="9"/>
      <c r="O2897" s="9"/>
      <c r="P2897" s="9"/>
      <c r="Q2897" s="9"/>
      <c r="R2897" s="9"/>
    </row>
    <row r="2898" spans="1:23" x14ac:dyDescent="0.25">
      <c r="A2898" s="11">
        <v>43213</v>
      </c>
      <c r="B2898" s="10" t="s">
        <v>16</v>
      </c>
      <c r="C2898" s="4">
        <v>777</v>
      </c>
      <c r="D2898" s="4">
        <v>19</v>
      </c>
      <c r="E2898" s="10" t="s">
        <v>57</v>
      </c>
      <c r="F2898" s="10">
        <v>3</v>
      </c>
      <c r="G2898" s="10" t="s">
        <v>22</v>
      </c>
      <c r="H2898" s="10"/>
      <c r="I2898" s="10"/>
      <c r="J2898" s="13">
        <v>580</v>
      </c>
      <c r="K2898" s="13">
        <v>820</v>
      </c>
      <c r="L2898" s="13">
        <v>900</v>
      </c>
      <c r="M2898" s="10">
        <v>4.2</v>
      </c>
      <c r="N2898" s="9">
        <v>10</v>
      </c>
      <c r="O2898" s="9">
        <v>5.21</v>
      </c>
      <c r="P2898" s="9" t="s">
        <v>94</v>
      </c>
      <c r="Q2898" s="9" t="s">
        <v>72</v>
      </c>
      <c r="R2898" s="9"/>
      <c r="S2898">
        <f>N:N*O:O*80.6</f>
        <v>4199.26</v>
      </c>
      <c r="T2898">
        <f t="shared" ref="T2898" si="3727">N2898*80.6</f>
        <v>806</v>
      </c>
      <c r="U2898">
        <f t="shared" ref="U2898" si="3728">N2898*O2898</f>
        <v>52.1</v>
      </c>
      <c r="V2898" s="20">
        <f>N2898*O2898*79.68</f>
        <v>4151.3280000000004</v>
      </c>
      <c r="W2898" s="21">
        <f>N2898*79.68</f>
        <v>796.80000000000007</v>
      </c>
    </row>
    <row r="2899" spans="1:23" x14ac:dyDescent="0.25">
      <c r="A2899" s="11"/>
      <c r="B2899" s="10"/>
      <c r="C2899" s="4"/>
      <c r="D2899" s="4"/>
      <c r="E2899" s="10"/>
      <c r="F2899" s="10"/>
      <c r="G2899" s="10"/>
      <c r="H2899" s="10"/>
      <c r="I2899" s="10"/>
      <c r="J2899" s="13"/>
      <c r="K2899" s="13"/>
      <c r="L2899" s="13"/>
      <c r="M2899" s="10"/>
      <c r="N2899" s="9"/>
      <c r="O2899" s="9"/>
      <c r="P2899" s="9"/>
      <c r="Q2899" s="9"/>
      <c r="R2899" s="9"/>
    </row>
    <row r="2900" spans="1:23" x14ac:dyDescent="0.25">
      <c r="A2900" s="11">
        <v>43213</v>
      </c>
      <c r="B2900" s="10" t="s">
        <v>16</v>
      </c>
      <c r="C2900" s="4">
        <v>777</v>
      </c>
      <c r="D2900" s="4">
        <v>20</v>
      </c>
      <c r="E2900" s="10" t="s">
        <v>48</v>
      </c>
      <c r="F2900" s="10">
        <v>3</v>
      </c>
      <c r="G2900" s="10" t="s">
        <v>22</v>
      </c>
      <c r="H2900" s="10"/>
      <c r="I2900" s="10"/>
      <c r="J2900" s="13">
        <v>520</v>
      </c>
      <c r="K2900" s="13">
        <v>880</v>
      </c>
      <c r="L2900" s="13">
        <v>930</v>
      </c>
      <c r="M2900" s="10">
        <v>4.2</v>
      </c>
      <c r="N2900" s="9">
        <v>1</v>
      </c>
      <c r="O2900" s="9">
        <v>5.21</v>
      </c>
      <c r="P2900" s="9" t="s">
        <v>94</v>
      </c>
      <c r="Q2900" s="9" t="s">
        <v>72</v>
      </c>
      <c r="R2900" s="9"/>
      <c r="S2900">
        <f t="shared" ref="S2900:S2902" si="3729">N:N*O:O*80.6</f>
        <v>419.92599999999999</v>
      </c>
      <c r="T2900">
        <f t="shared" ref="T2900:T2902" si="3730">N2900*80.6</f>
        <v>80.599999999999994</v>
      </c>
      <c r="U2900">
        <f t="shared" ref="U2900:U2902" si="3731">N2900*O2900</f>
        <v>5.21</v>
      </c>
      <c r="V2900" s="20">
        <f t="shared" ref="V2900:V2902" si="3732">N2900*O2900*79.68</f>
        <v>415.13280000000003</v>
      </c>
      <c r="W2900" s="21">
        <f t="shared" ref="W2900:W2902" si="3733">N2900*79.68</f>
        <v>79.680000000000007</v>
      </c>
    </row>
    <row r="2901" spans="1:23" x14ac:dyDescent="0.25">
      <c r="A2901" s="11">
        <v>43213</v>
      </c>
      <c r="B2901" s="10" t="s">
        <v>16</v>
      </c>
      <c r="C2901" s="4">
        <v>777</v>
      </c>
      <c r="D2901" s="4">
        <v>20</v>
      </c>
      <c r="E2901" s="10" t="s">
        <v>48</v>
      </c>
      <c r="F2901" s="10">
        <v>3</v>
      </c>
      <c r="G2901" s="10" t="s">
        <v>22</v>
      </c>
      <c r="H2901" s="10"/>
      <c r="I2901" s="10"/>
      <c r="J2901" s="13"/>
      <c r="K2901" s="13"/>
      <c r="L2901" s="13"/>
      <c r="M2901" s="10">
        <v>4.2</v>
      </c>
      <c r="N2901" s="9">
        <v>7</v>
      </c>
      <c r="O2901" s="9">
        <v>3.94</v>
      </c>
      <c r="P2901" s="9" t="s">
        <v>77</v>
      </c>
      <c r="Q2901" s="9" t="s">
        <v>72</v>
      </c>
      <c r="R2901" s="9"/>
      <c r="S2901">
        <f t="shared" si="3729"/>
        <v>2222.9479999999999</v>
      </c>
      <c r="T2901">
        <f t="shared" si="3730"/>
        <v>564.19999999999993</v>
      </c>
      <c r="U2901">
        <f t="shared" si="3731"/>
        <v>27.58</v>
      </c>
      <c r="V2901" s="20">
        <f t="shared" si="3732"/>
        <v>2197.5744</v>
      </c>
      <c r="W2901" s="21">
        <f t="shared" si="3733"/>
        <v>557.76</v>
      </c>
    </row>
    <row r="2902" spans="1:23" x14ac:dyDescent="0.25">
      <c r="A2902" s="11">
        <v>43213</v>
      </c>
      <c r="B2902" s="10" t="s">
        <v>16</v>
      </c>
      <c r="C2902" s="4">
        <v>777</v>
      </c>
      <c r="D2902" s="4">
        <v>20</v>
      </c>
      <c r="E2902" s="10" t="s">
        <v>48</v>
      </c>
      <c r="F2902" s="10">
        <v>3</v>
      </c>
      <c r="G2902" s="10" t="s">
        <v>22</v>
      </c>
      <c r="H2902" s="10"/>
      <c r="I2902" s="10"/>
      <c r="J2902" s="13"/>
      <c r="K2902" s="13"/>
      <c r="L2902" s="13"/>
      <c r="M2902" s="10">
        <v>4.2</v>
      </c>
      <c r="N2902" s="9">
        <v>5</v>
      </c>
      <c r="O2902" s="9">
        <v>2.04</v>
      </c>
      <c r="P2902" s="9" t="s">
        <v>89</v>
      </c>
      <c r="Q2902" s="9" t="s">
        <v>76</v>
      </c>
      <c r="R2902" s="9"/>
      <c r="S2902">
        <f t="shared" si="3729"/>
        <v>822.11999999999989</v>
      </c>
      <c r="T2902">
        <f t="shared" si="3730"/>
        <v>403</v>
      </c>
      <c r="U2902">
        <f t="shared" si="3731"/>
        <v>10.199999999999999</v>
      </c>
      <c r="V2902" s="20">
        <f t="shared" si="3732"/>
        <v>812.73599999999999</v>
      </c>
      <c r="W2902" s="21">
        <f t="shared" si="3733"/>
        <v>398.40000000000003</v>
      </c>
    </row>
    <row r="2903" spans="1:23" x14ac:dyDescent="0.25">
      <c r="A2903" s="11"/>
      <c r="B2903" s="10"/>
      <c r="C2903" s="4"/>
      <c r="D2903" s="4"/>
      <c r="E2903" s="10"/>
      <c r="F2903" s="10"/>
      <c r="G2903" s="10"/>
      <c r="H2903" s="10"/>
      <c r="I2903" s="10"/>
      <c r="J2903" s="13"/>
      <c r="K2903" s="13"/>
      <c r="L2903" s="13"/>
      <c r="M2903" s="10"/>
      <c r="N2903" s="9"/>
      <c r="O2903" s="9"/>
      <c r="P2903" s="9"/>
      <c r="Q2903" s="9"/>
      <c r="R2903" s="9"/>
    </row>
    <row r="2904" spans="1:23" x14ac:dyDescent="0.25">
      <c r="A2904" s="11">
        <v>43213</v>
      </c>
      <c r="B2904" s="4" t="s">
        <v>17</v>
      </c>
      <c r="C2904" s="4">
        <v>75131</v>
      </c>
      <c r="D2904" s="4">
        <v>152</v>
      </c>
      <c r="E2904" s="10" t="s">
        <v>49</v>
      </c>
      <c r="F2904" s="10">
        <v>3</v>
      </c>
      <c r="G2904" s="10" t="s">
        <v>22</v>
      </c>
      <c r="H2904" s="10"/>
      <c r="I2904" s="10"/>
      <c r="J2904" s="13">
        <v>1200</v>
      </c>
      <c r="K2904" s="13">
        <v>900</v>
      </c>
      <c r="L2904" s="13">
        <v>1350</v>
      </c>
      <c r="M2904" s="10">
        <v>5.81</v>
      </c>
      <c r="N2904" s="9">
        <v>1</v>
      </c>
      <c r="O2904" s="9">
        <v>5.21</v>
      </c>
      <c r="P2904" s="9" t="s">
        <v>94</v>
      </c>
      <c r="Q2904" s="9" t="s">
        <v>72</v>
      </c>
      <c r="R2904" s="9"/>
      <c r="S2904">
        <f t="shared" ref="S2904:S2905" si="3734">N2904*O2904*118</f>
        <v>614.78</v>
      </c>
      <c r="T2904">
        <f t="shared" ref="T2904:T2905" si="3735">N2904*118</f>
        <v>118</v>
      </c>
      <c r="U2904">
        <f t="shared" ref="U2904:U2905" si="3736">N2904*O2904</f>
        <v>5.21</v>
      </c>
      <c r="V2904" s="20">
        <f t="shared" ref="V2904:V2905" si="3737">N2904*O2904*116.875</f>
        <v>608.91875000000005</v>
      </c>
      <c r="W2904" s="21">
        <f t="shared" ref="W2904:W2905" si="3738">N2904*116.8</f>
        <v>116.8</v>
      </c>
    </row>
    <row r="2905" spans="1:23" x14ac:dyDescent="0.25">
      <c r="A2905" s="11">
        <v>43213</v>
      </c>
      <c r="B2905" s="4" t="s">
        <v>17</v>
      </c>
      <c r="C2905" s="4">
        <v>75131</v>
      </c>
      <c r="D2905" s="4">
        <v>152</v>
      </c>
      <c r="E2905" s="10" t="s">
        <v>49</v>
      </c>
      <c r="F2905" s="10">
        <v>3</v>
      </c>
      <c r="G2905" s="10" t="s">
        <v>22</v>
      </c>
      <c r="H2905" s="10"/>
      <c r="I2905" s="10"/>
      <c r="J2905" s="13"/>
      <c r="K2905" s="13"/>
      <c r="L2905" s="13"/>
      <c r="M2905" s="10">
        <v>5.81</v>
      </c>
      <c r="N2905" s="9">
        <v>7</v>
      </c>
      <c r="O2905" s="9">
        <v>3.94</v>
      </c>
      <c r="P2905" s="9" t="s">
        <v>77</v>
      </c>
      <c r="Q2905" s="9" t="s">
        <v>72</v>
      </c>
      <c r="R2905" s="9"/>
      <c r="S2905">
        <f t="shared" si="3734"/>
        <v>3254.4399999999996</v>
      </c>
      <c r="T2905">
        <f t="shared" si="3735"/>
        <v>826</v>
      </c>
      <c r="U2905">
        <f t="shared" si="3736"/>
        <v>27.58</v>
      </c>
      <c r="V2905" s="20">
        <f t="shared" si="3737"/>
        <v>3223.4124999999999</v>
      </c>
      <c r="W2905" s="21">
        <f t="shared" si="3738"/>
        <v>817.6</v>
      </c>
    </row>
    <row r="2906" spans="1:23" x14ac:dyDescent="0.25">
      <c r="A2906" s="11"/>
      <c r="B2906" s="4"/>
      <c r="C2906" s="4"/>
      <c r="D2906" s="4"/>
      <c r="E2906" s="10"/>
      <c r="F2906" s="10"/>
      <c r="G2906" s="10"/>
      <c r="H2906" s="10"/>
      <c r="I2906" s="10"/>
      <c r="J2906" s="13"/>
      <c r="K2906" s="13"/>
      <c r="L2906" s="13"/>
      <c r="M2906" s="10"/>
      <c r="N2906" s="9"/>
      <c r="O2906" s="9"/>
      <c r="P2906" s="9"/>
      <c r="Q2906" s="9"/>
      <c r="R2906" s="9"/>
    </row>
    <row r="2907" spans="1:23" x14ac:dyDescent="0.25">
      <c r="A2907" s="11">
        <v>43213</v>
      </c>
      <c r="B2907" s="4" t="s">
        <v>17</v>
      </c>
      <c r="C2907" s="4">
        <v>75131</v>
      </c>
      <c r="D2907" s="4">
        <v>153</v>
      </c>
      <c r="E2907" s="10"/>
      <c r="F2907" s="10">
        <v>3</v>
      </c>
      <c r="G2907" s="10" t="s">
        <v>22</v>
      </c>
      <c r="H2907" s="10"/>
      <c r="I2907" s="10"/>
      <c r="J2907" s="17"/>
      <c r="K2907" s="17"/>
      <c r="L2907" s="17"/>
      <c r="M2907" s="10">
        <v>5.81</v>
      </c>
      <c r="N2907" s="9"/>
      <c r="O2907" s="9"/>
      <c r="P2907" s="9"/>
      <c r="Q2907" s="9"/>
      <c r="R2907" s="9"/>
      <c r="S2907">
        <f t="shared" ref="S2907" si="3739">N2907*O2907*118</f>
        <v>0</v>
      </c>
      <c r="T2907">
        <f t="shared" ref="T2907" si="3740">N2907*118</f>
        <v>0</v>
      </c>
      <c r="U2907">
        <f t="shared" ref="U2907" si="3741">N2907*O2907</f>
        <v>0</v>
      </c>
      <c r="V2907" s="20">
        <f t="shared" ref="V2907" si="3742">N2907*O2907*116.875</f>
        <v>0</v>
      </c>
      <c r="W2907" s="21">
        <f t="shared" ref="W2907" si="3743">N2907*116.8</f>
        <v>0</v>
      </c>
    </row>
    <row r="2908" spans="1:23" x14ac:dyDescent="0.25">
      <c r="A2908" s="11"/>
      <c r="B2908" s="4"/>
      <c r="C2908" s="4"/>
      <c r="D2908" s="4"/>
      <c r="E2908" s="10"/>
      <c r="F2908" s="10"/>
      <c r="G2908" s="10"/>
      <c r="H2908" s="10"/>
      <c r="I2908" s="10"/>
      <c r="J2908" s="13"/>
      <c r="K2908" s="13"/>
      <c r="L2908" s="13"/>
      <c r="M2908" s="10"/>
      <c r="N2908" s="9"/>
      <c r="O2908" s="9"/>
      <c r="P2908" s="9"/>
      <c r="Q2908" s="9"/>
      <c r="R2908" s="9"/>
    </row>
    <row r="2909" spans="1:23" x14ac:dyDescent="0.25">
      <c r="A2909" s="11">
        <v>43213</v>
      </c>
      <c r="B2909" s="4" t="s">
        <v>17</v>
      </c>
      <c r="C2909" s="4">
        <v>75131</v>
      </c>
      <c r="D2909" s="4">
        <v>155</v>
      </c>
      <c r="E2909" s="10" t="s">
        <v>50</v>
      </c>
      <c r="F2909" s="10">
        <v>3</v>
      </c>
      <c r="G2909" s="10" t="s">
        <v>22</v>
      </c>
      <c r="H2909" s="10"/>
      <c r="I2909" s="10"/>
      <c r="J2909" s="13">
        <v>1000</v>
      </c>
      <c r="K2909" s="13">
        <v>1400</v>
      </c>
      <c r="L2909" s="17"/>
      <c r="M2909" s="10">
        <v>5.81</v>
      </c>
      <c r="N2909" s="9">
        <v>1</v>
      </c>
      <c r="O2909" s="9">
        <v>5.21</v>
      </c>
      <c r="P2909" s="9" t="s">
        <v>94</v>
      </c>
      <c r="Q2909" s="9" t="s">
        <v>72</v>
      </c>
      <c r="R2909" s="9"/>
      <c r="S2909">
        <f t="shared" ref="S2909:S2910" si="3744">N2909*O2909*118</f>
        <v>614.78</v>
      </c>
      <c r="T2909">
        <f t="shared" ref="T2909:T2910" si="3745">N2909*118</f>
        <v>118</v>
      </c>
      <c r="U2909">
        <f t="shared" ref="U2909:U2910" si="3746">N2909*O2909</f>
        <v>5.21</v>
      </c>
      <c r="V2909" s="20">
        <f t="shared" ref="V2909:V2910" si="3747">N2909*O2909*116.875</f>
        <v>608.91875000000005</v>
      </c>
      <c r="W2909" s="21">
        <f t="shared" ref="W2909:W2910" si="3748">N2909*116.8</f>
        <v>116.8</v>
      </c>
    </row>
    <row r="2910" spans="1:23" x14ac:dyDescent="0.25">
      <c r="A2910" s="11">
        <v>43213</v>
      </c>
      <c r="B2910" s="4" t="s">
        <v>17</v>
      </c>
      <c r="C2910" s="4">
        <v>75131</v>
      </c>
      <c r="D2910" s="4">
        <v>155</v>
      </c>
      <c r="E2910" s="10" t="s">
        <v>50</v>
      </c>
      <c r="F2910" s="10">
        <v>3</v>
      </c>
      <c r="G2910" s="10" t="s">
        <v>22</v>
      </c>
      <c r="H2910" s="10"/>
      <c r="I2910" s="10"/>
      <c r="J2910" s="13"/>
      <c r="K2910" s="13"/>
      <c r="L2910" s="13"/>
      <c r="M2910" s="10">
        <v>5.81</v>
      </c>
      <c r="N2910" s="9">
        <v>10</v>
      </c>
      <c r="O2910" s="9">
        <v>3.94</v>
      </c>
      <c r="P2910" s="9" t="s">
        <v>77</v>
      </c>
      <c r="Q2910" s="9" t="s">
        <v>72</v>
      </c>
      <c r="R2910" s="9"/>
      <c r="S2910">
        <f t="shared" si="3744"/>
        <v>4649.2</v>
      </c>
      <c r="T2910">
        <f t="shared" si="3745"/>
        <v>1180</v>
      </c>
      <c r="U2910">
        <f t="shared" si="3746"/>
        <v>39.4</v>
      </c>
      <c r="V2910" s="20">
        <f t="shared" si="3747"/>
        <v>4604.875</v>
      </c>
      <c r="W2910" s="21">
        <f t="shared" si="3748"/>
        <v>1168</v>
      </c>
    </row>
    <row r="2911" spans="1:23" x14ac:dyDescent="0.25">
      <c r="A2911" s="11"/>
      <c r="B2911" s="4"/>
      <c r="C2911" s="4"/>
      <c r="D2911" s="4"/>
      <c r="E2911" s="10"/>
      <c r="F2911" s="10"/>
      <c r="G2911" s="10"/>
      <c r="H2911" s="10"/>
      <c r="I2911" s="10"/>
      <c r="J2911" s="13"/>
      <c r="K2911" s="13"/>
      <c r="L2911" s="13"/>
      <c r="M2911" s="10"/>
      <c r="N2911" s="9"/>
      <c r="O2911" s="9"/>
      <c r="P2911" s="9"/>
      <c r="Q2911" s="9"/>
      <c r="R2911" s="9"/>
    </row>
    <row r="2912" spans="1:23" x14ac:dyDescent="0.25">
      <c r="A2912" s="11">
        <v>43213</v>
      </c>
      <c r="B2912" s="4" t="s">
        <v>17</v>
      </c>
      <c r="C2912" s="4">
        <v>75131</v>
      </c>
      <c r="D2912" s="4">
        <v>156</v>
      </c>
      <c r="E2912" s="10" t="s">
        <v>51</v>
      </c>
      <c r="F2912" s="10">
        <v>3</v>
      </c>
      <c r="G2912" s="10" t="s">
        <v>22</v>
      </c>
      <c r="H2912" s="10"/>
      <c r="I2912" s="10"/>
      <c r="J2912" s="13">
        <v>820</v>
      </c>
      <c r="K2912" s="13">
        <v>1380</v>
      </c>
      <c r="L2912" s="13">
        <v>1400</v>
      </c>
      <c r="M2912" s="10">
        <v>5.81</v>
      </c>
      <c r="N2912" s="9">
        <v>1</v>
      </c>
      <c r="O2912" s="9">
        <v>5.21</v>
      </c>
      <c r="P2912" s="9" t="s">
        <v>94</v>
      </c>
      <c r="Q2912" s="9" t="s">
        <v>72</v>
      </c>
      <c r="R2912" s="9"/>
      <c r="S2912">
        <f t="shared" ref="S2912:S2913" si="3749">N2912*O2912*118</f>
        <v>614.78</v>
      </c>
      <c r="T2912">
        <f t="shared" ref="T2912:T2913" si="3750">N2912*118</f>
        <v>118</v>
      </c>
      <c r="U2912">
        <f t="shared" ref="U2912:U2913" si="3751">N2912*O2912</f>
        <v>5.21</v>
      </c>
      <c r="V2912" s="20">
        <f t="shared" ref="V2912:V2913" si="3752">N2912*O2912*116.875</f>
        <v>608.91875000000005</v>
      </c>
      <c r="W2912" s="21">
        <f t="shared" ref="W2912:W2913" si="3753">N2912*116.8</f>
        <v>116.8</v>
      </c>
    </row>
    <row r="2913" spans="1:23" x14ac:dyDescent="0.25">
      <c r="A2913" s="11">
        <v>43213</v>
      </c>
      <c r="B2913" s="4" t="s">
        <v>17</v>
      </c>
      <c r="C2913" s="4">
        <v>75131</v>
      </c>
      <c r="D2913" s="4">
        <v>156</v>
      </c>
      <c r="E2913" s="10" t="s">
        <v>51</v>
      </c>
      <c r="F2913" s="10">
        <v>3</v>
      </c>
      <c r="G2913" s="10" t="s">
        <v>22</v>
      </c>
      <c r="H2913" s="10"/>
      <c r="I2913" s="10"/>
      <c r="J2913" s="13"/>
      <c r="K2913" s="13"/>
      <c r="L2913" s="13"/>
      <c r="M2913" s="10">
        <v>5.81</v>
      </c>
      <c r="N2913" s="9">
        <v>10</v>
      </c>
      <c r="O2913" s="9">
        <v>3.94</v>
      </c>
      <c r="P2913" s="9" t="s">
        <v>77</v>
      </c>
      <c r="Q2913" s="9" t="s">
        <v>72</v>
      </c>
      <c r="R2913" s="9"/>
      <c r="S2913">
        <f t="shared" si="3749"/>
        <v>4649.2</v>
      </c>
      <c r="T2913">
        <f t="shared" si="3750"/>
        <v>1180</v>
      </c>
      <c r="U2913">
        <f t="shared" si="3751"/>
        <v>39.4</v>
      </c>
      <c r="V2913" s="20">
        <f t="shared" si="3752"/>
        <v>4604.875</v>
      </c>
      <c r="W2913" s="21">
        <f t="shared" si="3753"/>
        <v>1168</v>
      </c>
    </row>
    <row r="2914" spans="1:23" x14ac:dyDescent="0.25">
      <c r="A2914" s="11"/>
      <c r="B2914" s="4"/>
      <c r="C2914" s="4"/>
      <c r="D2914" s="4"/>
      <c r="E2914" s="10"/>
      <c r="F2914" s="10"/>
      <c r="G2914" s="10"/>
      <c r="H2914" s="10"/>
      <c r="I2914" s="10"/>
      <c r="J2914" s="13"/>
      <c r="K2914" s="13"/>
      <c r="L2914" s="13"/>
      <c r="M2914" s="10"/>
      <c r="N2914" s="9"/>
      <c r="O2914" s="9"/>
      <c r="P2914" s="9"/>
      <c r="Q2914" s="9"/>
      <c r="R2914" s="9"/>
    </row>
    <row r="2915" spans="1:23" x14ac:dyDescent="0.25">
      <c r="A2915" s="11">
        <v>43213</v>
      </c>
      <c r="B2915" s="4" t="s">
        <v>17</v>
      </c>
      <c r="C2915" s="4">
        <v>75131</v>
      </c>
      <c r="D2915" s="4">
        <v>157</v>
      </c>
      <c r="E2915" s="10" t="s">
        <v>52</v>
      </c>
      <c r="F2915" s="10">
        <v>3</v>
      </c>
      <c r="G2915" s="10" t="s">
        <v>22</v>
      </c>
      <c r="H2915" s="10"/>
      <c r="I2915" s="10"/>
      <c r="J2915" s="13">
        <v>920</v>
      </c>
      <c r="K2915" s="13">
        <v>1280</v>
      </c>
      <c r="L2915" s="13">
        <v>1370</v>
      </c>
      <c r="M2915" s="10">
        <v>5.81</v>
      </c>
      <c r="N2915" s="9">
        <v>6</v>
      </c>
      <c r="O2915" s="9">
        <v>5.21</v>
      </c>
      <c r="P2915" s="9" t="s">
        <v>94</v>
      </c>
      <c r="Q2915" s="9" t="s">
        <v>72</v>
      </c>
      <c r="R2915" s="9"/>
      <c r="S2915">
        <f t="shared" ref="S2915:S2916" si="3754">N2915*O2915*118</f>
        <v>3688.68</v>
      </c>
      <c r="T2915">
        <f t="shared" ref="T2915:T2916" si="3755">N2915*118</f>
        <v>708</v>
      </c>
      <c r="U2915">
        <f t="shared" ref="U2915:U2916" si="3756">N2915*O2915</f>
        <v>31.259999999999998</v>
      </c>
      <c r="V2915" s="20">
        <f t="shared" ref="V2915:V2916" si="3757">N2915*O2915*116.875</f>
        <v>3653.5124999999998</v>
      </c>
      <c r="W2915" s="21">
        <f t="shared" ref="W2915:W2916" si="3758">N2915*116.8</f>
        <v>700.8</v>
      </c>
    </row>
    <row r="2916" spans="1:23" x14ac:dyDescent="0.25">
      <c r="A2916" s="11">
        <v>43213</v>
      </c>
      <c r="B2916" s="4" t="s">
        <v>17</v>
      </c>
      <c r="C2916" s="4">
        <v>75131</v>
      </c>
      <c r="D2916" s="4">
        <v>157</v>
      </c>
      <c r="E2916" s="10" t="s">
        <v>52</v>
      </c>
      <c r="F2916" s="10">
        <v>3</v>
      </c>
      <c r="G2916" s="10" t="s">
        <v>22</v>
      </c>
      <c r="H2916" s="10"/>
      <c r="I2916" s="10"/>
      <c r="J2916" s="13"/>
      <c r="K2916" s="13"/>
      <c r="L2916" s="13"/>
      <c r="M2916" s="10">
        <v>5.81</v>
      </c>
      <c r="N2916" s="9">
        <v>4</v>
      </c>
      <c r="O2916" s="9">
        <v>3.94</v>
      </c>
      <c r="P2916" s="9" t="s">
        <v>77</v>
      </c>
      <c r="Q2916" s="9" t="s">
        <v>72</v>
      </c>
      <c r="R2916" s="9"/>
      <c r="S2916">
        <f t="shared" si="3754"/>
        <v>1859.68</v>
      </c>
      <c r="T2916">
        <f t="shared" si="3755"/>
        <v>472</v>
      </c>
      <c r="U2916">
        <f t="shared" si="3756"/>
        <v>15.76</v>
      </c>
      <c r="V2916" s="20">
        <f t="shared" si="3757"/>
        <v>1841.95</v>
      </c>
      <c r="W2916" s="21">
        <f t="shared" si="3758"/>
        <v>467.2</v>
      </c>
    </row>
    <row r="2917" spans="1:23" x14ac:dyDescent="0.25">
      <c r="A2917" s="11"/>
      <c r="B2917" s="4"/>
      <c r="C2917" s="4"/>
      <c r="D2917" s="4"/>
      <c r="E2917" s="10"/>
      <c r="F2917" s="10"/>
      <c r="G2917" s="9"/>
      <c r="H2917" s="10"/>
      <c r="I2917" s="10"/>
      <c r="J2917" s="13"/>
      <c r="K2917" s="13"/>
      <c r="L2917" s="13"/>
      <c r="M2917" s="10"/>
      <c r="N2917" s="9"/>
      <c r="O2917" s="9"/>
      <c r="P2917" s="9"/>
      <c r="Q2917" s="9"/>
      <c r="R2917" s="9"/>
    </row>
    <row r="2918" spans="1:23" x14ac:dyDescent="0.25">
      <c r="A2918" s="11">
        <v>43213</v>
      </c>
      <c r="B2918" s="10" t="s">
        <v>16</v>
      </c>
      <c r="C2918" s="10">
        <v>785</v>
      </c>
      <c r="D2918" s="10">
        <v>167</v>
      </c>
      <c r="E2918" s="10" t="s">
        <v>53</v>
      </c>
      <c r="F2918" s="10">
        <v>3</v>
      </c>
      <c r="G2918" s="10" t="s">
        <v>22</v>
      </c>
      <c r="H2918" s="10"/>
      <c r="I2918" s="10"/>
      <c r="J2918" s="13">
        <v>1500</v>
      </c>
      <c r="K2918" s="13">
        <v>900</v>
      </c>
      <c r="L2918" s="13">
        <v>1500</v>
      </c>
      <c r="M2918" s="10">
        <v>5.38</v>
      </c>
      <c r="N2918" s="9">
        <v>6</v>
      </c>
      <c r="O2918" s="9">
        <v>5.21</v>
      </c>
      <c r="P2918" s="9" t="s">
        <v>94</v>
      </c>
      <c r="Q2918" s="9" t="s">
        <v>72</v>
      </c>
      <c r="R2918" s="9"/>
      <c r="S2918">
        <f t="shared" ref="S2918:S2920" si="3759">N:N*O:O*125</f>
        <v>3907.4999999999995</v>
      </c>
      <c r="T2918">
        <f t="shared" ref="T2918:T2920" si="3760">N2918*125</f>
        <v>750</v>
      </c>
      <c r="U2918">
        <f t="shared" ref="U2918:U2920" si="3761">N2918*O2918</f>
        <v>31.259999999999998</v>
      </c>
      <c r="V2918" s="20">
        <f t="shared" ref="V2918:V2920" si="3762">N2918*O2918*123.78</f>
        <v>3869.3627999999999</v>
      </c>
      <c r="W2918" s="21">
        <f t="shared" ref="W2918:W2920" si="3763">N2918*123.7</f>
        <v>742.2</v>
      </c>
    </row>
    <row r="2919" spans="1:23" x14ac:dyDescent="0.25">
      <c r="A2919" s="11">
        <v>43213</v>
      </c>
      <c r="B2919" s="10" t="s">
        <v>16</v>
      </c>
      <c r="C2919" s="10">
        <v>785</v>
      </c>
      <c r="D2919" s="10">
        <v>167</v>
      </c>
      <c r="E2919" s="10" t="s">
        <v>53</v>
      </c>
      <c r="F2919" s="10">
        <v>3</v>
      </c>
      <c r="G2919" s="10" t="s">
        <v>22</v>
      </c>
      <c r="H2919" s="10"/>
      <c r="I2919" s="10"/>
      <c r="J2919" s="13"/>
      <c r="K2919" s="13"/>
      <c r="L2919" s="13"/>
      <c r="M2919" s="10">
        <v>5.38</v>
      </c>
      <c r="N2919" s="9">
        <v>7</v>
      </c>
      <c r="O2919" s="9">
        <v>3.94</v>
      </c>
      <c r="P2919" s="9" t="s">
        <v>77</v>
      </c>
      <c r="Q2919" s="9" t="s">
        <v>72</v>
      </c>
      <c r="R2919" s="9"/>
      <c r="S2919">
        <f t="shared" si="3759"/>
        <v>3447.5</v>
      </c>
      <c r="T2919">
        <f t="shared" si="3760"/>
        <v>875</v>
      </c>
      <c r="U2919">
        <f t="shared" si="3761"/>
        <v>27.58</v>
      </c>
      <c r="V2919" s="20">
        <f t="shared" si="3762"/>
        <v>3413.8523999999998</v>
      </c>
      <c r="W2919" s="21">
        <f t="shared" si="3763"/>
        <v>865.9</v>
      </c>
    </row>
    <row r="2920" spans="1:23" x14ac:dyDescent="0.25">
      <c r="A2920" s="24">
        <v>43213</v>
      </c>
      <c r="B2920" s="25" t="s">
        <v>16</v>
      </c>
      <c r="C2920" s="25">
        <v>785</v>
      </c>
      <c r="D2920" s="25">
        <v>167</v>
      </c>
      <c r="E2920" s="25" t="s">
        <v>53</v>
      </c>
      <c r="F2920" s="25">
        <v>3</v>
      </c>
      <c r="G2920" s="25" t="s">
        <v>22</v>
      </c>
      <c r="H2920" s="25"/>
      <c r="I2920" s="25"/>
      <c r="J2920" s="23"/>
      <c r="K2920" s="23"/>
      <c r="L2920" s="23"/>
      <c r="M2920" s="25">
        <v>5.38</v>
      </c>
      <c r="N2920" s="25">
        <v>1</v>
      </c>
      <c r="O2920" s="25">
        <v>4.0999999999999996</v>
      </c>
      <c r="P2920" s="25" t="s">
        <v>77</v>
      </c>
      <c r="Q2920" s="25" t="s">
        <v>100</v>
      </c>
      <c r="R2920" s="9"/>
      <c r="S2920">
        <f t="shared" si="3759"/>
        <v>512.5</v>
      </c>
      <c r="T2920">
        <f t="shared" si="3760"/>
        <v>125</v>
      </c>
      <c r="U2920">
        <f t="shared" si="3761"/>
        <v>4.0999999999999996</v>
      </c>
      <c r="V2920" s="20">
        <f t="shared" si="3762"/>
        <v>507.49799999999993</v>
      </c>
      <c r="W2920" s="21">
        <f t="shared" si="3763"/>
        <v>123.7</v>
      </c>
    </row>
    <row r="2921" spans="1:23" x14ac:dyDescent="0.25">
      <c r="A2921" s="11"/>
      <c r="B2921" s="10"/>
      <c r="C2921" s="10"/>
      <c r="D2921" s="10"/>
      <c r="E2921" s="10"/>
      <c r="F2921" s="10"/>
      <c r="G2921" s="10"/>
      <c r="H2921" s="10"/>
      <c r="I2921" s="10"/>
      <c r="J2921" s="13"/>
      <c r="K2921" s="13"/>
      <c r="L2921" s="13"/>
      <c r="M2921" s="10"/>
      <c r="N2921" s="9"/>
      <c r="O2921" s="9"/>
      <c r="P2921" s="9"/>
      <c r="Q2921" s="9"/>
      <c r="R2921" s="9"/>
    </row>
    <row r="2922" spans="1:23" x14ac:dyDescent="0.25">
      <c r="A2922" s="11">
        <v>43213</v>
      </c>
      <c r="B2922" s="10" t="s">
        <v>16</v>
      </c>
      <c r="C2922" s="10">
        <v>785</v>
      </c>
      <c r="D2922" s="10">
        <v>168</v>
      </c>
      <c r="E2922" s="10" t="s">
        <v>54</v>
      </c>
      <c r="F2922" s="10">
        <v>3</v>
      </c>
      <c r="G2922" s="10" t="s">
        <v>22</v>
      </c>
      <c r="H2922" s="10"/>
      <c r="I2922" s="10"/>
      <c r="J2922" s="13">
        <v>1700</v>
      </c>
      <c r="K2922" s="13">
        <v>700</v>
      </c>
      <c r="L2922" s="13">
        <v>1600</v>
      </c>
      <c r="M2922" s="10">
        <v>5.38</v>
      </c>
      <c r="N2922" s="9">
        <v>11</v>
      </c>
      <c r="O2922" s="9">
        <v>5.21</v>
      </c>
      <c r="P2922" s="9" t="s">
        <v>94</v>
      </c>
      <c r="Q2922" s="9" t="s">
        <v>72</v>
      </c>
      <c r="R2922" s="9"/>
      <c r="S2922">
        <f t="shared" ref="S2922:S2923" si="3764">N:N*O:O*125</f>
        <v>7163.75</v>
      </c>
      <c r="T2922">
        <f t="shared" ref="T2922:T2923" si="3765">N2922*125</f>
        <v>1375</v>
      </c>
      <c r="U2922">
        <f t="shared" ref="U2922:U2923" si="3766">N2922*O2922</f>
        <v>57.31</v>
      </c>
      <c r="V2922" s="20">
        <f t="shared" ref="V2922:V2923" si="3767">N2922*O2922*123.78</f>
        <v>7093.8317999999999</v>
      </c>
      <c r="W2922" s="21">
        <f t="shared" ref="W2922:W2923" si="3768">N2922*123.7</f>
        <v>1360.7</v>
      </c>
    </row>
    <row r="2923" spans="1:23" x14ac:dyDescent="0.25">
      <c r="A2923" s="11">
        <v>43213</v>
      </c>
      <c r="B2923" s="10" t="s">
        <v>16</v>
      </c>
      <c r="C2923" s="10">
        <v>785</v>
      </c>
      <c r="D2923" s="10">
        <v>168</v>
      </c>
      <c r="E2923" s="10" t="s">
        <v>54</v>
      </c>
      <c r="F2923" s="10">
        <v>3</v>
      </c>
      <c r="G2923" s="10" t="s">
        <v>22</v>
      </c>
      <c r="H2923" s="10"/>
      <c r="I2923" s="10"/>
      <c r="J2923" s="13"/>
      <c r="K2923" s="13"/>
      <c r="L2923" s="13"/>
      <c r="M2923" s="10">
        <v>5.38</v>
      </c>
      <c r="N2923" s="9">
        <v>3</v>
      </c>
      <c r="O2923" s="9">
        <v>3.94</v>
      </c>
      <c r="P2923" s="9" t="s">
        <v>77</v>
      </c>
      <c r="Q2923" s="9" t="s">
        <v>72</v>
      </c>
      <c r="R2923" s="9"/>
      <c r="S2923">
        <f t="shared" si="3764"/>
        <v>1477.5</v>
      </c>
      <c r="T2923">
        <f t="shared" si="3765"/>
        <v>375</v>
      </c>
      <c r="U2923">
        <f t="shared" si="3766"/>
        <v>11.82</v>
      </c>
      <c r="V2923" s="20">
        <f t="shared" si="3767"/>
        <v>1463.0796</v>
      </c>
      <c r="W2923" s="21">
        <f t="shared" si="3768"/>
        <v>371.1</v>
      </c>
    </row>
    <row r="2924" spans="1:23" x14ac:dyDescent="0.25">
      <c r="A2924" s="11"/>
      <c r="B2924" s="4"/>
      <c r="C2924" s="4"/>
      <c r="D2924" s="4"/>
      <c r="E2924" s="10"/>
      <c r="F2924" s="10"/>
      <c r="G2924" s="10"/>
      <c r="H2924" s="10"/>
      <c r="I2924" s="10"/>
      <c r="J2924" s="13"/>
      <c r="K2924" s="13"/>
      <c r="L2924" s="13"/>
      <c r="M2924" s="10"/>
      <c r="N2924" s="9"/>
      <c r="O2924" s="9"/>
      <c r="P2924" s="9"/>
      <c r="Q2924" s="9"/>
      <c r="R2924" s="9"/>
    </row>
    <row r="2925" spans="1:23" x14ac:dyDescent="0.25">
      <c r="A2925" s="11">
        <v>43213</v>
      </c>
      <c r="B2925" s="10" t="s">
        <v>16</v>
      </c>
      <c r="C2925" s="10">
        <v>785</v>
      </c>
      <c r="D2925" s="10">
        <v>169</v>
      </c>
      <c r="E2925" s="10" t="s">
        <v>84</v>
      </c>
      <c r="F2925" s="10">
        <v>3</v>
      </c>
      <c r="G2925" s="10" t="s">
        <v>22</v>
      </c>
      <c r="H2925" s="10"/>
      <c r="I2925" s="10"/>
      <c r="J2925" s="13">
        <v>1600</v>
      </c>
      <c r="K2925" s="13">
        <v>800</v>
      </c>
      <c r="L2925" s="13">
        <v>1550</v>
      </c>
      <c r="M2925" s="10">
        <v>5.38</v>
      </c>
      <c r="N2925" s="9">
        <v>13</v>
      </c>
      <c r="O2925" s="9">
        <v>5.21</v>
      </c>
      <c r="P2925" s="9" t="s">
        <v>94</v>
      </c>
      <c r="Q2925" s="9" t="s">
        <v>72</v>
      </c>
      <c r="R2925" s="9"/>
      <c r="S2925">
        <f>N:N*O:O*125</f>
        <v>8466.25</v>
      </c>
      <c r="T2925">
        <f t="shared" ref="T2925" si="3769">N2925*125</f>
        <v>1625</v>
      </c>
      <c r="U2925">
        <f t="shared" ref="U2925" si="3770">N2925*O2925</f>
        <v>67.73</v>
      </c>
      <c r="V2925" s="20">
        <f>N2925*O2925*123.78</f>
        <v>8383.6194000000014</v>
      </c>
      <c r="W2925" s="21">
        <f>N2925*123.7</f>
        <v>1608.1000000000001</v>
      </c>
    </row>
    <row r="2926" spans="1:23" x14ac:dyDescent="0.25">
      <c r="A2926" s="11"/>
      <c r="B2926" s="10"/>
      <c r="C2926" s="10"/>
      <c r="D2926" s="10"/>
      <c r="E2926" s="10"/>
      <c r="F2926" s="10"/>
      <c r="G2926" s="10"/>
      <c r="H2926" s="10"/>
      <c r="I2926" s="10"/>
      <c r="J2926" s="13"/>
      <c r="K2926" s="13"/>
      <c r="L2926" s="13"/>
      <c r="M2926" s="10"/>
      <c r="N2926" s="9"/>
      <c r="O2926" s="9"/>
      <c r="P2926" s="9"/>
      <c r="Q2926" s="9"/>
      <c r="R2926" s="9"/>
    </row>
    <row r="2927" spans="1:23" x14ac:dyDescent="0.25">
      <c r="A2927" s="11">
        <v>43214</v>
      </c>
      <c r="B2927" s="10" t="s">
        <v>16</v>
      </c>
      <c r="C2927" s="4">
        <v>777</v>
      </c>
      <c r="D2927" s="4">
        <v>17</v>
      </c>
      <c r="E2927" s="10" t="s">
        <v>69</v>
      </c>
      <c r="F2927" s="10">
        <v>1</v>
      </c>
      <c r="G2927" s="10" t="s">
        <v>70</v>
      </c>
      <c r="H2927" s="10"/>
      <c r="I2927" s="10"/>
      <c r="J2927" s="13">
        <v>920</v>
      </c>
      <c r="K2927" s="13"/>
      <c r="L2927" s="13">
        <v>470</v>
      </c>
      <c r="M2927" s="10">
        <v>4.2</v>
      </c>
      <c r="N2927" s="9">
        <v>9</v>
      </c>
      <c r="O2927" s="9">
        <v>5.07</v>
      </c>
      <c r="P2927" s="9" t="s">
        <v>94</v>
      </c>
      <c r="Q2927" s="9" t="s">
        <v>72</v>
      </c>
      <c r="R2927" s="9"/>
      <c r="S2927">
        <f>N:N*O:O*80.6</f>
        <v>3677.7779999999998</v>
      </c>
      <c r="T2927">
        <f t="shared" ref="T2927" si="3771">N2927*80.6</f>
        <v>725.4</v>
      </c>
      <c r="U2927">
        <f t="shared" ref="U2927" si="3772">N2927*O2927</f>
        <v>45.63</v>
      </c>
      <c r="V2927" s="20">
        <f>N2927*O2927*79.68</f>
        <v>3635.7984000000006</v>
      </c>
      <c r="W2927" s="21">
        <f>N2927*79.68</f>
        <v>717.12000000000012</v>
      </c>
    </row>
    <row r="2928" spans="1:23" x14ac:dyDescent="0.25">
      <c r="A2928" s="11"/>
      <c r="B2928" s="10"/>
      <c r="C2928" s="4"/>
      <c r="D2928" s="4"/>
      <c r="E2928" s="10"/>
      <c r="F2928" s="10"/>
      <c r="G2928" s="10"/>
      <c r="H2928" s="10"/>
      <c r="I2928" s="10"/>
      <c r="J2928" s="13"/>
      <c r="K2928" s="13"/>
      <c r="L2928" s="13"/>
      <c r="M2928" s="10"/>
      <c r="N2928" s="9"/>
      <c r="O2928" s="9"/>
      <c r="P2928" s="9"/>
      <c r="Q2928" s="9"/>
      <c r="R2928" s="9"/>
    </row>
    <row r="2929" spans="1:23" x14ac:dyDescent="0.25">
      <c r="A2929" s="11">
        <v>43214</v>
      </c>
      <c r="B2929" s="10" t="s">
        <v>16</v>
      </c>
      <c r="C2929" s="4">
        <v>777</v>
      </c>
      <c r="D2929" s="4">
        <v>18</v>
      </c>
      <c r="E2929" s="10" t="s">
        <v>59</v>
      </c>
      <c r="F2929" s="10">
        <v>1</v>
      </c>
      <c r="G2929" s="10" t="s">
        <v>70</v>
      </c>
      <c r="H2929" s="10"/>
      <c r="I2929" s="10"/>
      <c r="J2929" s="13">
        <v>890</v>
      </c>
      <c r="K2929" s="13"/>
      <c r="L2929" s="13">
        <v>290</v>
      </c>
      <c r="M2929" s="10">
        <v>4.2</v>
      </c>
      <c r="N2929" s="9">
        <v>3</v>
      </c>
      <c r="O2929" s="9">
        <v>3.79</v>
      </c>
      <c r="P2929" s="9" t="s">
        <v>77</v>
      </c>
      <c r="Q2929" s="9" t="s">
        <v>72</v>
      </c>
      <c r="R2929" s="9"/>
      <c r="S2929">
        <f t="shared" ref="S2929:S2930" si="3773">N:N*O:O*80.6</f>
        <v>916.42200000000003</v>
      </c>
      <c r="T2929">
        <f t="shared" ref="T2929:T2930" si="3774">N2929*80.6</f>
        <v>241.79999999999998</v>
      </c>
      <c r="U2929">
        <f t="shared" ref="U2929:U2930" si="3775">N2929*O2929</f>
        <v>11.370000000000001</v>
      </c>
      <c r="V2929" s="20">
        <f t="shared" ref="V2929:V2930" si="3776">N2929*O2929*79.68</f>
        <v>905.9616000000002</v>
      </c>
      <c r="W2929" s="21">
        <f t="shared" ref="W2929:W2930" si="3777">N2929*79.68</f>
        <v>239.04000000000002</v>
      </c>
    </row>
    <row r="2930" spans="1:23" x14ac:dyDescent="0.25">
      <c r="A2930" s="11">
        <v>43214</v>
      </c>
      <c r="B2930" s="10" t="s">
        <v>16</v>
      </c>
      <c r="C2930" s="4">
        <v>777</v>
      </c>
      <c r="D2930" s="4">
        <v>18</v>
      </c>
      <c r="E2930" s="10" t="s">
        <v>59</v>
      </c>
      <c r="F2930" s="10">
        <v>1</v>
      </c>
      <c r="G2930" s="10" t="s">
        <v>70</v>
      </c>
      <c r="H2930" s="10"/>
      <c r="I2930" s="10"/>
      <c r="J2930" s="13"/>
      <c r="K2930" s="13"/>
      <c r="L2930" s="13"/>
      <c r="M2930" s="10">
        <v>4.2</v>
      </c>
      <c r="N2930" s="9">
        <v>9</v>
      </c>
      <c r="O2930" s="9">
        <v>3.79</v>
      </c>
      <c r="P2930" s="9" t="s">
        <v>77</v>
      </c>
      <c r="Q2930" s="9" t="s">
        <v>72</v>
      </c>
      <c r="R2930" s="9"/>
      <c r="S2930">
        <f t="shared" si="3773"/>
        <v>2749.2659999999996</v>
      </c>
      <c r="T2930">
        <f t="shared" si="3774"/>
        <v>725.4</v>
      </c>
      <c r="U2930">
        <f t="shared" si="3775"/>
        <v>34.11</v>
      </c>
      <c r="V2930" s="20">
        <f t="shared" si="3776"/>
        <v>2717.8848000000003</v>
      </c>
      <c r="W2930" s="21">
        <f t="shared" si="3777"/>
        <v>717.12000000000012</v>
      </c>
    </row>
    <row r="2931" spans="1:23" x14ac:dyDescent="0.25">
      <c r="A2931" s="11"/>
      <c r="B2931" s="4"/>
      <c r="C2931" s="4"/>
      <c r="D2931" s="4"/>
      <c r="E2931" s="10"/>
      <c r="F2931" s="10"/>
      <c r="G2931" s="10"/>
      <c r="H2931" s="10"/>
      <c r="I2931" s="10"/>
      <c r="J2931" s="13"/>
      <c r="K2931" s="13"/>
      <c r="L2931" s="13"/>
      <c r="M2931" s="10"/>
      <c r="N2931" s="9"/>
      <c r="O2931" s="9"/>
      <c r="P2931" s="9"/>
      <c r="Q2931" s="9"/>
      <c r="R2931" s="9"/>
    </row>
    <row r="2932" spans="1:23" x14ac:dyDescent="0.25">
      <c r="A2932" s="11">
        <v>43214</v>
      </c>
      <c r="B2932" s="10" t="s">
        <v>16</v>
      </c>
      <c r="C2932" s="4">
        <v>777</v>
      </c>
      <c r="D2932" s="4">
        <v>19</v>
      </c>
      <c r="E2932" s="10" t="s">
        <v>60</v>
      </c>
      <c r="F2932" s="10">
        <v>1</v>
      </c>
      <c r="G2932" s="10" t="s">
        <v>70</v>
      </c>
      <c r="H2932" s="10"/>
      <c r="I2932" s="10"/>
      <c r="J2932" s="13">
        <v>900</v>
      </c>
      <c r="K2932" s="13"/>
      <c r="L2932" s="13">
        <v>340</v>
      </c>
      <c r="M2932" s="10">
        <v>4.2</v>
      </c>
      <c r="N2932" s="9">
        <v>11</v>
      </c>
      <c r="O2932" s="9">
        <v>5.07</v>
      </c>
      <c r="P2932" s="9" t="s">
        <v>94</v>
      </c>
      <c r="Q2932" s="9" t="s">
        <v>72</v>
      </c>
      <c r="R2932" s="9"/>
      <c r="S2932">
        <f>N:N*O:O*80.6</f>
        <v>4495.0619999999999</v>
      </c>
      <c r="T2932">
        <f t="shared" ref="T2932" si="3778">N2932*80.6</f>
        <v>886.59999999999991</v>
      </c>
      <c r="U2932">
        <f t="shared" ref="U2932" si="3779">N2932*O2932</f>
        <v>55.77</v>
      </c>
      <c r="V2932" s="20">
        <f>N2932*O2932*79.68</f>
        <v>4443.7536000000009</v>
      </c>
      <c r="W2932" s="21">
        <f>N2932*79.68</f>
        <v>876.48</v>
      </c>
    </row>
    <row r="2933" spans="1:23" x14ac:dyDescent="0.25">
      <c r="A2933" s="11"/>
      <c r="B2933" s="10"/>
      <c r="C2933" s="4"/>
      <c r="D2933" s="4"/>
      <c r="E2933" s="10"/>
      <c r="F2933" s="10"/>
      <c r="G2933" s="10"/>
      <c r="H2933" s="10"/>
      <c r="I2933" s="10"/>
      <c r="J2933" s="13"/>
      <c r="K2933" s="13"/>
      <c r="L2933" s="13"/>
      <c r="M2933" s="10"/>
      <c r="N2933" s="9"/>
      <c r="O2933" s="9"/>
      <c r="P2933" s="9"/>
      <c r="Q2933" s="9"/>
      <c r="R2933" s="9"/>
    </row>
    <row r="2934" spans="1:23" x14ac:dyDescent="0.25">
      <c r="A2934" s="11">
        <v>43214</v>
      </c>
      <c r="B2934" s="10" t="s">
        <v>16</v>
      </c>
      <c r="C2934" s="4">
        <v>777</v>
      </c>
      <c r="D2934" s="4">
        <v>20</v>
      </c>
      <c r="E2934" s="10" t="s">
        <v>61</v>
      </c>
      <c r="F2934" s="10">
        <v>1</v>
      </c>
      <c r="G2934" s="10" t="s">
        <v>70</v>
      </c>
      <c r="H2934" s="10"/>
      <c r="I2934" s="10"/>
      <c r="J2934" s="13">
        <v>930</v>
      </c>
      <c r="K2934" s="13"/>
      <c r="L2934" s="13">
        <v>260</v>
      </c>
      <c r="M2934" s="10">
        <v>4.2</v>
      </c>
      <c r="N2934" s="9">
        <v>1</v>
      </c>
      <c r="O2934" s="9">
        <v>3.79</v>
      </c>
      <c r="P2934" s="9" t="s">
        <v>77</v>
      </c>
      <c r="Q2934" s="9" t="s">
        <v>72</v>
      </c>
      <c r="R2934" s="9"/>
      <c r="S2934">
        <f t="shared" ref="S2934:S2935" si="3780">N:N*O:O*80.6</f>
        <v>305.47399999999999</v>
      </c>
      <c r="T2934">
        <f t="shared" ref="T2934:T2935" si="3781">N2934*80.6</f>
        <v>80.599999999999994</v>
      </c>
      <c r="U2934">
        <f t="shared" ref="U2934:U2935" si="3782">N2934*O2934</f>
        <v>3.79</v>
      </c>
      <c r="V2934" s="20">
        <f t="shared" ref="V2934:V2935" si="3783">N2934*O2934*79.68</f>
        <v>301.98720000000003</v>
      </c>
      <c r="W2934" s="21">
        <f t="shared" ref="W2934:W2935" si="3784">N2934*79.68</f>
        <v>79.680000000000007</v>
      </c>
    </row>
    <row r="2935" spans="1:23" x14ac:dyDescent="0.25">
      <c r="A2935" s="11">
        <v>43214</v>
      </c>
      <c r="B2935" s="10" t="s">
        <v>16</v>
      </c>
      <c r="C2935" s="4">
        <v>777</v>
      </c>
      <c r="D2935" s="4">
        <v>20</v>
      </c>
      <c r="E2935" s="10" t="s">
        <v>61</v>
      </c>
      <c r="F2935" s="10">
        <v>1</v>
      </c>
      <c r="G2935" s="10" t="s">
        <v>70</v>
      </c>
      <c r="H2935" s="10"/>
      <c r="I2935" s="10"/>
      <c r="J2935" s="13"/>
      <c r="K2935" s="13"/>
      <c r="L2935" s="13"/>
      <c r="M2935" s="10">
        <v>4.2</v>
      </c>
      <c r="N2935" s="9">
        <v>12</v>
      </c>
      <c r="O2935" s="9">
        <v>3.79</v>
      </c>
      <c r="P2935" s="9" t="s">
        <v>77</v>
      </c>
      <c r="Q2935" s="9" t="s">
        <v>72</v>
      </c>
      <c r="R2935" s="9"/>
      <c r="S2935">
        <f t="shared" si="3780"/>
        <v>3665.6880000000001</v>
      </c>
      <c r="T2935">
        <f t="shared" si="3781"/>
        <v>967.19999999999993</v>
      </c>
      <c r="U2935">
        <f t="shared" si="3782"/>
        <v>45.480000000000004</v>
      </c>
      <c r="V2935" s="20">
        <f t="shared" si="3783"/>
        <v>3623.8464000000008</v>
      </c>
      <c r="W2935" s="21">
        <f t="shared" si="3784"/>
        <v>956.16000000000008</v>
      </c>
    </row>
    <row r="2936" spans="1:23" x14ac:dyDescent="0.25">
      <c r="A2936" s="11"/>
      <c r="B2936" s="10"/>
      <c r="C2936" s="4"/>
      <c r="D2936" s="4"/>
      <c r="E2936" s="10"/>
      <c r="F2936" s="10"/>
      <c r="G2936" s="10"/>
      <c r="H2936" s="10"/>
      <c r="I2936" s="10"/>
      <c r="J2936" s="13"/>
      <c r="K2936" s="13"/>
      <c r="L2936" s="13"/>
      <c r="M2936" s="10"/>
      <c r="N2936" s="9"/>
      <c r="O2936" s="9"/>
      <c r="P2936" s="9"/>
      <c r="Q2936" s="9"/>
      <c r="R2936" s="9"/>
    </row>
    <row r="2937" spans="1:23" x14ac:dyDescent="0.25">
      <c r="A2937" s="11">
        <v>43214</v>
      </c>
      <c r="B2937" s="4" t="s">
        <v>17</v>
      </c>
      <c r="C2937" s="4">
        <v>75131</v>
      </c>
      <c r="D2937" s="4">
        <v>152</v>
      </c>
      <c r="E2937" s="10" t="s">
        <v>62</v>
      </c>
      <c r="F2937" s="10">
        <v>1</v>
      </c>
      <c r="G2937" s="10" t="s">
        <v>70</v>
      </c>
      <c r="H2937" s="10"/>
      <c r="I2937" s="10"/>
      <c r="J2937" s="13">
        <v>1350</v>
      </c>
      <c r="K2937" s="13"/>
      <c r="L2937" s="13">
        <v>500</v>
      </c>
      <c r="M2937" s="10">
        <v>5.81</v>
      </c>
      <c r="N2937" s="9">
        <v>10</v>
      </c>
      <c r="O2937" s="9">
        <v>5.07</v>
      </c>
      <c r="P2937" s="9" t="s">
        <v>94</v>
      </c>
      <c r="Q2937" s="9" t="s">
        <v>72</v>
      </c>
      <c r="R2937" s="9"/>
      <c r="S2937">
        <f t="shared" ref="S2937" si="3785">N2937*O2937*118</f>
        <v>5982.6</v>
      </c>
      <c r="T2937">
        <f t="shared" ref="T2937" si="3786">N2937*118</f>
        <v>1180</v>
      </c>
      <c r="U2937">
        <f t="shared" ref="U2937" si="3787">N2937*O2937</f>
        <v>50.7</v>
      </c>
      <c r="V2937" s="20">
        <f t="shared" ref="V2937" si="3788">N2937*O2937*116.875</f>
        <v>5925.5625</v>
      </c>
      <c r="W2937" s="21">
        <f t="shared" ref="W2937" si="3789">N2937*116.8</f>
        <v>1168</v>
      </c>
    </row>
    <row r="2938" spans="1:23" x14ac:dyDescent="0.25">
      <c r="A2938" s="11"/>
      <c r="B2938" s="4"/>
      <c r="C2938" s="4"/>
      <c r="D2938" s="4"/>
      <c r="E2938" s="10"/>
      <c r="F2938" s="10"/>
      <c r="G2938" s="10"/>
      <c r="H2938" s="10"/>
      <c r="I2938" s="10"/>
      <c r="J2938" s="13"/>
      <c r="K2938" s="13"/>
      <c r="L2938" s="13"/>
      <c r="M2938" s="10"/>
      <c r="N2938" s="9"/>
      <c r="O2938" s="9"/>
      <c r="P2938" s="9"/>
      <c r="Q2938" s="9"/>
      <c r="R2938" s="9"/>
    </row>
    <row r="2939" spans="1:23" x14ac:dyDescent="0.25">
      <c r="A2939" s="11">
        <v>43214</v>
      </c>
      <c r="B2939" s="4" t="s">
        <v>17</v>
      </c>
      <c r="C2939" s="4">
        <v>75131</v>
      </c>
      <c r="D2939" s="4">
        <v>153</v>
      </c>
      <c r="E2939" s="10"/>
      <c r="F2939" s="10">
        <v>1</v>
      </c>
      <c r="G2939" s="10" t="s">
        <v>70</v>
      </c>
      <c r="H2939" s="10"/>
      <c r="I2939" s="10"/>
      <c r="J2939" s="17"/>
      <c r="K2939" s="17"/>
      <c r="L2939" s="17"/>
      <c r="M2939" s="10">
        <v>5.81</v>
      </c>
      <c r="N2939" s="9"/>
      <c r="O2939" s="9"/>
      <c r="P2939" s="9"/>
      <c r="Q2939" s="9"/>
      <c r="R2939" s="9"/>
      <c r="S2939">
        <f t="shared" ref="S2939" si="3790">N2939*O2939*118</f>
        <v>0</v>
      </c>
      <c r="T2939">
        <f t="shared" ref="T2939" si="3791">N2939*118</f>
        <v>0</v>
      </c>
      <c r="U2939">
        <f t="shared" ref="U2939" si="3792">N2939*O2939</f>
        <v>0</v>
      </c>
      <c r="V2939" s="20">
        <f t="shared" ref="V2939" si="3793">N2939*O2939*116.875</f>
        <v>0</v>
      </c>
      <c r="W2939" s="21">
        <f t="shared" ref="W2939" si="3794">N2939*116.8</f>
        <v>0</v>
      </c>
    </row>
    <row r="2940" spans="1:23" x14ac:dyDescent="0.25">
      <c r="A2940" s="11"/>
      <c r="B2940" s="4"/>
      <c r="C2940" s="4"/>
      <c r="D2940" s="4"/>
      <c r="E2940" s="10"/>
      <c r="F2940" s="10"/>
      <c r="G2940" s="10"/>
      <c r="H2940" s="10"/>
      <c r="I2940" s="10"/>
      <c r="J2940" s="13"/>
      <c r="K2940" s="13"/>
      <c r="L2940" s="13"/>
      <c r="M2940" s="10"/>
      <c r="N2940" s="9"/>
      <c r="O2940" s="9"/>
      <c r="P2940" s="9"/>
      <c r="Q2940" s="9"/>
      <c r="R2940" s="9"/>
    </row>
    <row r="2941" spans="1:23" x14ac:dyDescent="0.25">
      <c r="A2941" s="11">
        <v>43214</v>
      </c>
      <c r="B2941" s="4" t="s">
        <v>17</v>
      </c>
      <c r="C2941" s="4">
        <v>75131</v>
      </c>
      <c r="D2941" s="4">
        <v>155</v>
      </c>
      <c r="E2941" s="10" t="s">
        <v>63</v>
      </c>
      <c r="F2941" s="10">
        <v>1</v>
      </c>
      <c r="G2941" s="10" t="s">
        <v>70</v>
      </c>
      <c r="H2941" s="10"/>
      <c r="I2941" s="10"/>
      <c r="J2941" s="17"/>
      <c r="K2941" s="13"/>
      <c r="L2941" s="13">
        <v>1100</v>
      </c>
      <c r="M2941" s="10">
        <v>5.81</v>
      </c>
      <c r="N2941" s="9">
        <v>1</v>
      </c>
      <c r="O2941" s="9">
        <v>5.07</v>
      </c>
      <c r="P2941" s="9" t="s">
        <v>94</v>
      </c>
      <c r="Q2941" s="9" t="s">
        <v>72</v>
      </c>
      <c r="R2941" s="9"/>
      <c r="S2941">
        <f t="shared" ref="S2941:S2942" si="3795">N2941*O2941*118</f>
        <v>598.26</v>
      </c>
      <c r="T2941">
        <f t="shared" ref="T2941:T2942" si="3796">N2941*118</f>
        <v>118</v>
      </c>
      <c r="U2941">
        <f t="shared" ref="U2941:U2942" si="3797">N2941*O2941</f>
        <v>5.07</v>
      </c>
      <c r="V2941" s="20">
        <f t="shared" ref="V2941:V2942" si="3798">N2941*O2941*116.875</f>
        <v>592.55624999999998</v>
      </c>
      <c r="W2941" s="21">
        <f t="shared" ref="W2941:W2942" si="3799">N2941*116.8</f>
        <v>116.8</v>
      </c>
    </row>
    <row r="2942" spans="1:23" x14ac:dyDescent="0.25">
      <c r="A2942" s="11">
        <v>43214</v>
      </c>
      <c r="B2942" s="4" t="s">
        <v>17</v>
      </c>
      <c r="C2942" s="4">
        <v>75131</v>
      </c>
      <c r="D2942" s="4">
        <v>155</v>
      </c>
      <c r="E2942" s="10" t="s">
        <v>63</v>
      </c>
      <c r="F2942" s="10">
        <v>1</v>
      </c>
      <c r="G2942" s="10" t="s">
        <v>70</v>
      </c>
      <c r="H2942" s="10"/>
      <c r="I2942" s="10"/>
      <c r="J2942" s="13"/>
      <c r="K2942" s="13"/>
      <c r="L2942" s="13"/>
      <c r="M2942" s="10">
        <v>5.81</v>
      </c>
      <c r="N2942" s="9">
        <v>4</v>
      </c>
      <c r="O2942" s="9">
        <v>3.79</v>
      </c>
      <c r="P2942" s="9" t="s">
        <v>77</v>
      </c>
      <c r="Q2942" s="9" t="s">
        <v>72</v>
      </c>
      <c r="R2942" s="9"/>
      <c r="S2942">
        <f t="shared" si="3795"/>
        <v>1788.88</v>
      </c>
      <c r="T2942">
        <f t="shared" si="3796"/>
        <v>472</v>
      </c>
      <c r="U2942">
        <f t="shared" si="3797"/>
        <v>15.16</v>
      </c>
      <c r="V2942" s="20">
        <f t="shared" si="3798"/>
        <v>1771.825</v>
      </c>
      <c r="W2942" s="21">
        <f t="shared" si="3799"/>
        <v>467.2</v>
      </c>
    </row>
    <row r="2943" spans="1:23" x14ac:dyDescent="0.25">
      <c r="A2943" s="11"/>
      <c r="B2943" s="4"/>
      <c r="C2943" s="4"/>
      <c r="D2943" s="4"/>
      <c r="E2943" s="10"/>
      <c r="F2943" s="10"/>
      <c r="G2943" s="10"/>
      <c r="H2943" s="10"/>
      <c r="I2943" s="10"/>
      <c r="J2943" s="13"/>
      <c r="K2943" s="13"/>
      <c r="L2943" s="13"/>
      <c r="M2943" s="10"/>
      <c r="N2943" s="9"/>
      <c r="O2943" s="9"/>
      <c r="P2943" s="9"/>
      <c r="Q2943" s="9"/>
      <c r="R2943" s="9"/>
    </row>
    <row r="2944" spans="1:23" x14ac:dyDescent="0.25">
      <c r="A2944" s="11">
        <v>43214</v>
      </c>
      <c r="B2944" s="4" t="s">
        <v>17</v>
      </c>
      <c r="C2944" s="4">
        <v>75131</v>
      </c>
      <c r="D2944" s="4">
        <v>156</v>
      </c>
      <c r="E2944" s="10" t="s">
        <v>68</v>
      </c>
      <c r="F2944" s="10">
        <v>1</v>
      </c>
      <c r="G2944" s="10" t="s">
        <v>70</v>
      </c>
      <c r="H2944" s="10"/>
      <c r="I2944" s="10"/>
      <c r="J2944" s="13">
        <v>1400</v>
      </c>
      <c r="K2944" s="13"/>
      <c r="L2944" s="17"/>
      <c r="M2944" s="10">
        <v>5.81</v>
      </c>
      <c r="N2944" s="9">
        <v>12</v>
      </c>
      <c r="O2944" s="9">
        <v>3.79</v>
      </c>
      <c r="P2944" s="9" t="s">
        <v>77</v>
      </c>
      <c r="Q2944" s="9" t="s">
        <v>72</v>
      </c>
      <c r="R2944" s="9"/>
      <c r="S2944">
        <f t="shared" ref="S2944:S2945" si="3800">N2944*O2944*118</f>
        <v>5366.64</v>
      </c>
      <c r="T2944">
        <f t="shared" ref="T2944:T2945" si="3801">N2944*118</f>
        <v>1416</v>
      </c>
      <c r="U2944">
        <f t="shared" ref="U2944:U2945" si="3802">N2944*O2944</f>
        <v>45.480000000000004</v>
      </c>
      <c r="V2944" s="20">
        <f t="shared" ref="V2944:V2945" si="3803">N2944*O2944*116.875</f>
        <v>5315.4750000000004</v>
      </c>
      <c r="W2944" s="21">
        <f t="shared" ref="W2944:W2945" si="3804">N2944*116.8</f>
        <v>1401.6</v>
      </c>
    </row>
    <row r="2945" spans="1:23" x14ac:dyDescent="0.25">
      <c r="A2945" s="11">
        <v>43214</v>
      </c>
      <c r="B2945" s="4" t="s">
        <v>17</v>
      </c>
      <c r="C2945" s="4">
        <v>75131</v>
      </c>
      <c r="D2945" s="4">
        <v>156</v>
      </c>
      <c r="E2945" s="10" t="s">
        <v>68</v>
      </c>
      <c r="F2945" s="10">
        <v>1</v>
      </c>
      <c r="G2945" s="10" t="s">
        <v>70</v>
      </c>
      <c r="H2945" s="10"/>
      <c r="I2945" s="10"/>
      <c r="J2945" s="13"/>
      <c r="K2945" s="13"/>
      <c r="L2945" s="13"/>
      <c r="M2945" s="10">
        <v>5.81</v>
      </c>
      <c r="N2945" s="9">
        <v>3</v>
      </c>
      <c r="O2945" s="9">
        <v>3.79</v>
      </c>
      <c r="P2945" s="9" t="s">
        <v>77</v>
      </c>
      <c r="Q2945" s="9" t="s">
        <v>72</v>
      </c>
      <c r="R2945" s="9"/>
      <c r="S2945">
        <f t="shared" si="3800"/>
        <v>1341.66</v>
      </c>
      <c r="T2945">
        <f t="shared" si="3801"/>
        <v>354</v>
      </c>
      <c r="U2945">
        <f t="shared" si="3802"/>
        <v>11.370000000000001</v>
      </c>
      <c r="V2945" s="20">
        <f t="shared" si="3803"/>
        <v>1328.8687500000001</v>
      </c>
      <c r="W2945" s="21">
        <f t="shared" si="3804"/>
        <v>350.4</v>
      </c>
    </row>
    <row r="2946" spans="1:23" x14ac:dyDescent="0.25">
      <c r="A2946" s="11"/>
      <c r="B2946" s="4"/>
      <c r="C2946" s="4"/>
      <c r="D2946" s="4"/>
      <c r="E2946" s="10"/>
      <c r="F2946" s="10"/>
      <c r="G2946" s="10"/>
      <c r="H2946" s="10"/>
      <c r="I2946" s="10"/>
      <c r="J2946" s="13"/>
      <c r="K2946" s="13"/>
      <c r="L2946" s="13"/>
      <c r="M2946" s="10"/>
      <c r="N2946" s="9"/>
      <c r="O2946" s="9"/>
      <c r="P2946" s="9"/>
      <c r="Q2946" s="9"/>
      <c r="R2946" s="9"/>
    </row>
    <row r="2947" spans="1:23" x14ac:dyDescent="0.25">
      <c r="A2947" s="11">
        <v>43214</v>
      </c>
      <c r="B2947" s="4" t="s">
        <v>17</v>
      </c>
      <c r="C2947" s="4">
        <v>75131</v>
      </c>
      <c r="D2947" s="4">
        <v>157</v>
      </c>
      <c r="E2947" s="10" t="s">
        <v>83</v>
      </c>
      <c r="F2947" s="10">
        <v>1</v>
      </c>
      <c r="G2947" s="10" t="s">
        <v>70</v>
      </c>
      <c r="H2947" s="10"/>
      <c r="I2947" s="10"/>
      <c r="J2947" s="13">
        <v>1370</v>
      </c>
      <c r="K2947" s="13"/>
      <c r="L2947" s="13">
        <v>600</v>
      </c>
      <c r="M2947" s="10">
        <v>5.81</v>
      </c>
      <c r="N2947" s="9">
        <v>2</v>
      </c>
      <c r="O2947" s="9">
        <v>5.07</v>
      </c>
      <c r="P2947" s="9" t="s">
        <v>94</v>
      </c>
      <c r="Q2947" s="9" t="s">
        <v>72</v>
      </c>
      <c r="R2947" s="9"/>
      <c r="S2947">
        <f t="shared" ref="S2947:S2950" si="3805">N2947*O2947*118</f>
        <v>1196.52</v>
      </c>
      <c r="T2947">
        <f t="shared" ref="T2947:T2950" si="3806">N2947*118</f>
        <v>236</v>
      </c>
      <c r="U2947">
        <f t="shared" ref="U2947:U2950" si="3807">N2947*O2947</f>
        <v>10.14</v>
      </c>
      <c r="V2947" s="20">
        <f t="shared" ref="V2947:V2950" si="3808">N2947*O2947*116.875</f>
        <v>1185.1125</v>
      </c>
      <c r="W2947" s="21">
        <f t="shared" ref="W2947:W2950" si="3809">N2947*116.8</f>
        <v>233.6</v>
      </c>
    </row>
    <row r="2948" spans="1:23" x14ac:dyDescent="0.25">
      <c r="A2948" s="11">
        <v>43214</v>
      </c>
      <c r="B2948" s="4" t="s">
        <v>17</v>
      </c>
      <c r="C2948" s="4">
        <v>75131</v>
      </c>
      <c r="D2948" s="4">
        <v>157</v>
      </c>
      <c r="E2948" s="10" t="s">
        <v>83</v>
      </c>
      <c r="F2948" s="10">
        <v>1</v>
      </c>
      <c r="G2948" s="10" t="s">
        <v>70</v>
      </c>
      <c r="H2948" s="10"/>
      <c r="I2948" s="10"/>
      <c r="J2948" s="13"/>
      <c r="K2948" s="13"/>
      <c r="L2948" s="13"/>
      <c r="M2948" s="10">
        <v>5.81</v>
      </c>
      <c r="N2948" s="9">
        <v>5</v>
      </c>
      <c r="O2948" s="9">
        <v>3.79</v>
      </c>
      <c r="P2948" s="9" t="s">
        <v>77</v>
      </c>
      <c r="Q2948" s="9" t="s">
        <v>72</v>
      </c>
      <c r="R2948" s="9"/>
      <c r="S2948">
        <f t="shared" si="3805"/>
        <v>2236.1</v>
      </c>
      <c r="T2948">
        <f t="shared" si="3806"/>
        <v>590</v>
      </c>
      <c r="U2948">
        <f t="shared" si="3807"/>
        <v>18.95</v>
      </c>
      <c r="V2948" s="20">
        <f t="shared" si="3808"/>
        <v>2214.78125</v>
      </c>
      <c r="W2948" s="21">
        <f t="shared" si="3809"/>
        <v>584</v>
      </c>
    </row>
    <row r="2949" spans="1:23" x14ac:dyDescent="0.25">
      <c r="A2949" s="11">
        <v>43214</v>
      </c>
      <c r="B2949" s="4" t="s">
        <v>17</v>
      </c>
      <c r="C2949" s="4">
        <v>75131</v>
      </c>
      <c r="D2949" s="4">
        <v>157</v>
      </c>
      <c r="E2949" s="10" t="s">
        <v>83</v>
      </c>
      <c r="F2949" s="10">
        <v>1</v>
      </c>
      <c r="G2949" s="10" t="s">
        <v>70</v>
      </c>
      <c r="H2949" s="10"/>
      <c r="I2949" s="10"/>
      <c r="J2949" s="13"/>
      <c r="K2949" s="13"/>
      <c r="L2949" s="13"/>
      <c r="M2949" s="10">
        <v>5.81</v>
      </c>
      <c r="N2949" s="9">
        <v>1</v>
      </c>
      <c r="O2949" s="9">
        <v>3.79</v>
      </c>
      <c r="P2949" s="9" t="s">
        <v>77</v>
      </c>
      <c r="Q2949" s="9" t="s">
        <v>72</v>
      </c>
      <c r="R2949" s="9"/>
      <c r="S2949">
        <f t="shared" si="3805"/>
        <v>447.22</v>
      </c>
      <c r="T2949">
        <f t="shared" si="3806"/>
        <v>118</v>
      </c>
      <c r="U2949">
        <f t="shared" si="3807"/>
        <v>3.79</v>
      </c>
      <c r="V2949" s="20">
        <f t="shared" si="3808"/>
        <v>442.95625000000001</v>
      </c>
      <c r="W2949" s="21">
        <f t="shared" si="3809"/>
        <v>116.8</v>
      </c>
    </row>
    <row r="2950" spans="1:23" x14ac:dyDescent="0.25">
      <c r="A2950" s="11">
        <v>43214</v>
      </c>
      <c r="B2950" s="4" t="s">
        <v>17</v>
      </c>
      <c r="C2950" s="4">
        <v>75131</v>
      </c>
      <c r="D2950" s="4">
        <v>157</v>
      </c>
      <c r="E2950" s="10" t="s">
        <v>83</v>
      </c>
      <c r="F2950" s="10">
        <v>1</v>
      </c>
      <c r="G2950" s="10" t="s">
        <v>70</v>
      </c>
      <c r="H2950" s="10"/>
      <c r="I2950" s="10"/>
      <c r="J2950" s="13"/>
      <c r="K2950" s="13"/>
      <c r="L2950" s="13"/>
      <c r="M2950" s="10">
        <v>5.81</v>
      </c>
      <c r="N2950" s="9">
        <v>4</v>
      </c>
      <c r="O2950" s="9">
        <v>3.79</v>
      </c>
      <c r="P2950" s="9" t="s">
        <v>77</v>
      </c>
      <c r="Q2950" s="9" t="s">
        <v>72</v>
      </c>
      <c r="R2950" s="9"/>
      <c r="S2950">
        <f t="shared" si="3805"/>
        <v>1788.88</v>
      </c>
      <c r="T2950">
        <f t="shared" si="3806"/>
        <v>472</v>
      </c>
      <c r="U2950">
        <f t="shared" si="3807"/>
        <v>15.16</v>
      </c>
      <c r="V2950" s="20">
        <f t="shared" si="3808"/>
        <v>1771.825</v>
      </c>
      <c r="W2950" s="21">
        <f t="shared" si="3809"/>
        <v>467.2</v>
      </c>
    </row>
    <row r="2951" spans="1:23" x14ac:dyDescent="0.25">
      <c r="A2951" s="11"/>
      <c r="B2951" s="4"/>
      <c r="C2951" s="4"/>
      <c r="D2951" s="4"/>
      <c r="E2951" s="10"/>
      <c r="F2951" s="10"/>
      <c r="G2951" s="10"/>
      <c r="H2951" s="10"/>
      <c r="I2951" s="10"/>
      <c r="J2951" s="13"/>
      <c r="K2951" s="13"/>
      <c r="L2951" s="13"/>
      <c r="M2951" s="10"/>
      <c r="N2951" s="9"/>
      <c r="O2951" s="9"/>
      <c r="P2951" s="9"/>
      <c r="Q2951" s="9"/>
      <c r="R2951" s="9"/>
    </row>
    <row r="2952" spans="1:23" x14ac:dyDescent="0.25">
      <c r="A2952" s="11">
        <v>43214</v>
      </c>
      <c r="B2952" s="10" t="s">
        <v>16</v>
      </c>
      <c r="C2952" s="10">
        <v>785</v>
      </c>
      <c r="D2952" s="10">
        <v>167</v>
      </c>
      <c r="E2952" s="10" t="s">
        <v>66</v>
      </c>
      <c r="F2952" s="10">
        <v>1</v>
      </c>
      <c r="G2952" s="10" t="s">
        <v>70</v>
      </c>
      <c r="H2952" s="10"/>
      <c r="I2952" s="10"/>
      <c r="J2952" s="13">
        <v>1500</v>
      </c>
      <c r="K2952" s="13"/>
      <c r="L2952" s="13">
        <v>500</v>
      </c>
      <c r="M2952" s="10">
        <v>5.38</v>
      </c>
      <c r="N2952" s="9">
        <v>7</v>
      </c>
      <c r="O2952" s="9">
        <v>5.07</v>
      </c>
      <c r="P2952" s="9" t="s">
        <v>94</v>
      </c>
      <c r="Q2952" s="9" t="s">
        <v>72</v>
      </c>
      <c r="R2952" s="9"/>
      <c r="S2952">
        <f t="shared" ref="S2952:S2954" si="3810">N:N*O:O*125</f>
        <v>4436.25</v>
      </c>
      <c r="T2952">
        <f t="shared" ref="T2952:T2954" si="3811">N2952*125</f>
        <v>875</v>
      </c>
      <c r="U2952">
        <f t="shared" ref="U2952:U2954" si="3812">N2952*O2952</f>
        <v>35.49</v>
      </c>
      <c r="V2952" s="20">
        <f t="shared" ref="V2952:V2954" si="3813">N2952*O2952*123.78</f>
        <v>4392.9522000000006</v>
      </c>
      <c r="W2952" s="21">
        <f t="shared" ref="W2952:W2954" si="3814">N2952*123.7</f>
        <v>865.9</v>
      </c>
    </row>
    <row r="2953" spans="1:23" x14ac:dyDescent="0.25">
      <c r="A2953" s="11">
        <v>43214</v>
      </c>
      <c r="B2953" s="10" t="s">
        <v>16</v>
      </c>
      <c r="C2953" s="10">
        <v>785</v>
      </c>
      <c r="D2953" s="10">
        <v>167</v>
      </c>
      <c r="E2953" s="10" t="s">
        <v>66</v>
      </c>
      <c r="F2953" s="10">
        <v>1</v>
      </c>
      <c r="G2953" s="10" t="s">
        <v>70</v>
      </c>
      <c r="H2953" s="10"/>
      <c r="I2953" s="10"/>
      <c r="J2953" s="13"/>
      <c r="K2953" s="13"/>
      <c r="L2953" s="13"/>
      <c r="M2953" s="10">
        <v>5.38</v>
      </c>
      <c r="N2953" s="9">
        <v>1</v>
      </c>
      <c r="O2953" s="9">
        <v>3.79</v>
      </c>
      <c r="P2953" s="9" t="s">
        <v>77</v>
      </c>
      <c r="Q2953" s="9" t="s">
        <v>72</v>
      </c>
      <c r="R2953" s="9"/>
      <c r="S2953">
        <f t="shared" si="3810"/>
        <v>473.75</v>
      </c>
      <c r="T2953">
        <f t="shared" si="3811"/>
        <v>125</v>
      </c>
      <c r="U2953">
        <f t="shared" si="3812"/>
        <v>3.79</v>
      </c>
      <c r="V2953" s="20">
        <f t="shared" si="3813"/>
        <v>469.12619999999998</v>
      </c>
      <c r="W2953" s="21">
        <f t="shared" si="3814"/>
        <v>123.7</v>
      </c>
    </row>
    <row r="2954" spans="1:23" x14ac:dyDescent="0.25">
      <c r="A2954" s="11">
        <v>43214</v>
      </c>
      <c r="B2954" s="10" t="s">
        <v>16</v>
      </c>
      <c r="C2954" s="10">
        <v>785</v>
      </c>
      <c r="D2954" s="10">
        <v>167</v>
      </c>
      <c r="E2954" s="10" t="s">
        <v>66</v>
      </c>
      <c r="F2954" s="10">
        <v>1</v>
      </c>
      <c r="G2954" s="10" t="s">
        <v>70</v>
      </c>
      <c r="H2954" s="10"/>
      <c r="I2954" s="10"/>
      <c r="J2954" s="13"/>
      <c r="K2954" s="13"/>
      <c r="L2954" s="13"/>
      <c r="M2954" s="10">
        <v>5.38</v>
      </c>
      <c r="N2954" s="9">
        <v>13</v>
      </c>
      <c r="O2954" s="9">
        <v>1.54</v>
      </c>
      <c r="P2954" s="9" t="s">
        <v>78</v>
      </c>
      <c r="Q2954" s="9" t="s">
        <v>75</v>
      </c>
      <c r="R2954" s="9"/>
      <c r="S2954">
        <f t="shared" si="3810"/>
        <v>2502.5</v>
      </c>
      <c r="T2954">
        <f t="shared" si="3811"/>
        <v>1625</v>
      </c>
      <c r="U2954">
        <f t="shared" si="3812"/>
        <v>20.02</v>
      </c>
      <c r="V2954" s="20">
        <f t="shared" si="3813"/>
        <v>2478.0756000000001</v>
      </c>
      <c r="W2954" s="21">
        <f t="shared" si="3814"/>
        <v>1608.1000000000001</v>
      </c>
    </row>
    <row r="2955" spans="1:23" x14ac:dyDescent="0.25">
      <c r="A2955" s="11"/>
      <c r="B2955" s="10"/>
      <c r="C2955" s="10"/>
      <c r="D2955" s="10"/>
      <c r="E2955" s="10"/>
      <c r="F2955" s="10"/>
      <c r="G2955" s="10"/>
      <c r="H2955" s="10"/>
      <c r="I2955" s="10"/>
      <c r="J2955" s="13"/>
      <c r="K2955" s="13"/>
      <c r="L2955" s="13"/>
      <c r="M2955" s="10"/>
      <c r="N2955" s="9"/>
      <c r="O2955" s="9"/>
      <c r="P2955" s="9"/>
      <c r="Q2955" s="9"/>
      <c r="R2955" s="9"/>
    </row>
    <row r="2956" spans="1:23" x14ac:dyDescent="0.25">
      <c r="A2956" s="11">
        <v>43214</v>
      </c>
      <c r="B2956" s="10" t="s">
        <v>16</v>
      </c>
      <c r="C2956" s="10">
        <v>785</v>
      </c>
      <c r="D2956" s="10">
        <v>168</v>
      </c>
      <c r="E2956" s="10" t="s">
        <v>67</v>
      </c>
      <c r="F2956" s="10">
        <v>1</v>
      </c>
      <c r="G2956" s="10" t="s">
        <v>70</v>
      </c>
      <c r="H2956" s="10"/>
      <c r="I2956" s="10"/>
      <c r="J2956" s="13">
        <v>1600</v>
      </c>
      <c r="K2956" s="13"/>
      <c r="L2956" s="13">
        <v>720</v>
      </c>
      <c r="M2956" s="10">
        <v>5.38</v>
      </c>
      <c r="N2956" s="9">
        <v>1</v>
      </c>
      <c r="O2956" s="9">
        <v>5.07</v>
      </c>
      <c r="P2956" s="9" t="s">
        <v>94</v>
      </c>
      <c r="Q2956" s="9" t="s">
        <v>72</v>
      </c>
      <c r="R2956" s="9"/>
      <c r="S2956">
        <f t="shared" ref="S2956:S2958" si="3815">N:N*O:O*125</f>
        <v>633.75</v>
      </c>
      <c r="T2956">
        <f t="shared" ref="T2956:T2958" si="3816">N2956*125</f>
        <v>125</v>
      </c>
      <c r="U2956">
        <f t="shared" ref="U2956:U2958" si="3817">N2956*O2956</f>
        <v>5.07</v>
      </c>
      <c r="V2956" s="20">
        <f t="shared" ref="V2956:V2958" si="3818">N2956*O2956*123.78</f>
        <v>627.56460000000004</v>
      </c>
      <c r="W2956" s="21">
        <f t="shared" ref="W2956:W2958" si="3819">N2956*123.7</f>
        <v>123.7</v>
      </c>
    </row>
    <row r="2957" spans="1:23" x14ac:dyDescent="0.25">
      <c r="A2957" s="11">
        <v>43214</v>
      </c>
      <c r="B2957" s="10" t="s">
        <v>16</v>
      </c>
      <c r="C2957" s="10">
        <v>785</v>
      </c>
      <c r="D2957" s="10">
        <v>168</v>
      </c>
      <c r="E2957" s="10" t="s">
        <v>67</v>
      </c>
      <c r="F2957" s="10">
        <v>1</v>
      </c>
      <c r="G2957" s="10" t="s">
        <v>70</v>
      </c>
      <c r="H2957" s="10"/>
      <c r="I2957" s="10"/>
      <c r="J2957" s="13"/>
      <c r="K2957" s="13"/>
      <c r="L2957" s="13"/>
      <c r="M2957" s="10">
        <v>5.38</v>
      </c>
      <c r="N2957" s="9">
        <v>8</v>
      </c>
      <c r="O2957" s="9">
        <v>3.79</v>
      </c>
      <c r="P2957" s="9" t="s">
        <v>77</v>
      </c>
      <c r="Q2957" s="9" t="s">
        <v>72</v>
      </c>
      <c r="R2957" s="9"/>
      <c r="S2957">
        <f t="shared" si="3815"/>
        <v>3790</v>
      </c>
      <c r="T2957">
        <f t="shared" si="3816"/>
        <v>1000</v>
      </c>
      <c r="U2957">
        <f t="shared" si="3817"/>
        <v>30.32</v>
      </c>
      <c r="V2957" s="20">
        <f t="shared" si="3818"/>
        <v>3753.0095999999999</v>
      </c>
      <c r="W2957" s="21">
        <f t="shared" si="3819"/>
        <v>989.6</v>
      </c>
    </row>
    <row r="2958" spans="1:23" x14ac:dyDescent="0.25">
      <c r="A2958" s="11">
        <v>43214</v>
      </c>
      <c r="B2958" s="10" t="s">
        <v>16</v>
      </c>
      <c r="C2958" s="10">
        <v>785</v>
      </c>
      <c r="D2958" s="10">
        <v>168</v>
      </c>
      <c r="E2958" s="10" t="s">
        <v>67</v>
      </c>
      <c r="F2958" s="10">
        <v>1</v>
      </c>
      <c r="G2958" s="10" t="s">
        <v>70</v>
      </c>
      <c r="H2958" s="10"/>
      <c r="I2958" s="10"/>
      <c r="J2958" s="13"/>
      <c r="K2958" s="13"/>
      <c r="L2958" s="13"/>
      <c r="M2958" s="10">
        <v>5.38</v>
      </c>
      <c r="N2958" s="9">
        <v>4</v>
      </c>
      <c r="O2958" s="9">
        <v>3.79</v>
      </c>
      <c r="P2958" s="9" t="s">
        <v>77</v>
      </c>
      <c r="Q2958" s="9" t="s">
        <v>72</v>
      </c>
      <c r="R2958" s="9"/>
      <c r="S2958">
        <f t="shared" si="3815"/>
        <v>1895</v>
      </c>
      <c r="T2958">
        <f t="shared" si="3816"/>
        <v>500</v>
      </c>
      <c r="U2958">
        <f t="shared" si="3817"/>
        <v>15.16</v>
      </c>
      <c r="V2958" s="20">
        <f t="shared" si="3818"/>
        <v>1876.5047999999999</v>
      </c>
      <c r="W2958" s="21">
        <f t="shared" si="3819"/>
        <v>494.8</v>
      </c>
    </row>
    <row r="2959" spans="1:23" x14ac:dyDescent="0.25">
      <c r="A2959" s="11"/>
      <c r="B2959" s="4"/>
      <c r="C2959" s="4"/>
      <c r="D2959" s="4"/>
      <c r="E2959" s="10"/>
      <c r="F2959" s="10"/>
      <c r="G2959" s="10"/>
      <c r="H2959" s="10"/>
      <c r="I2959" s="10"/>
      <c r="J2959" s="13"/>
      <c r="K2959" s="13"/>
      <c r="L2959" s="13"/>
      <c r="M2959" s="10"/>
      <c r="N2959" s="9"/>
      <c r="O2959" s="9"/>
      <c r="P2959" s="9"/>
      <c r="Q2959" s="9"/>
      <c r="R2959" s="9"/>
    </row>
    <row r="2960" spans="1:23" x14ac:dyDescent="0.25">
      <c r="A2960" s="11">
        <v>43214</v>
      </c>
      <c r="B2960" s="10" t="s">
        <v>16</v>
      </c>
      <c r="C2960" s="10">
        <v>785</v>
      </c>
      <c r="D2960" s="10">
        <v>169</v>
      </c>
      <c r="E2960" s="10" t="s">
        <v>58</v>
      </c>
      <c r="F2960" s="10">
        <v>1</v>
      </c>
      <c r="G2960" s="10" t="s">
        <v>70</v>
      </c>
      <c r="H2960" s="10"/>
      <c r="I2960" s="10"/>
      <c r="J2960" s="13">
        <v>1550</v>
      </c>
      <c r="K2960" s="13"/>
      <c r="L2960" s="17"/>
      <c r="M2960" s="10">
        <v>5.38</v>
      </c>
      <c r="N2960" s="9">
        <v>9</v>
      </c>
      <c r="O2960" s="9">
        <v>3.79</v>
      </c>
      <c r="P2960" s="9" t="s">
        <v>77</v>
      </c>
      <c r="Q2960" s="9" t="s">
        <v>72</v>
      </c>
      <c r="R2960" s="9"/>
      <c r="S2960">
        <f t="shared" ref="S2960:S2961" si="3820">N:N*O:O*125</f>
        <v>4263.75</v>
      </c>
      <c r="T2960">
        <f t="shared" ref="T2960:T2961" si="3821">N2960*125</f>
        <v>1125</v>
      </c>
      <c r="U2960">
        <f t="shared" ref="U2960:U2961" si="3822">N2960*O2960</f>
        <v>34.11</v>
      </c>
      <c r="V2960" s="20">
        <f t="shared" ref="V2960:V2961" si="3823">N2960*O2960*123.78</f>
        <v>4222.1358</v>
      </c>
      <c r="W2960" s="21">
        <f t="shared" ref="W2960:W2961" si="3824">N2960*123.7</f>
        <v>1113.3</v>
      </c>
    </row>
    <row r="2961" spans="1:23" x14ac:dyDescent="0.25">
      <c r="A2961" s="11">
        <v>43214</v>
      </c>
      <c r="B2961" s="10" t="s">
        <v>16</v>
      </c>
      <c r="C2961" s="10">
        <v>785</v>
      </c>
      <c r="D2961" s="10">
        <v>169</v>
      </c>
      <c r="E2961" s="10" t="s">
        <v>58</v>
      </c>
      <c r="F2961" s="10">
        <v>1</v>
      </c>
      <c r="G2961" s="10" t="s">
        <v>70</v>
      </c>
      <c r="H2961" s="10"/>
      <c r="I2961" s="10"/>
      <c r="J2961" s="13"/>
      <c r="K2961" s="13"/>
      <c r="L2961" s="13"/>
      <c r="M2961" s="10">
        <v>5.38</v>
      </c>
      <c r="N2961" s="9">
        <v>3</v>
      </c>
      <c r="O2961" s="9">
        <v>3.79</v>
      </c>
      <c r="P2961" s="9" t="s">
        <v>77</v>
      </c>
      <c r="Q2961" s="9" t="s">
        <v>72</v>
      </c>
      <c r="R2961" s="9"/>
      <c r="S2961">
        <f t="shared" si="3820"/>
        <v>1421.2500000000002</v>
      </c>
      <c r="T2961">
        <f t="shared" si="3821"/>
        <v>375</v>
      </c>
      <c r="U2961">
        <f t="shared" si="3822"/>
        <v>11.370000000000001</v>
      </c>
      <c r="V2961" s="20">
        <f t="shared" si="3823"/>
        <v>1407.3786000000002</v>
      </c>
      <c r="W2961" s="21">
        <f t="shared" si="3824"/>
        <v>371.1</v>
      </c>
    </row>
    <row r="2962" spans="1:23" x14ac:dyDescent="0.25">
      <c r="A2962" s="9"/>
      <c r="B2962" s="9"/>
      <c r="C2962" s="9"/>
      <c r="D2962" s="9"/>
      <c r="E2962" s="9"/>
      <c r="F2962" s="9"/>
      <c r="G2962" s="9"/>
      <c r="H2962" s="9"/>
      <c r="I2962" s="9"/>
      <c r="J2962" s="16"/>
      <c r="K2962" s="16"/>
      <c r="L2962" s="16"/>
      <c r="M2962" s="9"/>
      <c r="N2962" s="9"/>
      <c r="O2962" s="9"/>
      <c r="P2962" s="9"/>
      <c r="Q2962" s="9"/>
      <c r="R2962" s="9"/>
    </row>
    <row r="2963" spans="1:23" x14ac:dyDescent="0.25">
      <c r="A2963" s="11">
        <v>43214</v>
      </c>
      <c r="B2963" s="10" t="s">
        <v>16</v>
      </c>
      <c r="C2963" s="4">
        <v>777</v>
      </c>
      <c r="D2963" s="4">
        <v>17</v>
      </c>
      <c r="E2963" s="10" t="s">
        <v>27</v>
      </c>
      <c r="F2963" s="10">
        <v>2</v>
      </c>
      <c r="G2963" s="10" t="s">
        <v>21</v>
      </c>
      <c r="H2963" s="10"/>
      <c r="I2963" s="10"/>
      <c r="J2963" s="13">
        <v>470</v>
      </c>
      <c r="K2963" s="13">
        <v>630</v>
      </c>
      <c r="L2963" s="13">
        <v>720</v>
      </c>
      <c r="M2963" s="10">
        <v>4.2</v>
      </c>
      <c r="N2963" s="9">
        <v>8</v>
      </c>
      <c r="O2963" s="9">
        <v>1.47</v>
      </c>
      <c r="P2963" s="9" t="s">
        <v>98</v>
      </c>
      <c r="Q2963" s="9" t="s">
        <v>72</v>
      </c>
      <c r="R2963" s="9"/>
      <c r="S2963">
        <f t="shared" ref="S2963:S2964" si="3825">N:N*O:O*80.6</f>
        <v>947.85599999999988</v>
      </c>
      <c r="T2963">
        <f t="shared" ref="T2963:T2964" si="3826">N2963*80.6</f>
        <v>644.79999999999995</v>
      </c>
      <c r="U2963">
        <f t="shared" ref="U2963:U2964" si="3827">N2963*O2963</f>
        <v>11.76</v>
      </c>
      <c r="V2963" s="20">
        <f t="shared" ref="V2963:V2964" si="3828">N2963*O2963*79.68</f>
        <v>937.03680000000008</v>
      </c>
      <c r="W2963" s="21">
        <f t="shared" ref="W2963:W2964" si="3829">N2963*79.68</f>
        <v>637.44000000000005</v>
      </c>
    </row>
    <row r="2964" spans="1:23" x14ac:dyDescent="0.25">
      <c r="A2964" s="11">
        <v>43214</v>
      </c>
      <c r="B2964" s="10" t="s">
        <v>16</v>
      </c>
      <c r="C2964" s="4">
        <v>777</v>
      </c>
      <c r="D2964" s="4">
        <v>17</v>
      </c>
      <c r="E2964" s="10" t="s">
        <v>27</v>
      </c>
      <c r="F2964" s="10">
        <v>2</v>
      </c>
      <c r="G2964" s="10" t="s">
        <v>21</v>
      </c>
      <c r="H2964" s="10"/>
      <c r="I2964" s="10"/>
      <c r="J2964" s="13"/>
      <c r="K2964" s="13"/>
      <c r="L2964" s="13"/>
      <c r="M2964" s="10">
        <v>4.2</v>
      </c>
      <c r="N2964" s="9">
        <v>14</v>
      </c>
      <c r="O2964" s="9">
        <v>2.04</v>
      </c>
      <c r="P2964" s="9" t="s">
        <v>89</v>
      </c>
      <c r="Q2964" s="9" t="s">
        <v>76</v>
      </c>
      <c r="R2964" s="9"/>
      <c r="S2964">
        <f t="shared" si="3825"/>
        <v>2301.9360000000001</v>
      </c>
      <c r="T2964">
        <f t="shared" si="3826"/>
        <v>1128.3999999999999</v>
      </c>
      <c r="U2964">
        <f t="shared" si="3827"/>
        <v>28.560000000000002</v>
      </c>
      <c r="V2964" s="20">
        <f t="shared" si="3828"/>
        <v>2275.6608000000006</v>
      </c>
      <c r="W2964" s="21">
        <f t="shared" si="3829"/>
        <v>1115.52</v>
      </c>
    </row>
    <row r="2965" spans="1:23" x14ac:dyDescent="0.25">
      <c r="A2965" s="11"/>
      <c r="B2965" s="10"/>
      <c r="C2965" s="4"/>
      <c r="D2965" s="4"/>
      <c r="E2965" s="10"/>
      <c r="F2965" s="10"/>
      <c r="G2965" s="10"/>
      <c r="H2965" s="10"/>
      <c r="I2965" s="10"/>
      <c r="J2965" s="13"/>
      <c r="K2965" s="13"/>
      <c r="L2965" s="13"/>
      <c r="M2965" s="10"/>
      <c r="N2965" s="9"/>
      <c r="O2965" s="9"/>
      <c r="P2965" s="9"/>
      <c r="Q2965" s="9"/>
      <c r="R2965" s="9"/>
    </row>
    <row r="2966" spans="1:23" x14ac:dyDescent="0.25">
      <c r="A2966" s="11">
        <v>43214</v>
      </c>
      <c r="B2966" s="10" t="s">
        <v>16</v>
      </c>
      <c r="C2966" s="4">
        <v>777</v>
      </c>
      <c r="D2966" s="4">
        <v>18</v>
      </c>
      <c r="E2966" s="10" t="s">
        <v>35</v>
      </c>
      <c r="F2966" s="10">
        <v>2</v>
      </c>
      <c r="G2966" s="10" t="s">
        <v>21</v>
      </c>
      <c r="H2966" s="10"/>
      <c r="I2966" s="10"/>
      <c r="J2966" s="13">
        <v>290</v>
      </c>
      <c r="K2966" s="13">
        <v>810</v>
      </c>
      <c r="L2966" s="13">
        <v>720</v>
      </c>
      <c r="M2966" s="10">
        <v>4.2</v>
      </c>
      <c r="N2966" s="9">
        <v>2</v>
      </c>
      <c r="O2966" s="9">
        <v>3.94</v>
      </c>
      <c r="P2966" s="9" t="s">
        <v>77</v>
      </c>
      <c r="Q2966" s="9" t="s">
        <v>72</v>
      </c>
      <c r="R2966" s="9"/>
      <c r="S2966">
        <f t="shared" ref="S2966:S2971" si="3830">N:N*O:O*80.6</f>
        <v>635.12799999999993</v>
      </c>
      <c r="T2966">
        <f t="shared" ref="T2966:T2971" si="3831">N2966*80.6</f>
        <v>161.19999999999999</v>
      </c>
      <c r="U2966">
        <f t="shared" ref="U2966:U2971" si="3832">N2966*O2966</f>
        <v>7.88</v>
      </c>
      <c r="V2966" s="20">
        <f t="shared" ref="V2966:V2971" si="3833">N2966*O2966*79.68</f>
        <v>627.87840000000006</v>
      </c>
      <c r="W2966" s="21">
        <f t="shared" ref="W2966:W2971" si="3834">N2966*79.68</f>
        <v>159.36000000000001</v>
      </c>
    </row>
    <row r="2967" spans="1:23" x14ac:dyDescent="0.25">
      <c r="A2967" s="11">
        <v>43214</v>
      </c>
      <c r="B2967" s="10" t="s">
        <v>16</v>
      </c>
      <c r="C2967" s="4">
        <v>777</v>
      </c>
      <c r="D2967" s="4">
        <v>18</v>
      </c>
      <c r="E2967" s="10" t="s">
        <v>35</v>
      </c>
      <c r="F2967" s="10">
        <v>2</v>
      </c>
      <c r="G2967" s="10" t="s">
        <v>21</v>
      </c>
      <c r="H2967" s="10"/>
      <c r="I2967" s="10"/>
      <c r="J2967" s="13"/>
      <c r="K2967" s="13"/>
      <c r="L2967" s="13"/>
      <c r="M2967" s="10">
        <v>4.2</v>
      </c>
      <c r="N2967" s="9">
        <v>3</v>
      </c>
      <c r="O2967" s="9">
        <v>1.22</v>
      </c>
      <c r="P2967" s="9" t="s">
        <v>78</v>
      </c>
      <c r="Q2967" s="9" t="s">
        <v>81</v>
      </c>
      <c r="R2967" s="9"/>
      <c r="S2967">
        <f t="shared" si="3830"/>
        <v>294.99599999999998</v>
      </c>
      <c r="T2967">
        <f t="shared" si="3831"/>
        <v>241.79999999999998</v>
      </c>
      <c r="U2967">
        <f t="shared" si="3832"/>
        <v>3.66</v>
      </c>
      <c r="V2967" s="20">
        <f t="shared" si="3833"/>
        <v>291.62880000000001</v>
      </c>
      <c r="W2967" s="21">
        <f t="shared" si="3834"/>
        <v>239.04000000000002</v>
      </c>
    </row>
    <row r="2968" spans="1:23" x14ac:dyDescent="0.25">
      <c r="A2968" s="11">
        <v>43214</v>
      </c>
      <c r="B2968" s="10" t="s">
        <v>16</v>
      </c>
      <c r="C2968" s="4">
        <v>777</v>
      </c>
      <c r="D2968" s="4">
        <v>18</v>
      </c>
      <c r="E2968" s="10" t="s">
        <v>35</v>
      </c>
      <c r="F2968" s="10">
        <v>2</v>
      </c>
      <c r="G2968" s="10" t="s">
        <v>21</v>
      </c>
      <c r="H2968" s="10"/>
      <c r="I2968" s="10"/>
      <c r="J2968" s="13"/>
      <c r="K2968" s="13"/>
      <c r="L2968" s="13"/>
      <c r="M2968" s="10">
        <v>4.2</v>
      </c>
      <c r="N2968" s="9">
        <v>8</v>
      </c>
      <c r="O2968" s="9">
        <v>1.54</v>
      </c>
      <c r="P2968" s="9" t="s">
        <v>78</v>
      </c>
      <c r="Q2968" s="9" t="s">
        <v>75</v>
      </c>
      <c r="R2968" s="9"/>
      <c r="S2968">
        <f t="shared" si="3830"/>
        <v>992.99199999999996</v>
      </c>
      <c r="T2968">
        <f t="shared" si="3831"/>
        <v>644.79999999999995</v>
      </c>
      <c r="U2968">
        <f t="shared" si="3832"/>
        <v>12.32</v>
      </c>
      <c r="V2968" s="20">
        <f t="shared" si="3833"/>
        <v>981.65760000000012</v>
      </c>
      <c r="W2968" s="21">
        <f t="shared" si="3834"/>
        <v>637.44000000000005</v>
      </c>
    </row>
    <row r="2969" spans="1:23" x14ac:dyDescent="0.25">
      <c r="A2969" s="11">
        <v>43214</v>
      </c>
      <c r="B2969" s="10" t="s">
        <v>16</v>
      </c>
      <c r="C2969" s="4">
        <v>777</v>
      </c>
      <c r="D2969" s="4">
        <v>18</v>
      </c>
      <c r="E2969" s="10" t="s">
        <v>35</v>
      </c>
      <c r="F2969" s="10">
        <v>2</v>
      </c>
      <c r="G2969" s="10" t="s">
        <v>21</v>
      </c>
      <c r="H2969" s="10"/>
      <c r="I2969" s="10"/>
      <c r="J2969" s="13"/>
      <c r="K2969" s="13"/>
      <c r="L2969" s="13"/>
      <c r="M2969" s="10">
        <v>4.2</v>
      </c>
      <c r="N2969" s="9">
        <v>8</v>
      </c>
      <c r="O2969" s="9">
        <v>2.15</v>
      </c>
      <c r="P2969" s="9" t="s">
        <v>78</v>
      </c>
      <c r="Q2969" s="9" t="s">
        <v>76</v>
      </c>
      <c r="R2969" s="9"/>
      <c r="S2969">
        <f t="shared" si="3830"/>
        <v>1386.32</v>
      </c>
      <c r="T2969">
        <f t="shared" si="3831"/>
        <v>644.79999999999995</v>
      </c>
      <c r="U2969">
        <f t="shared" si="3832"/>
        <v>17.2</v>
      </c>
      <c r="V2969" s="20">
        <f t="shared" si="3833"/>
        <v>1370.4960000000001</v>
      </c>
      <c r="W2969" s="21">
        <f t="shared" si="3834"/>
        <v>637.44000000000005</v>
      </c>
    </row>
    <row r="2970" spans="1:23" x14ac:dyDescent="0.25">
      <c r="A2970" s="11">
        <v>43214</v>
      </c>
      <c r="B2970" s="10" t="s">
        <v>16</v>
      </c>
      <c r="C2970" s="4">
        <v>777</v>
      </c>
      <c r="D2970" s="4">
        <v>18</v>
      </c>
      <c r="E2970" s="10" t="s">
        <v>35</v>
      </c>
      <c r="F2970" s="10">
        <v>2</v>
      </c>
      <c r="G2970" s="10" t="s">
        <v>21</v>
      </c>
      <c r="H2970" s="10"/>
      <c r="I2970" s="10"/>
      <c r="J2970" s="13"/>
      <c r="K2970" s="13"/>
      <c r="L2970" s="13"/>
      <c r="M2970" s="10">
        <v>4.2</v>
      </c>
      <c r="N2970" s="9">
        <v>1</v>
      </c>
      <c r="O2970" s="9">
        <v>2.04</v>
      </c>
      <c r="P2970" s="9" t="s">
        <v>89</v>
      </c>
      <c r="Q2970" s="9" t="s">
        <v>76</v>
      </c>
      <c r="R2970" s="9"/>
      <c r="S2970">
        <f t="shared" si="3830"/>
        <v>164.42399999999998</v>
      </c>
      <c r="T2970">
        <f t="shared" si="3831"/>
        <v>80.599999999999994</v>
      </c>
      <c r="U2970">
        <f t="shared" si="3832"/>
        <v>2.04</v>
      </c>
      <c r="V2970" s="20">
        <f t="shared" si="3833"/>
        <v>162.5472</v>
      </c>
      <c r="W2970" s="21">
        <f t="shared" si="3834"/>
        <v>79.680000000000007</v>
      </c>
    </row>
    <row r="2971" spans="1:23" x14ac:dyDescent="0.25">
      <c r="A2971" s="24">
        <v>43214</v>
      </c>
      <c r="B2971" s="25" t="s">
        <v>16</v>
      </c>
      <c r="C2971" s="27">
        <v>777</v>
      </c>
      <c r="D2971" s="27">
        <v>18</v>
      </c>
      <c r="E2971" s="25" t="s">
        <v>35</v>
      </c>
      <c r="F2971" s="25">
        <v>2</v>
      </c>
      <c r="G2971" s="25" t="s">
        <v>21</v>
      </c>
      <c r="H2971" s="25"/>
      <c r="I2971" s="25"/>
      <c r="J2971" s="23"/>
      <c r="K2971" s="23"/>
      <c r="L2971" s="23"/>
      <c r="M2971" s="25">
        <v>4.2</v>
      </c>
      <c r="N2971" s="25">
        <v>1</v>
      </c>
      <c r="O2971" s="25">
        <v>0.1</v>
      </c>
      <c r="P2971" s="25" t="s">
        <v>78</v>
      </c>
      <c r="Q2971" s="25" t="s">
        <v>100</v>
      </c>
      <c r="R2971" s="9"/>
      <c r="S2971">
        <f t="shared" si="3830"/>
        <v>8.06</v>
      </c>
      <c r="T2971">
        <f t="shared" si="3831"/>
        <v>80.599999999999994</v>
      </c>
      <c r="U2971">
        <f t="shared" si="3832"/>
        <v>0.1</v>
      </c>
      <c r="V2971" s="20">
        <f t="shared" si="3833"/>
        <v>7.9680000000000009</v>
      </c>
      <c r="W2971" s="21">
        <f t="shared" si="3834"/>
        <v>79.680000000000007</v>
      </c>
    </row>
    <row r="2972" spans="1:23" x14ac:dyDescent="0.25">
      <c r="A2972" s="11"/>
      <c r="B2972" s="4"/>
      <c r="C2972" s="4"/>
      <c r="D2972" s="4"/>
      <c r="E2972" s="10"/>
      <c r="F2972" s="10"/>
      <c r="G2972" s="10"/>
      <c r="H2972" s="10"/>
      <c r="I2972" s="10"/>
      <c r="J2972" s="13"/>
      <c r="K2972" s="13"/>
      <c r="L2972" s="13"/>
      <c r="M2972" s="10"/>
      <c r="N2972" s="9"/>
      <c r="O2972" s="9"/>
      <c r="P2972" s="9"/>
      <c r="Q2972" s="9"/>
      <c r="R2972" s="9"/>
    </row>
    <row r="2973" spans="1:23" x14ac:dyDescent="0.25">
      <c r="A2973" s="11">
        <v>43214</v>
      </c>
      <c r="B2973" s="10" t="s">
        <v>16</v>
      </c>
      <c r="C2973" s="4">
        <v>777</v>
      </c>
      <c r="D2973" s="4">
        <v>19</v>
      </c>
      <c r="E2973" s="10" t="s">
        <v>46</v>
      </c>
      <c r="F2973" s="10">
        <v>2</v>
      </c>
      <c r="G2973" s="10" t="s">
        <v>21</v>
      </c>
      <c r="H2973" s="10"/>
      <c r="I2973" s="10"/>
      <c r="J2973" s="13">
        <v>340</v>
      </c>
      <c r="K2973" s="13">
        <v>760</v>
      </c>
      <c r="L2973" s="13">
        <v>580</v>
      </c>
      <c r="M2973" s="10">
        <v>4.2</v>
      </c>
      <c r="N2973" s="9">
        <v>1</v>
      </c>
      <c r="O2973" s="9">
        <v>5.07</v>
      </c>
      <c r="P2973" s="9" t="s">
        <v>94</v>
      </c>
      <c r="Q2973" s="9" t="s">
        <v>72</v>
      </c>
      <c r="R2973" s="9"/>
      <c r="S2973">
        <f t="shared" ref="S2973:S2974" si="3835">N:N*O:O*80.6</f>
        <v>408.642</v>
      </c>
      <c r="T2973">
        <f t="shared" ref="T2973:T2974" si="3836">N2973*80.6</f>
        <v>80.599999999999994</v>
      </c>
      <c r="U2973">
        <f t="shared" ref="U2973:U2974" si="3837">N2973*O2973</f>
        <v>5.07</v>
      </c>
      <c r="V2973" s="20">
        <f t="shared" ref="V2973:V2974" si="3838">N2973*O2973*79.68</f>
        <v>403.97760000000005</v>
      </c>
      <c r="W2973" s="21">
        <f t="shared" ref="W2973:W2974" si="3839">N2973*79.68</f>
        <v>79.680000000000007</v>
      </c>
    </row>
    <row r="2974" spans="1:23" x14ac:dyDescent="0.25">
      <c r="A2974" s="11">
        <v>43214</v>
      </c>
      <c r="B2974" s="10" t="s">
        <v>16</v>
      </c>
      <c r="C2974" s="4">
        <v>777</v>
      </c>
      <c r="D2974" s="4">
        <v>19</v>
      </c>
      <c r="E2974" s="10" t="s">
        <v>46</v>
      </c>
      <c r="F2974" s="10">
        <v>2</v>
      </c>
      <c r="G2974" s="10" t="s">
        <v>21</v>
      </c>
      <c r="H2974" s="10"/>
      <c r="I2974" s="10"/>
      <c r="J2974" s="13"/>
      <c r="K2974" s="13"/>
      <c r="L2974" s="13"/>
      <c r="M2974" s="10">
        <v>4.2</v>
      </c>
      <c r="N2974" s="9">
        <v>9</v>
      </c>
      <c r="O2974" s="9">
        <v>3.94</v>
      </c>
      <c r="P2974" s="9" t="s">
        <v>77</v>
      </c>
      <c r="Q2974" s="9" t="s">
        <v>72</v>
      </c>
      <c r="R2974" s="9"/>
      <c r="S2974">
        <f t="shared" si="3835"/>
        <v>2858.076</v>
      </c>
      <c r="T2974">
        <f t="shared" si="3836"/>
        <v>725.4</v>
      </c>
      <c r="U2974">
        <f t="shared" si="3837"/>
        <v>35.46</v>
      </c>
      <c r="V2974" s="20">
        <f t="shared" si="3838"/>
        <v>2825.4528000000005</v>
      </c>
      <c r="W2974" s="21">
        <f t="shared" si="3839"/>
        <v>717.12000000000012</v>
      </c>
    </row>
    <row r="2975" spans="1:23" x14ac:dyDescent="0.25">
      <c r="A2975" s="11"/>
      <c r="B2975" s="10"/>
      <c r="C2975" s="4"/>
      <c r="D2975" s="4"/>
      <c r="E2975" s="10"/>
      <c r="F2975" s="10"/>
      <c r="G2975" s="10"/>
      <c r="H2975" s="10"/>
      <c r="I2975" s="10"/>
      <c r="J2975" s="13"/>
      <c r="K2975" s="13"/>
      <c r="L2975" s="13"/>
      <c r="M2975" s="10"/>
      <c r="N2975" s="9"/>
      <c r="O2975" s="9"/>
      <c r="P2975" s="9"/>
      <c r="Q2975" s="9"/>
      <c r="R2975" s="9"/>
    </row>
    <row r="2976" spans="1:23" x14ac:dyDescent="0.25">
      <c r="A2976" s="11">
        <v>43214</v>
      </c>
      <c r="B2976" s="10" t="s">
        <v>16</v>
      </c>
      <c r="C2976" s="4">
        <v>777</v>
      </c>
      <c r="D2976" s="4">
        <v>20</v>
      </c>
      <c r="E2976" s="10" t="s">
        <v>37</v>
      </c>
      <c r="F2976" s="10">
        <v>2</v>
      </c>
      <c r="G2976" s="10" t="s">
        <v>21</v>
      </c>
      <c r="H2976" s="10"/>
      <c r="I2976" s="10"/>
      <c r="J2976" s="13">
        <v>260</v>
      </c>
      <c r="K2976" s="13">
        <v>840</v>
      </c>
      <c r="L2976" s="13">
        <v>730</v>
      </c>
      <c r="M2976" s="10">
        <v>4.2</v>
      </c>
      <c r="N2976" s="9">
        <v>2</v>
      </c>
      <c r="O2976" s="9">
        <v>5.07</v>
      </c>
      <c r="P2976" s="9" t="s">
        <v>94</v>
      </c>
      <c r="Q2976" s="9" t="s">
        <v>72</v>
      </c>
      <c r="R2976" s="9"/>
      <c r="S2976">
        <f t="shared" ref="S2976:S2978" si="3840">N:N*O:O*80.6</f>
        <v>817.28399999999999</v>
      </c>
      <c r="T2976">
        <f t="shared" ref="T2976:T2978" si="3841">N2976*80.6</f>
        <v>161.19999999999999</v>
      </c>
      <c r="U2976">
        <f t="shared" ref="U2976:U2978" si="3842">N2976*O2976</f>
        <v>10.14</v>
      </c>
      <c r="V2976" s="20">
        <f t="shared" ref="V2976:V2978" si="3843">N2976*O2976*79.68</f>
        <v>807.9552000000001</v>
      </c>
      <c r="W2976" s="21">
        <f t="shared" ref="W2976:W2978" si="3844">N2976*79.68</f>
        <v>159.36000000000001</v>
      </c>
    </row>
    <row r="2977" spans="1:23" x14ac:dyDescent="0.25">
      <c r="A2977" s="11">
        <v>43214</v>
      </c>
      <c r="B2977" s="10" t="s">
        <v>16</v>
      </c>
      <c r="C2977" s="4">
        <v>777</v>
      </c>
      <c r="D2977" s="4">
        <v>20</v>
      </c>
      <c r="E2977" s="10" t="s">
        <v>37</v>
      </c>
      <c r="F2977" s="10">
        <v>2</v>
      </c>
      <c r="G2977" s="10" t="s">
        <v>21</v>
      </c>
      <c r="H2977" s="10"/>
      <c r="I2977" s="10"/>
      <c r="J2977" s="13"/>
      <c r="K2977" s="13"/>
      <c r="L2977" s="13"/>
      <c r="M2977" s="10">
        <v>4.2</v>
      </c>
      <c r="N2977" s="9">
        <v>2</v>
      </c>
      <c r="O2977" s="9">
        <v>3.94</v>
      </c>
      <c r="P2977" s="9" t="s">
        <v>77</v>
      </c>
      <c r="Q2977" s="9" t="s">
        <v>72</v>
      </c>
      <c r="R2977" s="9"/>
      <c r="S2977">
        <f t="shared" si="3840"/>
        <v>635.12799999999993</v>
      </c>
      <c r="T2977">
        <f t="shared" si="3841"/>
        <v>161.19999999999999</v>
      </c>
      <c r="U2977">
        <f t="shared" si="3842"/>
        <v>7.88</v>
      </c>
      <c r="V2977" s="20">
        <f t="shared" si="3843"/>
        <v>627.87840000000006</v>
      </c>
      <c r="W2977" s="21">
        <f t="shared" si="3844"/>
        <v>159.36000000000001</v>
      </c>
    </row>
    <row r="2978" spans="1:23" x14ac:dyDescent="0.25">
      <c r="A2978" s="11">
        <v>43214</v>
      </c>
      <c r="B2978" s="10" t="s">
        <v>16</v>
      </c>
      <c r="C2978" s="4">
        <v>777</v>
      </c>
      <c r="D2978" s="4">
        <v>20</v>
      </c>
      <c r="E2978" s="10" t="s">
        <v>37</v>
      </c>
      <c r="F2978" s="10">
        <v>2</v>
      </c>
      <c r="G2978" s="10" t="s">
        <v>21</v>
      </c>
      <c r="H2978" s="10"/>
      <c r="I2978" s="10"/>
      <c r="J2978" s="13"/>
      <c r="K2978" s="13"/>
      <c r="L2978" s="13"/>
      <c r="M2978" s="10">
        <v>4.2</v>
      </c>
      <c r="N2978" s="9">
        <v>10</v>
      </c>
      <c r="O2978" s="9">
        <v>1.85</v>
      </c>
      <c r="P2978" s="9" t="s">
        <v>71</v>
      </c>
      <c r="Q2978" s="9" t="s">
        <v>76</v>
      </c>
      <c r="R2978" s="9"/>
      <c r="S2978">
        <f t="shared" si="3840"/>
        <v>1491.1</v>
      </c>
      <c r="T2978">
        <f t="shared" si="3841"/>
        <v>806</v>
      </c>
      <c r="U2978">
        <f t="shared" si="3842"/>
        <v>18.5</v>
      </c>
      <c r="V2978" s="20">
        <f t="shared" si="3843"/>
        <v>1474.0800000000002</v>
      </c>
      <c r="W2978" s="21">
        <f t="shared" si="3844"/>
        <v>796.80000000000007</v>
      </c>
    </row>
    <row r="2979" spans="1:23" x14ac:dyDescent="0.25">
      <c r="A2979" s="11"/>
      <c r="B2979" s="10"/>
      <c r="C2979" s="4"/>
      <c r="D2979" s="4"/>
      <c r="E2979" s="10"/>
      <c r="F2979" s="10"/>
      <c r="G2979" s="10"/>
      <c r="H2979" s="10"/>
      <c r="I2979" s="10"/>
      <c r="J2979" s="13"/>
      <c r="K2979" s="13"/>
      <c r="L2979" s="13"/>
      <c r="M2979" s="10"/>
      <c r="N2979" s="9"/>
      <c r="O2979" s="9"/>
      <c r="P2979" s="9"/>
      <c r="Q2979" s="9"/>
      <c r="R2979" s="9"/>
    </row>
    <row r="2980" spans="1:23" x14ac:dyDescent="0.25">
      <c r="A2980" s="11">
        <v>43214</v>
      </c>
      <c r="B2980" s="4" t="s">
        <v>17</v>
      </c>
      <c r="C2980" s="4">
        <v>75131</v>
      </c>
      <c r="D2980" s="4">
        <v>152</v>
      </c>
      <c r="E2980" s="10" t="s">
        <v>38</v>
      </c>
      <c r="F2980" s="10">
        <v>2</v>
      </c>
      <c r="G2980" s="10" t="s">
        <v>21</v>
      </c>
      <c r="H2980" s="10"/>
      <c r="I2980" s="10"/>
      <c r="J2980" s="13">
        <v>500</v>
      </c>
      <c r="K2980" s="13">
        <v>1300</v>
      </c>
      <c r="L2980" s="13">
        <v>930</v>
      </c>
      <c r="M2980" s="10">
        <v>5.81</v>
      </c>
      <c r="N2980" s="9">
        <v>2</v>
      </c>
      <c r="O2980" s="9">
        <v>3.94</v>
      </c>
      <c r="P2980" s="9" t="s">
        <v>77</v>
      </c>
      <c r="Q2980" s="9" t="s">
        <v>72</v>
      </c>
      <c r="R2980" s="9"/>
      <c r="S2980">
        <f t="shared" ref="S2980:S2981" si="3845">N2980*O2980*118</f>
        <v>929.84</v>
      </c>
      <c r="T2980">
        <f t="shared" ref="T2980:T2981" si="3846">N2980*118</f>
        <v>236</v>
      </c>
      <c r="U2980">
        <f t="shared" ref="U2980:U2981" si="3847">N2980*O2980</f>
        <v>7.88</v>
      </c>
      <c r="V2980" s="20">
        <f t="shared" ref="V2980:V2981" si="3848">N2980*O2980*116.875</f>
        <v>920.97500000000002</v>
      </c>
      <c r="W2980" s="21">
        <f t="shared" ref="W2980:W2981" si="3849">N2980*116.8</f>
        <v>233.6</v>
      </c>
    </row>
    <row r="2981" spans="1:23" x14ac:dyDescent="0.25">
      <c r="A2981" s="11">
        <v>43214</v>
      </c>
      <c r="B2981" s="4" t="s">
        <v>17</v>
      </c>
      <c r="C2981" s="4">
        <v>75131</v>
      </c>
      <c r="D2981" s="4">
        <v>152</v>
      </c>
      <c r="E2981" s="10" t="s">
        <v>38</v>
      </c>
      <c r="F2981" s="10">
        <v>2</v>
      </c>
      <c r="G2981" s="10" t="s">
        <v>21</v>
      </c>
      <c r="H2981" s="10"/>
      <c r="I2981" s="10"/>
      <c r="J2981" s="13"/>
      <c r="K2981" s="13"/>
      <c r="L2981" s="13"/>
      <c r="M2981" s="10">
        <v>5.81</v>
      </c>
      <c r="N2981" s="9">
        <v>9</v>
      </c>
      <c r="O2981" s="9">
        <v>3.94</v>
      </c>
      <c r="P2981" s="9" t="s">
        <v>77</v>
      </c>
      <c r="Q2981" s="9" t="s">
        <v>72</v>
      </c>
      <c r="R2981" s="9"/>
      <c r="S2981">
        <f t="shared" si="3845"/>
        <v>4184.28</v>
      </c>
      <c r="T2981">
        <f t="shared" si="3846"/>
        <v>1062</v>
      </c>
      <c r="U2981">
        <f t="shared" si="3847"/>
        <v>35.46</v>
      </c>
      <c r="V2981" s="20">
        <f t="shared" si="3848"/>
        <v>4144.3874999999998</v>
      </c>
      <c r="W2981" s="21">
        <f t="shared" si="3849"/>
        <v>1051.2</v>
      </c>
    </row>
    <row r="2982" spans="1:23" x14ac:dyDescent="0.25">
      <c r="A2982" s="11"/>
      <c r="B2982" s="4"/>
      <c r="C2982" s="4"/>
      <c r="D2982" s="4"/>
      <c r="E2982" s="10"/>
      <c r="F2982" s="10"/>
      <c r="G2982" s="10"/>
      <c r="H2982" s="10"/>
      <c r="I2982" s="10"/>
      <c r="J2982" s="13"/>
      <c r="K2982" s="13"/>
      <c r="L2982" s="13"/>
      <c r="M2982" s="10"/>
      <c r="N2982" s="9"/>
      <c r="O2982" s="9"/>
      <c r="P2982" s="9"/>
      <c r="Q2982" s="9"/>
      <c r="R2982" s="9"/>
    </row>
    <row r="2983" spans="1:23" x14ac:dyDescent="0.25">
      <c r="A2983" s="11">
        <v>43214</v>
      </c>
      <c r="B2983" s="4" t="s">
        <v>17</v>
      </c>
      <c r="C2983" s="4">
        <v>75131</v>
      </c>
      <c r="D2983" s="4">
        <v>153</v>
      </c>
      <c r="E2983" s="10"/>
      <c r="F2983" s="10">
        <v>2</v>
      </c>
      <c r="G2983" s="10" t="s">
        <v>21</v>
      </c>
      <c r="H2983" s="10"/>
      <c r="I2983" s="10"/>
      <c r="J2983" s="17"/>
      <c r="K2983" s="17"/>
      <c r="L2983" s="17"/>
      <c r="M2983" s="10">
        <v>5.81</v>
      </c>
      <c r="N2983" s="9"/>
      <c r="O2983" s="9"/>
      <c r="P2983" s="9"/>
      <c r="Q2983" s="9"/>
      <c r="R2983" s="9"/>
      <c r="S2983">
        <f t="shared" ref="S2983" si="3850">N2983*O2983*118</f>
        <v>0</v>
      </c>
      <c r="T2983">
        <f t="shared" ref="T2983" si="3851">N2983*118</f>
        <v>0</v>
      </c>
      <c r="U2983">
        <f t="shared" ref="U2983" si="3852">N2983*O2983</f>
        <v>0</v>
      </c>
      <c r="V2983" s="20">
        <f t="shared" ref="V2983" si="3853">N2983*O2983*116.875</f>
        <v>0</v>
      </c>
      <c r="W2983" s="21">
        <f t="shared" ref="W2983" si="3854">N2983*116.8</f>
        <v>0</v>
      </c>
    </row>
    <row r="2984" spans="1:23" x14ac:dyDescent="0.25">
      <c r="A2984" s="11"/>
      <c r="B2984" s="4"/>
      <c r="C2984" s="4"/>
      <c r="D2984" s="4"/>
      <c r="E2984" s="10"/>
      <c r="F2984" s="10"/>
      <c r="G2984" s="10"/>
      <c r="H2984" s="10"/>
      <c r="I2984" s="10"/>
      <c r="J2984" s="13"/>
      <c r="K2984" s="13"/>
      <c r="L2984" s="13"/>
      <c r="M2984" s="10"/>
      <c r="N2984" s="9"/>
      <c r="O2984" s="9"/>
      <c r="P2984" s="9"/>
      <c r="Q2984" s="9"/>
      <c r="R2984" s="9"/>
    </row>
    <row r="2985" spans="1:23" x14ac:dyDescent="0.25">
      <c r="A2985" s="11">
        <v>43214</v>
      </c>
      <c r="B2985" s="4" t="s">
        <v>17</v>
      </c>
      <c r="C2985" s="4">
        <v>75131</v>
      </c>
      <c r="D2985" s="4">
        <v>155</v>
      </c>
      <c r="E2985" s="10"/>
      <c r="F2985" s="10">
        <v>2</v>
      </c>
      <c r="G2985" s="10" t="s">
        <v>21</v>
      </c>
      <c r="H2985" s="10"/>
      <c r="I2985" s="10"/>
      <c r="J2985" s="17"/>
      <c r="K2985" s="17"/>
      <c r="L2985" s="17"/>
      <c r="M2985" s="10">
        <v>5.81</v>
      </c>
      <c r="N2985" s="9"/>
      <c r="O2985" s="9"/>
      <c r="P2985" s="9"/>
      <c r="Q2985" s="9"/>
      <c r="R2985" s="9"/>
      <c r="S2985">
        <f t="shared" ref="S2985" si="3855">N2985*O2985*118</f>
        <v>0</v>
      </c>
      <c r="T2985">
        <f t="shared" ref="T2985" si="3856">N2985*118</f>
        <v>0</v>
      </c>
      <c r="U2985">
        <f t="shared" ref="U2985" si="3857">N2985*O2985</f>
        <v>0</v>
      </c>
      <c r="V2985" s="20">
        <f t="shared" ref="V2985" si="3858">N2985*O2985*116.875</f>
        <v>0</v>
      </c>
      <c r="W2985" s="21">
        <f t="shared" ref="W2985" si="3859">N2985*116.8</f>
        <v>0</v>
      </c>
    </row>
    <row r="2986" spans="1:23" x14ac:dyDescent="0.25">
      <c r="A2986" s="11"/>
      <c r="B2986" s="4"/>
      <c r="C2986" s="4"/>
      <c r="D2986" s="4"/>
      <c r="E2986" s="10"/>
      <c r="F2986" s="10"/>
      <c r="G2986" s="10"/>
      <c r="H2986" s="10"/>
      <c r="I2986" s="10"/>
      <c r="J2986" s="13"/>
      <c r="K2986" s="13"/>
      <c r="L2986" s="13"/>
      <c r="M2986" s="10"/>
      <c r="N2986" s="9"/>
      <c r="O2986" s="9"/>
      <c r="P2986" s="9"/>
      <c r="Q2986" s="9"/>
      <c r="R2986" s="9"/>
    </row>
    <row r="2987" spans="1:23" x14ac:dyDescent="0.25">
      <c r="A2987" s="11">
        <v>43214</v>
      </c>
      <c r="B2987" s="4" t="s">
        <v>17</v>
      </c>
      <c r="C2987" s="4">
        <v>75131</v>
      </c>
      <c r="D2987" s="4">
        <v>156</v>
      </c>
      <c r="E2987" s="10" t="s">
        <v>40</v>
      </c>
      <c r="F2987" s="10">
        <v>2</v>
      </c>
      <c r="G2987" s="10" t="s">
        <v>21</v>
      </c>
      <c r="H2987" s="10"/>
      <c r="I2987" s="10"/>
      <c r="J2987" s="17"/>
      <c r="K2987" s="13"/>
      <c r="L2987" s="13">
        <v>800</v>
      </c>
      <c r="M2987" s="10">
        <v>5.81</v>
      </c>
      <c r="N2987" s="9">
        <v>1</v>
      </c>
      <c r="O2987" s="9">
        <v>3.94</v>
      </c>
      <c r="P2987" s="9" t="s">
        <v>77</v>
      </c>
      <c r="Q2987" s="9" t="s">
        <v>72</v>
      </c>
      <c r="R2987" s="9"/>
      <c r="S2987">
        <f t="shared" ref="S2987:S2989" si="3860">N2987*O2987*118</f>
        <v>464.92</v>
      </c>
      <c r="T2987">
        <f t="shared" ref="T2987:T2989" si="3861">N2987*118</f>
        <v>118</v>
      </c>
      <c r="U2987">
        <f t="shared" ref="U2987:U2989" si="3862">N2987*O2987</f>
        <v>3.94</v>
      </c>
      <c r="V2987" s="20">
        <f t="shared" ref="V2987:V2989" si="3863">N2987*O2987*116.875</f>
        <v>460.48750000000001</v>
      </c>
      <c r="W2987" s="21">
        <f t="shared" ref="W2987:W2989" si="3864">N2987*116.8</f>
        <v>116.8</v>
      </c>
    </row>
    <row r="2988" spans="1:23" x14ac:dyDescent="0.25">
      <c r="A2988" s="11">
        <v>43214</v>
      </c>
      <c r="B2988" s="4" t="s">
        <v>17</v>
      </c>
      <c r="C2988" s="4">
        <v>75131</v>
      </c>
      <c r="D2988" s="4">
        <v>156</v>
      </c>
      <c r="E2988" s="10" t="s">
        <v>40</v>
      </c>
      <c r="F2988" s="10">
        <v>2</v>
      </c>
      <c r="G2988" s="10" t="s">
        <v>21</v>
      </c>
      <c r="H2988" s="10"/>
      <c r="I2988" s="10"/>
      <c r="J2988" s="13"/>
      <c r="K2988" s="13"/>
      <c r="L2988" s="13"/>
      <c r="M2988" s="10">
        <v>5.81</v>
      </c>
      <c r="N2988" s="9">
        <v>20</v>
      </c>
      <c r="O2988" s="9">
        <v>1.27</v>
      </c>
      <c r="P2988" s="9" t="s">
        <v>71</v>
      </c>
      <c r="Q2988" s="9" t="s">
        <v>80</v>
      </c>
      <c r="R2988" s="9"/>
      <c r="S2988">
        <f t="shared" si="3860"/>
        <v>2997.2</v>
      </c>
      <c r="T2988">
        <f t="shared" si="3861"/>
        <v>2360</v>
      </c>
      <c r="U2988">
        <f t="shared" si="3862"/>
        <v>25.4</v>
      </c>
      <c r="V2988" s="20">
        <f t="shared" si="3863"/>
        <v>2968.625</v>
      </c>
      <c r="W2988" s="21">
        <f t="shared" si="3864"/>
        <v>2336</v>
      </c>
    </row>
    <row r="2989" spans="1:23" x14ac:dyDescent="0.25">
      <c r="A2989" s="11">
        <v>43214</v>
      </c>
      <c r="B2989" s="4" t="s">
        <v>17</v>
      </c>
      <c r="C2989" s="4">
        <v>75131</v>
      </c>
      <c r="D2989" s="4">
        <v>156</v>
      </c>
      <c r="E2989" s="10" t="s">
        <v>40</v>
      </c>
      <c r="F2989" s="10">
        <v>2</v>
      </c>
      <c r="G2989" s="10" t="s">
        <v>21</v>
      </c>
      <c r="H2989" s="10"/>
      <c r="I2989" s="10"/>
      <c r="J2989" s="13"/>
      <c r="K2989" s="13"/>
      <c r="L2989" s="13"/>
      <c r="M2989" s="10">
        <v>5.81</v>
      </c>
      <c r="N2989" s="9">
        <v>10</v>
      </c>
      <c r="O2989" s="9">
        <v>1.22</v>
      </c>
      <c r="P2989" s="9" t="s">
        <v>71</v>
      </c>
      <c r="Q2989" s="9" t="s">
        <v>79</v>
      </c>
      <c r="R2989" s="9"/>
      <c r="S2989">
        <f t="shared" si="3860"/>
        <v>1439.6</v>
      </c>
      <c r="T2989">
        <f t="shared" si="3861"/>
        <v>1180</v>
      </c>
      <c r="U2989">
        <f t="shared" si="3862"/>
        <v>12.2</v>
      </c>
      <c r="V2989" s="20">
        <f t="shared" si="3863"/>
        <v>1425.875</v>
      </c>
      <c r="W2989" s="21">
        <f t="shared" si="3864"/>
        <v>1168</v>
      </c>
    </row>
    <row r="2990" spans="1:23" x14ac:dyDescent="0.25">
      <c r="A2990" s="11"/>
      <c r="B2990" s="4"/>
      <c r="C2990" s="4"/>
      <c r="D2990" s="4"/>
      <c r="E2990" s="10"/>
      <c r="F2990" s="10"/>
      <c r="G2990" s="10"/>
      <c r="H2990" s="10"/>
      <c r="I2990" s="10"/>
      <c r="J2990" s="13"/>
      <c r="K2990" s="13"/>
      <c r="L2990" s="13"/>
      <c r="M2990" s="10"/>
      <c r="N2990" s="9"/>
      <c r="O2990" s="9"/>
      <c r="P2990" s="9"/>
      <c r="Q2990" s="9"/>
      <c r="R2990" s="9"/>
    </row>
    <row r="2991" spans="1:23" x14ac:dyDescent="0.25">
      <c r="A2991" s="11">
        <v>43214</v>
      </c>
      <c r="B2991" s="4" t="s">
        <v>17</v>
      </c>
      <c r="C2991" s="4">
        <v>75131</v>
      </c>
      <c r="D2991" s="4">
        <v>157</v>
      </c>
      <c r="E2991" s="10" t="s">
        <v>41</v>
      </c>
      <c r="F2991" s="10">
        <v>2</v>
      </c>
      <c r="G2991" s="10" t="s">
        <v>21</v>
      </c>
      <c r="H2991" s="10"/>
      <c r="I2991" s="10"/>
      <c r="J2991" s="13">
        <v>600</v>
      </c>
      <c r="K2991" s="13">
        <v>1800</v>
      </c>
      <c r="L2991" s="13">
        <v>1400</v>
      </c>
      <c r="M2991" s="10">
        <v>5.81</v>
      </c>
      <c r="N2991" s="9">
        <v>5</v>
      </c>
      <c r="O2991" s="9">
        <v>3.94</v>
      </c>
      <c r="P2991" s="9" t="s">
        <v>77</v>
      </c>
      <c r="Q2991" s="9" t="s">
        <v>72</v>
      </c>
      <c r="R2991" s="9"/>
      <c r="S2991">
        <f t="shared" ref="S2991" si="3865">N2991*O2991*118</f>
        <v>2324.6</v>
      </c>
      <c r="T2991">
        <f t="shared" ref="T2991" si="3866">N2991*118</f>
        <v>590</v>
      </c>
      <c r="U2991">
        <f t="shared" ref="U2991" si="3867">N2991*O2991</f>
        <v>19.7</v>
      </c>
      <c r="V2991" s="20">
        <f t="shared" ref="V2991" si="3868">N2991*O2991*116.875</f>
        <v>2302.4375</v>
      </c>
      <c r="W2991" s="21">
        <f t="shared" ref="W2991" si="3869">N2991*116.8</f>
        <v>584</v>
      </c>
    </row>
    <row r="2992" spans="1:23" x14ac:dyDescent="0.25">
      <c r="A2992" s="11"/>
      <c r="B2992" s="4"/>
      <c r="C2992" s="4"/>
      <c r="D2992" s="4"/>
      <c r="E2992" s="10"/>
      <c r="F2992" s="10"/>
      <c r="G2992" s="10"/>
      <c r="H2992" s="10"/>
      <c r="I2992" s="10"/>
      <c r="J2992" s="13"/>
      <c r="K2992" s="13"/>
      <c r="L2992" s="13"/>
      <c r="M2992" s="10"/>
      <c r="N2992" s="9"/>
      <c r="O2992" s="9"/>
      <c r="P2992" s="9"/>
      <c r="Q2992" s="9"/>
      <c r="R2992" s="9"/>
    </row>
    <row r="2993" spans="1:23" x14ac:dyDescent="0.25">
      <c r="A2993" s="11">
        <v>43214</v>
      </c>
      <c r="B2993" s="10" t="s">
        <v>16</v>
      </c>
      <c r="C2993" s="10">
        <v>785</v>
      </c>
      <c r="D2993" s="10">
        <v>167</v>
      </c>
      <c r="E2993" s="10" t="s">
        <v>28</v>
      </c>
      <c r="F2993" s="10">
        <v>2</v>
      </c>
      <c r="G2993" s="10" t="s">
        <v>21</v>
      </c>
      <c r="H2993" s="10"/>
      <c r="I2993" s="10"/>
      <c r="J2993" s="13">
        <v>500</v>
      </c>
      <c r="K2993" s="13">
        <v>1900</v>
      </c>
      <c r="L2993" s="13">
        <v>1800</v>
      </c>
      <c r="M2993" s="10">
        <v>5.38</v>
      </c>
      <c r="N2993" s="9">
        <v>6</v>
      </c>
      <c r="O2993" s="9">
        <v>3.94</v>
      </c>
      <c r="P2993" s="9" t="s">
        <v>77</v>
      </c>
      <c r="Q2993" s="9" t="s">
        <v>72</v>
      </c>
      <c r="R2993" s="9"/>
      <c r="S2993">
        <f t="shared" ref="S2993:S2995" si="3870">N:N*O:O*125</f>
        <v>2955</v>
      </c>
      <c r="T2993">
        <f t="shared" ref="T2993:T2995" si="3871">N2993*125</f>
        <v>750</v>
      </c>
      <c r="U2993">
        <f t="shared" ref="U2993:U2995" si="3872">N2993*O2993</f>
        <v>23.64</v>
      </c>
      <c r="V2993" s="20">
        <f t="shared" ref="V2993:V2995" si="3873">N2993*O2993*123.78</f>
        <v>2926.1592000000001</v>
      </c>
      <c r="W2993" s="21">
        <f t="shared" ref="W2993:W2995" si="3874">N2993*123.7</f>
        <v>742.2</v>
      </c>
    </row>
    <row r="2994" spans="1:23" x14ac:dyDescent="0.25">
      <c r="A2994" s="11">
        <v>43214</v>
      </c>
      <c r="B2994" s="10" t="s">
        <v>16</v>
      </c>
      <c r="C2994" s="10">
        <v>785</v>
      </c>
      <c r="D2994" s="10">
        <v>167</v>
      </c>
      <c r="E2994" s="10" t="s">
        <v>28</v>
      </c>
      <c r="F2994" s="10">
        <v>2</v>
      </c>
      <c r="G2994" s="10" t="s">
        <v>21</v>
      </c>
      <c r="H2994" s="10"/>
      <c r="I2994" s="10"/>
      <c r="J2994" s="13"/>
      <c r="K2994" s="13"/>
      <c r="L2994" s="13"/>
      <c r="M2994" s="10">
        <v>5.38</v>
      </c>
      <c r="N2994" s="9">
        <v>5</v>
      </c>
      <c r="O2994" s="9">
        <v>3.94</v>
      </c>
      <c r="P2994" s="9" t="s">
        <v>77</v>
      </c>
      <c r="Q2994" s="9" t="s">
        <v>72</v>
      </c>
      <c r="R2994" s="9"/>
      <c r="S2994">
        <f t="shared" si="3870"/>
        <v>2462.5</v>
      </c>
      <c r="T2994">
        <f t="shared" si="3871"/>
        <v>625</v>
      </c>
      <c r="U2994">
        <f t="shared" si="3872"/>
        <v>19.7</v>
      </c>
      <c r="V2994" s="20">
        <f t="shared" si="3873"/>
        <v>2438.4659999999999</v>
      </c>
      <c r="W2994" s="21">
        <f t="shared" si="3874"/>
        <v>618.5</v>
      </c>
    </row>
    <row r="2995" spans="1:23" x14ac:dyDescent="0.25">
      <c r="A2995" s="11">
        <v>43214</v>
      </c>
      <c r="B2995" s="10" t="s">
        <v>16</v>
      </c>
      <c r="C2995" s="10">
        <v>785</v>
      </c>
      <c r="D2995" s="10">
        <v>167</v>
      </c>
      <c r="E2995" s="10" t="s">
        <v>28</v>
      </c>
      <c r="F2995" s="10">
        <v>2</v>
      </c>
      <c r="G2995" s="10" t="s">
        <v>21</v>
      </c>
      <c r="H2995" s="10"/>
      <c r="I2995" s="10"/>
      <c r="J2995" s="13"/>
      <c r="K2995" s="13"/>
      <c r="L2995" s="13"/>
      <c r="M2995" s="10">
        <v>5.38</v>
      </c>
      <c r="N2995" s="9">
        <v>2</v>
      </c>
      <c r="O2995" s="9">
        <v>1.27</v>
      </c>
      <c r="P2995" s="9" t="s">
        <v>71</v>
      </c>
      <c r="Q2995" s="9" t="s">
        <v>80</v>
      </c>
      <c r="R2995" s="9"/>
      <c r="S2995">
        <f t="shared" si="3870"/>
        <v>317.5</v>
      </c>
      <c r="T2995">
        <f t="shared" si="3871"/>
        <v>250</v>
      </c>
      <c r="U2995">
        <f t="shared" si="3872"/>
        <v>2.54</v>
      </c>
      <c r="V2995" s="20">
        <f t="shared" si="3873"/>
        <v>314.40120000000002</v>
      </c>
      <c r="W2995" s="21">
        <f t="shared" si="3874"/>
        <v>247.4</v>
      </c>
    </row>
    <row r="2996" spans="1:23" x14ac:dyDescent="0.25">
      <c r="A2996" s="11"/>
      <c r="B2996" s="10"/>
      <c r="C2996" s="10"/>
      <c r="D2996" s="10"/>
      <c r="E2996" s="10"/>
      <c r="F2996" s="10"/>
      <c r="G2996" s="10"/>
      <c r="H2996" s="10"/>
      <c r="I2996" s="10"/>
      <c r="J2996" s="13"/>
      <c r="K2996" s="13"/>
      <c r="L2996" s="13"/>
      <c r="M2996" s="10"/>
      <c r="N2996" s="9"/>
      <c r="O2996" s="9"/>
      <c r="P2996" s="9"/>
      <c r="Q2996" s="9"/>
      <c r="R2996" s="9"/>
    </row>
    <row r="2997" spans="1:23" x14ac:dyDescent="0.25">
      <c r="A2997" s="11">
        <v>43214</v>
      </c>
      <c r="B2997" s="10" t="s">
        <v>16</v>
      </c>
      <c r="C2997" s="10">
        <v>785</v>
      </c>
      <c r="D2997" s="10">
        <v>168</v>
      </c>
      <c r="E2997" s="10" t="s">
        <v>43</v>
      </c>
      <c r="F2997" s="10">
        <v>2</v>
      </c>
      <c r="G2997" s="10" t="s">
        <v>21</v>
      </c>
      <c r="H2997" s="10"/>
      <c r="I2997" s="10"/>
      <c r="J2997" s="13">
        <v>720</v>
      </c>
      <c r="K2997" s="13">
        <v>580</v>
      </c>
      <c r="L2997" s="13">
        <v>1850</v>
      </c>
      <c r="M2997" s="10">
        <v>5.38</v>
      </c>
      <c r="N2997" s="9">
        <v>3</v>
      </c>
      <c r="O2997" s="9">
        <v>5.07</v>
      </c>
      <c r="P2997" s="9" t="s">
        <v>94</v>
      </c>
      <c r="Q2997" s="9" t="s">
        <v>72</v>
      </c>
      <c r="R2997" s="9"/>
      <c r="S2997">
        <f t="shared" ref="S2997:S2999" si="3875">N:N*O:O*125</f>
        <v>1901.25</v>
      </c>
      <c r="T2997">
        <f t="shared" ref="T2997:T2999" si="3876">N2997*125</f>
        <v>375</v>
      </c>
      <c r="U2997">
        <f t="shared" ref="U2997:U2999" si="3877">N2997*O2997</f>
        <v>15.21</v>
      </c>
      <c r="V2997" s="20">
        <f t="shared" ref="V2997:V2999" si="3878">N2997*O2997*123.78</f>
        <v>1882.6938</v>
      </c>
      <c r="W2997" s="21">
        <f t="shared" ref="W2997:W2999" si="3879">N2997*123.7</f>
        <v>371.1</v>
      </c>
    </row>
    <row r="2998" spans="1:23" x14ac:dyDescent="0.25">
      <c r="A2998" s="11">
        <v>43214</v>
      </c>
      <c r="B2998" s="10" t="s">
        <v>16</v>
      </c>
      <c r="C2998" s="10">
        <v>785</v>
      </c>
      <c r="D2998" s="10">
        <v>168</v>
      </c>
      <c r="E2998" s="10" t="s">
        <v>43</v>
      </c>
      <c r="F2998" s="10">
        <v>2</v>
      </c>
      <c r="G2998" s="10" t="s">
        <v>21</v>
      </c>
      <c r="H2998" s="10"/>
      <c r="I2998" s="10"/>
      <c r="J2998" s="13"/>
      <c r="K2998" s="13"/>
      <c r="L2998" s="13"/>
      <c r="M2998" s="10">
        <v>5.38</v>
      </c>
      <c r="N2998" s="9">
        <v>8</v>
      </c>
      <c r="O2998" s="9">
        <v>3.94</v>
      </c>
      <c r="P2998" s="9" t="s">
        <v>77</v>
      </c>
      <c r="Q2998" s="9" t="s">
        <v>72</v>
      </c>
      <c r="R2998" s="9"/>
      <c r="S2998">
        <f t="shared" si="3875"/>
        <v>3940</v>
      </c>
      <c r="T2998">
        <f t="shared" si="3876"/>
        <v>1000</v>
      </c>
      <c r="U2998">
        <f t="shared" si="3877"/>
        <v>31.52</v>
      </c>
      <c r="V2998" s="20">
        <f t="shared" si="3878"/>
        <v>3901.5455999999999</v>
      </c>
      <c r="W2998" s="21">
        <f t="shared" si="3879"/>
        <v>989.6</v>
      </c>
    </row>
    <row r="2999" spans="1:23" x14ac:dyDescent="0.25">
      <c r="A2999" s="11">
        <v>43214</v>
      </c>
      <c r="B2999" s="10" t="s">
        <v>16</v>
      </c>
      <c r="C2999" s="10">
        <v>785</v>
      </c>
      <c r="D2999" s="10">
        <v>168</v>
      </c>
      <c r="E2999" s="10" t="s">
        <v>43</v>
      </c>
      <c r="F2999" s="10">
        <v>2</v>
      </c>
      <c r="G2999" s="10" t="s">
        <v>21</v>
      </c>
      <c r="H2999" s="10"/>
      <c r="I2999" s="10"/>
      <c r="J2999" s="13"/>
      <c r="K2999" s="13"/>
      <c r="L2999" s="13"/>
      <c r="M2999" s="10">
        <v>5.38</v>
      </c>
      <c r="N2999" s="9">
        <v>1</v>
      </c>
      <c r="O2999" s="9">
        <v>3.94</v>
      </c>
      <c r="P2999" s="9" t="s">
        <v>77</v>
      </c>
      <c r="Q2999" s="9" t="s">
        <v>72</v>
      </c>
      <c r="R2999" s="9"/>
      <c r="S2999">
        <f t="shared" si="3875"/>
        <v>492.5</v>
      </c>
      <c r="T2999">
        <f t="shared" si="3876"/>
        <v>125</v>
      </c>
      <c r="U2999">
        <f t="shared" si="3877"/>
        <v>3.94</v>
      </c>
      <c r="V2999" s="20">
        <f t="shared" si="3878"/>
        <v>487.69319999999999</v>
      </c>
      <c r="W2999" s="21">
        <f t="shared" si="3879"/>
        <v>123.7</v>
      </c>
    </row>
    <row r="3000" spans="1:23" x14ac:dyDescent="0.25">
      <c r="A3000" s="11"/>
      <c r="B3000" s="4"/>
      <c r="C3000" s="4"/>
      <c r="D3000" s="4"/>
      <c r="E3000" s="10"/>
      <c r="F3000" s="10"/>
      <c r="G3000" s="10"/>
      <c r="H3000" s="10"/>
      <c r="I3000" s="10"/>
      <c r="J3000" s="13"/>
      <c r="K3000" s="13"/>
      <c r="L3000" s="13"/>
      <c r="M3000" s="10"/>
      <c r="N3000" s="9"/>
      <c r="O3000" s="9"/>
      <c r="P3000" s="9"/>
      <c r="Q3000" s="9"/>
      <c r="R3000" s="9"/>
    </row>
    <row r="3001" spans="1:23" x14ac:dyDescent="0.25">
      <c r="A3001" s="11">
        <v>43214</v>
      </c>
      <c r="B3001" s="10" t="s">
        <v>16</v>
      </c>
      <c r="C3001" s="10">
        <v>785</v>
      </c>
      <c r="D3001" s="10">
        <v>169</v>
      </c>
      <c r="E3001" s="10" t="s">
        <v>44</v>
      </c>
      <c r="F3001" s="10">
        <v>2</v>
      </c>
      <c r="G3001" s="10" t="s">
        <v>21</v>
      </c>
      <c r="H3001" s="10"/>
      <c r="I3001" s="10"/>
      <c r="J3001" s="17"/>
      <c r="K3001" s="13"/>
      <c r="L3001" s="17"/>
      <c r="M3001" s="10">
        <v>5.38</v>
      </c>
      <c r="N3001" s="9">
        <v>1</v>
      </c>
      <c r="O3001" s="9">
        <v>3.94</v>
      </c>
      <c r="P3001" s="9" t="s">
        <v>77</v>
      </c>
      <c r="Q3001" s="9" t="s">
        <v>72</v>
      </c>
      <c r="R3001" s="9"/>
      <c r="S3001">
        <f t="shared" ref="S3001:S3004" si="3880">N:N*O:O*125</f>
        <v>492.5</v>
      </c>
      <c r="T3001">
        <f t="shared" ref="T3001:T3004" si="3881">N3001*125</f>
        <v>125</v>
      </c>
      <c r="U3001">
        <f t="shared" ref="U3001:U3004" si="3882">N3001*O3001</f>
        <v>3.94</v>
      </c>
      <c r="V3001" s="20">
        <f t="shared" ref="V3001:V3004" si="3883">N3001*O3001*123.78</f>
        <v>487.69319999999999</v>
      </c>
      <c r="W3001" s="21">
        <f t="shared" ref="W3001:W3004" si="3884">N3001*123.7</f>
        <v>123.7</v>
      </c>
    </row>
    <row r="3002" spans="1:23" x14ac:dyDescent="0.25">
      <c r="A3002" s="11">
        <v>43214</v>
      </c>
      <c r="B3002" s="10" t="s">
        <v>16</v>
      </c>
      <c r="C3002" s="10">
        <v>785</v>
      </c>
      <c r="D3002" s="10">
        <v>169</v>
      </c>
      <c r="E3002" s="10" t="s">
        <v>44</v>
      </c>
      <c r="F3002" s="10">
        <v>2</v>
      </c>
      <c r="G3002" s="10" t="s">
        <v>21</v>
      </c>
      <c r="H3002" s="10"/>
      <c r="I3002" s="10"/>
      <c r="J3002" s="13"/>
      <c r="K3002" s="13"/>
      <c r="L3002" s="13"/>
      <c r="M3002" s="10">
        <v>5.38</v>
      </c>
      <c r="N3002" s="9">
        <v>1</v>
      </c>
      <c r="O3002" s="9">
        <v>3.94</v>
      </c>
      <c r="P3002" s="9" t="s">
        <v>77</v>
      </c>
      <c r="Q3002" s="9" t="s">
        <v>72</v>
      </c>
      <c r="R3002" s="9"/>
      <c r="S3002">
        <f t="shared" si="3880"/>
        <v>492.5</v>
      </c>
      <c r="T3002">
        <f t="shared" si="3881"/>
        <v>125</v>
      </c>
      <c r="U3002">
        <f t="shared" si="3882"/>
        <v>3.94</v>
      </c>
      <c r="V3002" s="20">
        <f t="shared" si="3883"/>
        <v>487.69319999999999</v>
      </c>
      <c r="W3002" s="21">
        <f t="shared" si="3884"/>
        <v>123.7</v>
      </c>
    </row>
    <row r="3003" spans="1:23" x14ac:dyDescent="0.25">
      <c r="A3003" s="11">
        <v>43214</v>
      </c>
      <c r="B3003" s="10" t="s">
        <v>16</v>
      </c>
      <c r="C3003" s="10">
        <v>785</v>
      </c>
      <c r="D3003" s="10">
        <v>169</v>
      </c>
      <c r="E3003" s="10" t="s">
        <v>44</v>
      </c>
      <c r="F3003" s="10">
        <v>2</v>
      </c>
      <c r="G3003" s="10" t="s">
        <v>21</v>
      </c>
      <c r="H3003" s="9"/>
      <c r="I3003" s="9"/>
      <c r="J3003" s="16"/>
      <c r="K3003" s="16"/>
      <c r="L3003" s="16"/>
      <c r="M3003" s="10">
        <v>5.38</v>
      </c>
      <c r="N3003" s="9">
        <v>15</v>
      </c>
      <c r="O3003" s="9">
        <v>1.27</v>
      </c>
      <c r="P3003" s="9" t="s">
        <v>71</v>
      </c>
      <c r="Q3003" s="9" t="s">
        <v>80</v>
      </c>
      <c r="R3003" s="9"/>
      <c r="S3003">
        <f t="shared" si="3880"/>
        <v>2381.25</v>
      </c>
      <c r="T3003">
        <f t="shared" si="3881"/>
        <v>1875</v>
      </c>
      <c r="U3003">
        <f t="shared" si="3882"/>
        <v>19.05</v>
      </c>
      <c r="V3003" s="20">
        <f t="shared" si="3883"/>
        <v>2358.009</v>
      </c>
      <c r="W3003" s="21">
        <f t="shared" si="3884"/>
        <v>1855.5</v>
      </c>
    </row>
    <row r="3004" spans="1:23" x14ac:dyDescent="0.25">
      <c r="A3004" s="11">
        <v>43214</v>
      </c>
      <c r="B3004" s="10" t="s">
        <v>16</v>
      </c>
      <c r="C3004" s="10">
        <v>785</v>
      </c>
      <c r="D3004" s="10">
        <v>169</v>
      </c>
      <c r="E3004" s="10" t="s">
        <v>44</v>
      </c>
      <c r="F3004" s="10">
        <v>2</v>
      </c>
      <c r="G3004" s="10" t="s">
        <v>21</v>
      </c>
      <c r="H3004" s="9"/>
      <c r="I3004" s="9"/>
      <c r="J3004" s="16"/>
      <c r="K3004" s="16"/>
      <c r="L3004" s="16"/>
      <c r="M3004" s="10">
        <v>5.38</v>
      </c>
      <c r="N3004" s="9">
        <v>8</v>
      </c>
      <c r="O3004" s="9">
        <v>1.22</v>
      </c>
      <c r="P3004" s="9" t="s">
        <v>71</v>
      </c>
      <c r="Q3004" s="9" t="s">
        <v>79</v>
      </c>
      <c r="R3004" s="9"/>
      <c r="S3004">
        <f t="shared" si="3880"/>
        <v>1220</v>
      </c>
      <c r="T3004">
        <f t="shared" si="3881"/>
        <v>1000</v>
      </c>
      <c r="U3004">
        <f t="shared" si="3882"/>
        <v>9.76</v>
      </c>
      <c r="V3004" s="20">
        <f t="shared" si="3883"/>
        <v>1208.0927999999999</v>
      </c>
      <c r="W3004" s="21">
        <f t="shared" si="3884"/>
        <v>989.6</v>
      </c>
    </row>
    <row r="3005" spans="1:23" x14ac:dyDescent="0.25">
      <c r="A3005" s="9"/>
      <c r="B3005" s="9"/>
      <c r="C3005" s="9"/>
      <c r="D3005" s="9"/>
      <c r="E3005" s="9"/>
      <c r="F3005" s="9"/>
      <c r="G3005" s="9"/>
      <c r="H3005" s="9"/>
      <c r="I3005" s="9"/>
      <c r="J3005" s="16"/>
      <c r="K3005" s="16"/>
      <c r="L3005" s="16"/>
      <c r="M3005" s="9"/>
      <c r="N3005" s="9"/>
      <c r="O3005" s="9"/>
      <c r="P3005" s="9"/>
      <c r="Q3005" s="9"/>
      <c r="R3005" s="9"/>
    </row>
    <row r="3006" spans="1:23" x14ac:dyDescent="0.25">
      <c r="A3006" s="11">
        <v>43214</v>
      </c>
      <c r="B3006" s="10" t="s">
        <v>16</v>
      </c>
      <c r="C3006" s="4">
        <v>777</v>
      </c>
      <c r="D3006" s="4">
        <v>17</v>
      </c>
      <c r="E3006" s="10" t="s">
        <v>45</v>
      </c>
      <c r="F3006" s="10">
        <v>3</v>
      </c>
      <c r="G3006" s="10" t="s">
        <v>22</v>
      </c>
      <c r="H3006" s="10"/>
      <c r="I3006" s="10"/>
      <c r="J3006" s="13">
        <v>720</v>
      </c>
      <c r="K3006" s="13">
        <v>580</v>
      </c>
      <c r="L3006" s="13">
        <v>910</v>
      </c>
      <c r="M3006" s="10">
        <v>4.2</v>
      </c>
      <c r="N3006" s="9">
        <v>4</v>
      </c>
      <c r="O3006" s="9">
        <v>1.85</v>
      </c>
      <c r="P3006" s="9" t="s">
        <v>71</v>
      </c>
      <c r="Q3006" s="9" t="s">
        <v>76</v>
      </c>
      <c r="R3006" s="9"/>
      <c r="S3006">
        <f t="shared" ref="S3006:S3008" si="3885">N:N*O:O*80.6</f>
        <v>596.43999999999994</v>
      </c>
      <c r="T3006">
        <f t="shared" ref="T3006:T3008" si="3886">N3006*80.6</f>
        <v>322.39999999999998</v>
      </c>
      <c r="U3006">
        <f t="shared" ref="U3006:U3008" si="3887">N3006*O3006</f>
        <v>7.4</v>
      </c>
      <c r="V3006" s="20">
        <f t="shared" ref="V3006:V3008" si="3888">N3006*O3006*79.68</f>
        <v>589.63200000000006</v>
      </c>
      <c r="W3006" s="21">
        <f t="shared" ref="W3006:W3008" si="3889">N3006*79.68</f>
        <v>318.72000000000003</v>
      </c>
    </row>
    <row r="3007" spans="1:23" x14ac:dyDescent="0.25">
      <c r="A3007" s="11">
        <v>43214</v>
      </c>
      <c r="B3007" s="10" t="s">
        <v>16</v>
      </c>
      <c r="C3007" s="4">
        <v>777</v>
      </c>
      <c r="D3007" s="4">
        <v>17</v>
      </c>
      <c r="E3007" s="10" t="s">
        <v>45</v>
      </c>
      <c r="F3007" s="10">
        <v>3</v>
      </c>
      <c r="G3007" s="10" t="s">
        <v>22</v>
      </c>
      <c r="H3007" s="10"/>
      <c r="I3007" s="10"/>
      <c r="J3007" s="13"/>
      <c r="K3007" s="13"/>
      <c r="L3007" s="13"/>
      <c r="M3007" s="10">
        <v>4.2</v>
      </c>
      <c r="N3007" s="9">
        <v>4</v>
      </c>
      <c r="O3007" s="9">
        <v>0.95</v>
      </c>
      <c r="P3007" s="9" t="s">
        <v>71</v>
      </c>
      <c r="Q3007" s="9" t="s">
        <v>81</v>
      </c>
      <c r="R3007" s="9"/>
      <c r="S3007">
        <f t="shared" si="3885"/>
        <v>306.27999999999997</v>
      </c>
      <c r="T3007">
        <f t="shared" si="3886"/>
        <v>322.39999999999998</v>
      </c>
      <c r="U3007">
        <f t="shared" si="3887"/>
        <v>3.8</v>
      </c>
      <c r="V3007" s="20">
        <f t="shared" si="3888"/>
        <v>302.78399999999999</v>
      </c>
      <c r="W3007" s="21">
        <f t="shared" si="3889"/>
        <v>318.72000000000003</v>
      </c>
    </row>
    <row r="3008" spans="1:23" x14ac:dyDescent="0.25">
      <c r="A3008" s="11">
        <v>43214</v>
      </c>
      <c r="B3008" s="10" t="s">
        <v>16</v>
      </c>
      <c r="C3008" s="4">
        <v>777</v>
      </c>
      <c r="D3008" s="4">
        <v>17</v>
      </c>
      <c r="E3008" s="10" t="s">
        <v>45</v>
      </c>
      <c r="F3008" s="10">
        <v>3</v>
      </c>
      <c r="G3008" s="10" t="s">
        <v>22</v>
      </c>
      <c r="H3008" s="10"/>
      <c r="I3008" s="10"/>
      <c r="J3008" s="13"/>
      <c r="K3008" s="13"/>
      <c r="L3008" s="13"/>
      <c r="M3008" s="10">
        <v>4.2</v>
      </c>
      <c r="N3008" s="9">
        <v>11</v>
      </c>
      <c r="O3008" s="9">
        <v>1.73</v>
      </c>
      <c r="P3008" s="9" t="s">
        <v>71</v>
      </c>
      <c r="Q3008" s="9" t="s">
        <v>75</v>
      </c>
      <c r="R3008" s="9"/>
      <c r="S3008">
        <f t="shared" si="3885"/>
        <v>1533.818</v>
      </c>
      <c r="T3008">
        <f t="shared" si="3886"/>
        <v>886.59999999999991</v>
      </c>
      <c r="U3008">
        <f t="shared" si="3887"/>
        <v>19.03</v>
      </c>
      <c r="V3008" s="20">
        <f t="shared" si="3888"/>
        <v>1516.3104000000003</v>
      </c>
      <c r="W3008" s="21">
        <f t="shared" si="3889"/>
        <v>876.48</v>
      </c>
    </row>
    <row r="3009" spans="1:23" x14ac:dyDescent="0.25">
      <c r="A3009" s="11"/>
      <c r="B3009" s="10"/>
      <c r="C3009" s="4"/>
      <c r="D3009" s="4"/>
      <c r="E3009" s="10"/>
      <c r="F3009" s="10"/>
      <c r="G3009" s="10"/>
      <c r="H3009" s="10"/>
      <c r="I3009" s="10"/>
      <c r="J3009" s="13"/>
      <c r="K3009" s="13"/>
      <c r="L3009" s="13"/>
      <c r="M3009" s="10"/>
      <c r="N3009" s="9"/>
      <c r="O3009" s="9"/>
      <c r="P3009" s="9"/>
      <c r="Q3009" s="9"/>
      <c r="R3009" s="9"/>
    </row>
    <row r="3010" spans="1:23" x14ac:dyDescent="0.25">
      <c r="A3010" s="11">
        <v>43214</v>
      </c>
      <c r="B3010" s="10" t="s">
        <v>16</v>
      </c>
      <c r="C3010" s="4">
        <v>777</v>
      </c>
      <c r="D3010" s="4">
        <v>18</v>
      </c>
      <c r="E3010" s="10" t="s">
        <v>86</v>
      </c>
      <c r="F3010" s="10">
        <v>3</v>
      </c>
      <c r="G3010" s="10" t="s">
        <v>22</v>
      </c>
      <c r="H3010" s="10"/>
      <c r="I3010" s="10"/>
      <c r="J3010" s="13">
        <v>720</v>
      </c>
      <c r="K3010" s="13">
        <v>630</v>
      </c>
      <c r="L3010" s="13">
        <v>990</v>
      </c>
      <c r="M3010" s="10">
        <v>4.2</v>
      </c>
      <c r="N3010" s="9">
        <v>1</v>
      </c>
      <c r="O3010" s="9">
        <v>4.84</v>
      </c>
      <c r="P3010" s="9" t="s">
        <v>87</v>
      </c>
      <c r="Q3010" s="9" t="s">
        <v>88</v>
      </c>
      <c r="R3010" s="9"/>
      <c r="S3010">
        <f t="shared" ref="S3010:S3013" si="3890">N:N*O:O*80.6</f>
        <v>390.10399999999998</v>
      </c>
      <c r="T3010">
        <f t="shared" ref="T3010:T3013" si="3891">N3010*80.6</f>
        <v>80.599999999999994</v>
      </c>
      <c r="U3010">
        <f t="shared" ref="U3010:U3013" si="3892">N3010*O3010</f>
        <v>4.84</v>
      </c>
      <c r="V3010" s="20">
        <f t="shared" ref="V3010:V3013" si="3893">N3010*O3010*79.68</f>
        <v>385.65120000000002</v>
      </c>
      <c r="W3010" s="21">
        <f t="shared" ref="W3010:W3013" si="3894">N3010*79.68</f>
        <v>79.680000000000007</v>
      </c>
    </row>
    <row r="3011" spans="1:23" x14ac:dyDescent="0.25">
      <c r="A3011" s="11">
        <v>43214</v>
      </c>
      <c r="B3011" s="10" t="s">
        <v>16</v>
      </c>
      <c r="C3011" s="4">
        <v>777</v>
      </c>
      <c r="D3011" s="4">
        <v>18</v>
      </c>
      <c r="E3011" s="10" t="s">
        <v>86</v>
      </c>
      <c r="F3011" s="10">
        <v>3</v>
      </c>
      <c r="G3011" s="10" t="s">
        <v>22</v>
      </c>
      <c r="H3011" s="10"/>
      <c r="I3011" s="10"/>
      <c r="J3011" s="13"/>
      <c r="K3011" s="13"/>
      <c r="L3011" s="13"/>
      <c r="M3011" s="10">
        <v>4.2</v>
      </c>
      <c r="N3011" s="9">
        <v>4</v>
      </c>
      <c r="O3011" s="9">
        <v>1.85</v>
      </c>
      <c r="P3011" s="9" t="s">
        <v>71</v>
      </c>
      <c r="Q3011" s="9" t="s">
        <v>76</v>
      </c>
      <c r="R3011" s="9"/>
      <c r="S3011">
        <f t="shared" si="3890"/>
        <v>596.43999999999994</v>
      </c>
      <c r="T3011">
        <f t="shared" si="3891"/>
        <v>322.39999999999998</v>
      </c>
      <c r="U3011">
        <f t="shared" si="3892"/>
        <v>7.4</v>
      </c>
      <c r="V3011" s="20">
        <f t="shared" si="3893"/>
        <v>589.63200000000006</v>
      </c>
      <c r="W3011" s="21">
        <f t="shared" si="3894"/>
        <v>318.72000000000003</v>
      </c>
    </row>
    <row r="3012" spans="1:23" x14ac:dyDescent="0.25">
      <c r="A3012" s="11">
        <v>43214</v>
      </c>
      <c r="B3012" s="10" t="s">
        <v>16</v>
      </c>
      <c r="C3012" s="4">
        <v>777</v>
      </c>
      <c r="D3012" s="4">
        <v>18</v>
      </c>
      <c r="E3012" s="10" t="s">
        <v>86</v>
      </c>
      <c r="F3012" s="10">
        <v>3</v>
      </c>
      <c r="G3012" s="10" t="s">
        <v>22</v>
      </c>
      <c r="H3012" s="10"/>
      <c r="I3012" s="10"/>
      <c r="J3012" s="13"/>
      <c r="K3012" s="13"/>
      <c r="L3012" s="13"/>
      <c r="M3012" s="10">
        <v>4.2</v>
      </c>
      <c r="N3012" s="9">
        <v>8</v>
      </c>
      <c r="O3012" s="9">
        <v>0.95</v>
      </c>
      <c r="P3012" s="9" t="s">
        <v>71</v>
      </c>
      <c r="Q3012" s="9" t="s">
        <v>81</v>
      </c>
      <c r="R3012" s="9"/>
      <c r="S3012">
        <f t="shared" si="3890"/>
        <v>612.55999999999995</v>
      </c>
      <c r="T3012">
        <f t="shared" si="3891"/>
        <v>644.79999999999995</v>
      </c>
      <c r="U3012">
        <f t="shared" si="3892"/>
        <v>7.6</v>
      </c>
      <c r="V3012" s="20">
        <f t="shared" si="3893"/>
        <v>605.56799999999998</v>
      </c>
      <c r="W3012" s="21">
        <f t="shared" si="3894"/>
        <v>637.44000000000005</v>
      </c>
    </row>
    <row r="3013" spans="1:23" x14ac:dyDescent="0.25">
      <c r="A3013" s="11">
        <v>43214</v>
      </c>
      <c r="B3013" s="10" t="s">
        <v>16</v>
      </c>
      <c r="C3013" s="4">
        <v>777</v>
      </c>
      <c r="D3013" s="4">
        <v>18</v>
      </c>
      <c r="E3013" s="10" t="s">
        <v>86</v>
      </c>
      <c r="F3013" s="10">
        <v>3</v>
      </c>
      <c r="G3013" s="10" t="s">
        <v>22</v>
      </c>
      <c r="H3013" s="10"/>
      <c r="I3013" s="10"/>
      <c r="J3013" s="13"/>
      <c r="K3013" s="13"/>
      <c r="L3013" s="13"/>
      <c r="M3013" s="10">
        <v>4.2</v>
      </c>
      <c r="N3013" s="9">
        <v>8</v>
      </c>
      <c r="O3013" s="9">
        <v>1.73</v>
      </c>
      <c r="P3013" s="9" t="s">
        <v>71</v>
      </c>
      <c r="Q3013" s="9" t="s">
        <v>75</v>
      </c>
      <c r="R3013" s="9"/>
      <c r="S3013">
        <f t="shared" si="3890"/>
        <v>1115.5039999999999</v>
      </c>
      <c r="T3013">
        <f t="shared" si="3891"/>
        <v>644.79999999999995</v>
      </c>
      <c r="U3013">
        <f t="shared" si="3892"/>
        <v>13.84</v>
      </c>
      <c r="V3013" s="20">
        <f t="shared" si="3893"/>
        <v>1102.7712000000001</v>
      </c>
      <c r="W3013" s="21">
        <f t="shared" si="3894"/>
        <v>637.44000000000005</v>
      </c>
    </row>
    <row r="3014" spans="1:23" x14ac:dyDescent="0.25">
      <c r="A3014" s="11"/>
      <c r="B3014" s="4"/>
      <c r="C3014" s="4"/>
      <c r="D3014" s="4"/>
      <c r="E3014" s="10"/>
      <c r="F3014" s="10"/>
      <c r="G3014" s="10"/>
      <c r="H3014" s="10"/>
      <c r="I3014" s="10"/>
      <c r="J3014" s="13"/>
      <c r="K3014" s="13"/>
      <c r="L3014" s="13"/>
      <c r="M3014" s="10"/>
      <c r="N3014" s="9"/>
      <c r="O3014" s="9"/>
      <c r="P3014" s="9"/>
      <c r="Q3014" s="9"/>
      <c r="R3014" s="9"/>
    </row>
    <row r="3015" spans="1:23" x14ac:dyDescent="0.25">
      <c r="A3015" s="11">
        <v>43214</v>
      </c>
      <c r="B3015" s="10" t="s">
        <v>16</v>
      </c>
      <c r="C3015" s="4">
        <v>777</v>
      </c>
      <c r="D3015" s="4">
        <v>19</v>
      </c>
      <c r="E3015" s="10" t="s">
        <v>57</v>
      </c>
      <c r="F3015" s="10">
        <v>3</v>
      </c>
      <c r="G3015" s="10" t="s">
        <v>22</v>
      </c>
      <c r="H3015" s="10"/>
      <c r="I3015" s="10"/>
      <c r="J3015" s="13">
        <v>580</v>
      </c>
      <c r="K3015" s="13">
        <v>820</v>
      </c>
      <c r="L3015" s="13">
        <v>800</v>
      </c>
      <c r="M3015" s="10">
        <v>4.2</v>
      </c>
      <c r="N3015" s="9">
        <v>3</v>
      </c>
      <c r="O3015" s="9">
        <v>2.2400000000000002</v>
      </c>
      <c r="P3015" s="9" t="s">
        <v>87</v>
      </c>
      <c r="Q3015" s="9" t="s">
        <v>72</v>
      </c>
      <c r="R3015" s="9"/>
      <c r="S3015">
        <f t="shared" ref="S3015:S3020" si="3895">N:N*O:O*80.6</f>
        <v>541.63200000000006</v>
      </c>
      <c r="T3015">
        <f t="shared" ref="T3015:T3020" si="3896">N3015*80.6</f>
        <v>241.79999999999998</v>
      </c>
      <c r="U3015">
        <f t="shared" ref="U3015:U3020" si="3897">N3015*O3015</f>
        <v>6.7200000000000006</v>
      </c>
      <c r="V3015" s="20">
        <f t="shared" ref="V3015:V3020" si="3898">N3015*O3015*79.68</f>
        <v>535.44960000000015</v>
      </c>
      <c r="W3015" s="21">
        <f t="shared" ref="W3015:W3020" si="3899">N3015*79.68</f>
        <v>239.04000000000002</v>
      </c>
    </row>
    <row r="3016" spans="1:23" x14ac:dyDescent="0.25">
      <c r="A3016" s="11">
        <v>43214</v>
      </c>
      <c r="B3016" s="10" t="s">
        <v>16</v>
      </c>
      <c r="C3016" s="4">
        <v>777</v>
      </c>
      <c r="D3016" s="4">
        <v>19</v>
      </c>
      <c r="E3016" s="10" t="s">
        <v>57</v>
      </c>
      <c r="F3016" s="10">
        <v>3</v>
      </c>
      <c r="G3016" s="10" t="s">
        <v>22</v>
      </c>
      <c r="H3016" s="10"/>
      <c r="I3016" s="10"/>
      <c r="J3016" s="13"/>
      <c r="K3016" s="13"/>
      <c r="L3016" s="13"/>
      <c r="M3016" s="10">
        <v>4.2</v>
      </c>
      <c r="N3016" s="9">
        <v>4</v>
      </c>
      <c r="O3016" s="9">
        <v>3.94</v>
      </c>
      <c r="P3016" s="9" t="s">
        <v>77</v>
      </c>
      <c r="Q3016" s="9" t="s">
        <v>72</v>
      </c>
      <c r="R3016" s="9"/>
      <c r="S3016">
        <f t="shared" si="3895"/>
        <v>1270.2559999999999</v>
      </c>
      <c r="T3016">
        <f t="shared" si="3896"/>
        <v>322.39999999999998</v>
      </c>
      <c r="U3016">
        <f t="shared" si="3897"/>
        <v>15.76</v>
      </c>
      <c r="V3016" s="20">
        <f t="shared" si="3898"/>
        <v>1255.7568000000001</v>
      </c>
      <c r="W3016" s="21">
        <f t="shared" si="3899"/>
        <v>318.72000000000003</v>
      </c>
    </row>
    <row r="3017" spans="1:23" x14ac:dyDescent="0.25">
      <c r="A3017" s="11">
        <v>43214</v>
      </c>
      <c r="B3017" s="10" t="s">
        <v>16</v>
      </c>
      <c r="C3017" s="4">
        <v>777</v>
      </c>
      <c r="D3017" s="4">
        <v>19</v>
      </c>
      <c r="E3017" s="10" t="s">
        <v>57</v>
      </c>
      <c r="F3017" s="10">
        <v>3</v>
      </c>
      <c r="G3017" s="10" t="s">
        <v>22</v>
      </c>
      <c r="H3017" s="10"/>
      <c r="I3017" s="10"/>
      <c r="J3017" s="13"/>
      <c r="K3017" s="13"/>
      <c r="L3017" s="13"/>
      <c r="M3017" s="10">
        <v>4.2</v>
      </c>
      <c r="N3017" s="9">
        <v>2</v>
      </c>
      <c r="O3017" s="9">
        <v>4.84</v>
      </c>
      <c r="P3017" s="9" t="s">
        <v>87</v>
      </c>
      <c r="Q3017" s="9" t="s">
        <v>88</v>
      </c>
      <c r="R3017" s="9"/>
      <c r="S3017">
        <f t="shared" si="3895"/>
        <v>780.20799999999997</v>
      </c>
      <c r="T3017">
        <f t="shared" si="3896"/>
        <v>161.19999999999999</v>
      </c>
      <c r="U3017">
        <f t="shared" si="3897"/>
        <v>9.68</v>
      </c>
      <c r="V3017" s="20">
        <f t="shared" si="3898"/>
        <v>771.30240000000003</v>
      </c>
      <c r="W3017" s="21">
        <f t="shared" si="3899"/>
        <v>159.36000000000001</v>
      </c>
    </row>
    <row r="3018" spans="1:23" x14ac:dyDescent="0.25">
      <c r="A3018" s="24">
        <v>43214</v>
      </c>
      <c r="B3018" s="25" t="s">
        <v>16</v>
      </c>
      <c r="C3018" s="27">
        <v>777</v>
      </c>
      <c r="D3018" s="27">
        <v>19</v>
      </c>
      <c r="E3018" s="25" t="s">
        <v>57</v>
      </c>
      <c r="F3018" s="25">
        <v>3</v>
      </c>
      <c r="G3018" s="25" t="s">
        <v>22</v>
      </c>
      <c r="H3018" s="25"/>
      <c r="I3018" s="25"/>
      <c r="J3018" s="23"/>
      <c r="K3018" s="23"/>
      <c r="L3018" s="23"/>
      <c r="M3018" s="25">
        <v>4.2</v>
      </c>
      <c r="N3018" s="25">
        <v>1</v>
      </c>
      <c r="O3018" s="25">
        <v>1.6</v>
      </c>
      <c r="P3018" s="25" t="s">
        <v>94</v>
      </c>
      <c r="Q3018" s="25" t="s">
        <v>100</v>
      </c>
      <c r="R3018" s="9"/>
      <c r="S3018">
        <f t="shared" si="3895"/>
        <v>128.96</v>
      </c>
      <c r="T3018">
        <f t="shared" si="3896"/>
        <v>80.599999999999994</v>
      </c>
      <c r="U3018">
        <f t="shared" si="3897"/>
        <v>1.6</v>
      </c>
      <c r="V3018" s="20">
        <f t="shared" si="3898"/>
        <v>127.48800000000001</v>
      </c>
      <c r="W3018" s="21">
        <f t="shared" si="3899"/>
        <v>79.680000000000007</v>
      </c>
    </row>
    <row r="3019" spans="1:23" x14ac:dyDescent="0.25">
      <c r="A3019" s="24">
        <v>43214</v>
      </c>
      <c r="B3019" s="25" t="s">
        <v>16</v>
      </c>
      <c r="C3019" s="27">
        <v>777</v>
      </c>
      <c r="D3019" s="27">
        <v>19</v>
      </c>
      <c r="E3019" s="25" t="s">
        <v>57</v>
      </c>
      <c r="F3019" s="25">
        <v>3</v>
      </c>
      <c r="G3019" s="25" t="s">
        <v>22</v>
      </c>
      <c r="H3019" s="25"/>
      <c r="I3019" s="25"/>
      <c r="J3019" s="23"/>
      <c r="K3019" s="23"/>
      <c r="L3019" s="23"/>
      <c r="M3019" s="25">
        <v>4.2</v>
      </c>
      <c r="N3019" s="25">
        <v>1</v>
      </c>
      <c r="O3019" s="25">
        <v>0.7</v>
      </c>
      <c r="P3019" s="25" t="s">
        <v>94</v>
      </c>
      <c r="Q3019" s="25" t="s">
        <v>100</v>
      </c>
      <c r="R3019" s="9"/>
      <c r="S3019">
        <f t="shared" si="3895"/>
        <v>56.419999999999995</v>
      </c>
      <c r="T3019">
        <f t="shared" si="3896"/>
        <v>80.599999999999994</v>
      </c>
      <c r="U3019">
        <f t="shared" si="3897"/>
        <v>0.7</v>
      </c>
      <c r="V3019" s="20">
        <f t="shared" si="3898"/>
        <v>55.776000000000003</v>
      </c>
      <c r="W3019" s="21">
        <f t="shared" si="3899"/>
        <v>79.680000000000007</v>
      </c>
    </row>
    <row r="3020" spans="1:23" x14ac:dyDescent="0.25">
      <c r="A3020" s="24">
        <v>43214</v>
      </c>
      <c r="B3020" s="25" t="s">
        <v>16</v>
      </c>
      <c r="C3020" s="27">
        <v>777</v>
      </c>
      <c r="D3020" s="27">
        <v>19</v>
      </c>
      <c r="E3020" s="25" t="s">
        <v>57</v>
      </c>
      <c r="F3020" s="25">
        <v>3</v>
      </c>
      <c r="G3020" s="25" t="s">
        <v>22</v>
      </c>
      <c r="H3020" s="25"/>
      <c r="I3020" s="25"/>
      <c r="J3020" s="23"/>
      <c r="K3020" s="23"/>
      <c r="L3020" s="23"/>
      <c r="M3020" s="25">
        <v>4.2</v>
      </c>
      <c r="N3020" s="25">
        <v>4</v>
      </c>
      <c r="O3020" s="25">
        <v>4.0999999999999996</v>
      </c>
      <c r="P3020" s="25" t="s">
        <v>77</v>
      </c>
      <c r="Q3020" s="25" t="s">
        <v>100</v>
      </c>
      <c r="R3020" s="9"/>
      <c r="S3020">
        <f t="shared" si="3895"/>
        <v>1321.8399999999997</v>
      </c>
      <c r="T3020">
        <f t="shared" si="3896"/>
        <v>322.39999999999998</v>
      </c>
      <c r="U3020">
        <f t="shared" si="3897"/>
        <v>16.399999999999999</v>
      </c>
      <c r="V3020" s="20">
        <f t="shared" si="3898"/>
        <v>1306.752</v>
      </c>
      <c r="W3020" s="21">
        <f t="shared" si="3899"/>
        <v>318.72000000000003</v>
      </c>
    </row>
    <row r="3021" spans="1:23" x14ac:dyDescent="0.25">
      <c r="A3021" s="11"/>
      <c r="B3021" s="10"/>
      <c r="C3021" s="4"/>
      <c r="D3021" s="4"/>
      <c r="E3021" s="10"/>
      <c r="F3021" s="10"/>
      <c r="G3021" s="9"/>
      <c r="H3021" s="10"/>
      <c r="I3021" s="10"/>
      <c r="J3021" s="13"/>
      <c r="K3021" s="13"/>
      <c r="L3021" s="13"/>
      <c r="M3021" s="10"/>
      <c r="N3021" s="9"/>
      <c r="O3021" s="9"/>
      <c r="P3021" s="9"/>
      <c r="Q3021" s="9"/>
      <c r="R3021" s="9"/>
    </row>
    <row r="3022" spans="1:23" x14ac:dyDescent="0.25">
      <c r="A3022" s="11">
        <v>43214</v>
      </c>
      <c r="B3022" s="10" t="s">
        <v>16</v>
      </c>
      <c r="C3022" s="4">
        <v>777</v>
      </c>
      <c r="D3022" s="4">
        <v>20</v>
      </c>
      <c r="E3022" s="10" t="s">
        <v>48</v>
      </c>
      <c r="F3022" s="10">
        <v>3</v>
      </c>
      <c r="G3022" s="10" t="s">
        <v>22</v>
      </c>
      <c r="H3022" s="10"/>
      <c r="I3022" s="10"/>
      <c r="J3022" s="13">
        <v>730</v>
      </c>
      <c r="K3022" s="13">
        <v>650</v>
      </c>
      <c r="L3022" s="13">
        <v>950</v>
      </c>
      <c r="M3022" s="10">
        <v>4.2</v>
      </c>
      <c r="N3022" s="9">
        <v>7</v>
      </c>
      <c r="O3022" s="9">
        <v>2.2400000000000002</v>
      </c>
      <c r="P3022" s="9" t="s">
        <v>87</v>
      </c>
      <c r="Q3022" s="9" t="s">
        <v>72</v>
      </c>
      <c r="R3022" s="9"/>
      <c r="S3022">
        <f t="shared" ref="S3022:S3026" si="3900">N:N*O:O*80.6</f>
        <v>1263.808</v>
      </c>
      <c r="T3022">
        <f t="shared" ref="T3022:T3026" si="3901">N3022*80.6</f>
        <v>564.19999999999993</v>
      </c>
      <c r="U3022">
        <f t="shared" ref="U3022:U3026" si="3902">N3022*O3022</f>
        <v>15.680000000000001</v>
      </c>
      <c r="V3022" s="20">
        <f t="shared" ref="V3022:V3026" si="3903">N3022*O3022*79.68</f>
        <v>1249.3824000000002</v>
      </c>
      <c r="W3022" s="21">
        <f t="shared" ref="W3022:W3026" si="3904">N3022*79.68</f>
        <v>557.76</v>
      </c>
    </row>
    <row r="3023" spans="1:23" x14ac:dyDescent="0.25">
      <c r="A3023" s="11">
        <v>43214</v>
      </c>
      <c r="B3023" s="10" t="s">
        <v>16</v>
      </c>
      <c r="C3023" s="4">
        <v>777</v>
      </c>
      <c r="D3023" s="4">
        <v>20</v>
      </c>
      <c r="E3023" s="10" t="s">
        <v>48</v>
      </c>
      <c r="F3023" s="10">
        <v>3</v>
      </c>
      <c r="G3023" s="10" t="s">
        <v>22</v>
      </c>
      <c r="H3023" s="10"/>
      <c r="I3023" s="10"/>
      <c r="J3023" s="13"/>
      <c r="K3023" s="13"/>
      <c r="L3023" s="13"/>
      <c r="M3023" s="10">
        <v>4.2</v>
      </c>
      <c r="N3023" s="9">
        <v>1</v>
      </c>
      <c r="O3023" s="9">
        <v>3.94</v>
      </c>
      <c r="P3023" s="9" t="s">
        <v>77</v>
      </c>
      <c r="Q3023" s="9" t="s">
        <v>72</v>
      </c>
      <c r="R3023" s="9"/>
      <c r="S3023">
        <f t="shared" si="3900"/>
        <v>317.56399999999996</v>
      </c>
      <c r="T3023">
        <f t="shared" si="3901"/>
        <v>80.599999999999994</v>
      </c>
      <c r="U3023">
        <f t="shared" si="3902"/>
        <v>3.94</v>
      </c>
      <c r="V3023" s="20">
        <f t="shared" si="3903"/>
        <v>313.93920000000003</v>
      </c>
      <c r="W3023" s="21">
        <f t="shared" si="3904"/>
        <v>79.680000000000007</v>
      </c>
    </row>
    <row r="3024" spans="1:23" x14ac:dyDescent="0.25">
      <c r="A3024" s="11">
        <v>43214</v>
      </c>
      <c r="B3024" s="10" t="s">
        <v>16</v>
      </c>
      <c r="C3024" s="4">
        <v>777</v>
      </c>
      <c r="D3024" s="4">
        <v>20</v>
      </c>
      <c r="E3024" s="10" t="s">
        <v>48</v>
      </c>
      <c r="F3024" s="10">
        <v>3</v>
      </c>
      <c r="G3024" s="10" t="s">
        <v>22</v>
      </c>
      <c r="H3024" s="10"/>
      <c r="I3024" s="10"/>
      <c r="J3024" s="13"/>
      <c r="K3024" s="13"/>
      <c r="L3024" s="13"/>
      <c r="M3024" s="10">
        <v>4.2</v>
      </c>
      <c r="N3024" s="9">
        <v>3</v>
      </c>
      <c r="O3024" s="9">
        <v>4.84</v>
      </c>
      <c r="P3024" s="9" t="s">
        <v>87</v>
      </c>
      <c r="Q3024" s="9" t="s">
        <v>88</v>
      </c>
      <c r="R3024" s="9"/>
      <c r="S3024">
        <f t="shared" si="3900"/>
        <v>1170.3119999999999</v>
      </c>
      <c r="T3024">
        <f t="shared" si="3901"/>
        <v>241.79999999999998</v>
      </c>
      <c r="U3024">
        <f t="shared" si="3902"/>
        <v>14.52</v>
      </c>
      <c r="V3024" s="20">
        <f t="shared" si="3903"/>
        <v>1156.9536000000001</v>
      </c>
      <c r="W3024" s="21">
        <f t="shared" si="3904"/>
        <v>239.04000000000002</v>
      </c>
    </row>
    <row r="3025" spans="1:23" x14ac:dyDescent="0.25">
      <c r="A3025" s="11">
        <v>43214</v>
      </c>
      <c r="B3025" s="10" t="s">
        <v>16</v>
      </c>
      <c r="C3025" s="4">
        <v>777</v>
      </c>
      <c r="D3025" s="4">
        <v>20</v>
      </c>
      <c r="E3025" s="10" t="s">
        <v>48</v>
      </c>
      <c r="F3025" s="10">
        <v>3</v>
      </c>
      <c r="G3025" s="10" t="s">
        <v>22</v>
      </c>
      <c r="H3025" s="10"/>
      <c r="I3025" s="10"/>
      <c r="J3025" s="13"/>
      <c r="K3025" s="13"/>
      <c r="L3025" s="13"/>
      <c r="M3025" s="10">
        <v>4.2</v>
      </c>
      <c r="N3025" s="9">
        <v>5</v>
      </c>
      <c r="O3025" s="9">
        <v>1.56</v>
      </c>
      <c r="P3025" s="9" t="s">
        <v>71</v>
      </c>
      <c r="Q3025" s="9" t="s">
        <v>79</v>
      </c>
      <c r="R3025" s="9"/>
      <c r="S3025">
        <f t="shared" si="3900"/>
        <v>628.68000000000006</v>
      </c>
      <c r="T3025">
        <f t="shared" si="3901"/>
        <v>403</v>
      </c>
      <c r="U3025">
        <f t="shared" si="3902"/>
        <v>7.8000000000000007</v>
      </c>
      <c r="V3025" s="20">
        <f t="shared" si="3903"/>
        <v>621.50400000000013</v>
      </c>
      <c r="W3025" s="21">
        <f t="shared" si="3904"/>
        <v>398.40000000000003</v>
      </c>
    </row>
    <row r="3026" spans="1:23" x14ac:dyDescent="0.25">
      <c r="A3026" s="11">
        <v>43214</v>
      </c>
      <c r="B3026" s="10" t="s">
        <v>16</v>
      </c>
      <c r="C3026" s="4">
        <v>777</v>
      </c>
      <c r="D3026" s="4">
        <v>20</v>
      </c>
      <c r="E3026" s="10" t="s">
        <v>48</v>
      </c>
      <c r="F3026" s="10">
        <v>3</v>
      </c>
      <c r="G3026" s="10" t="s">
        <v>22</v>
      </c>
      <c r="H3026" s="10"/>
      <c r="I3026" s="10"/>
      <c r="J3026" s="13"/>
      <c r="K3026" s="13"/>
      <c r="L3026" s="13"/>
      <c r="M3026" s="10">
        <v>4.2</v>
      </c>
      <c r="N3026" s="9">
        <v>1</v>
      </c>
      <c r="O3026" s="9">
        <v>1.27</v>
      </c>
      <c r="P3026" s="9" t="s">
        <v>71</v>
      </c>
      <c r="Q3026" s="9" t="s">
        <v>80</v>
      </c>
      <c r="R3026" s="9"/>
      <c r="S3026">
        <f t="shared" si="3900"/>
        <v>102.36199999999999</v>
      </c>
      <c r="T3026">
        <f t="shared" si="3901"/>
        <v>80.599999999999994</v>
      </c>
      <c r="U3026">
        <f t="shared" si="3902"/>
        <v>1.27</v>
      </c>
      <c r="V3026" s="20">
        <f t="shared" si="3903"/>
        <v>101.1936</v>
      </c>
      <c r="W3026" s="21">
        <f t="shared" si="3904"/>
        <v>79.680000000000007</v>
      </c>
    </row>
    <row r="3027" spans="1:23" x14ac:dyDescent="0.25">
      <c r="A3027" s="11"/>
      <c r="B3027" s="10"/>
      <c r="C3027" s="4"/>
      <c r="D3027" s="4"/>
      <c r="E3027" s="10"/>
      <c r="F3027" s="10"/>
      <c r="G3027" s="10"/>
      <c r="H3027" s="10"/>
      <c r="I3027" s="10"/>
      <c r="J3027" s="13"/>
      <c r="K3027" s="13"/>
      <c r="L3027" s="13"/>
      <c r="M3027" s="10"/>
      <c r="N3027" s="9"/>
      <c r="O3027" s="9"/>
      <c r="P3027" s="9"/>
      <c r="Q3027" s="9"/>
      <c r="R3027" s="9"/>
    </row>
    <row r="3028" spans="1:23" x14ac:dyDescent="0.25">
      <c r="A3028" s="11">
        <v>43214</v>
      </c>
      <c r="B3028" s="4" t="s">
        <v>17</v>
      </c>
      <c r="C3028" s="4">
        <v>75131</v>
      </c>
      <c r="D3028" s="4">
        <v>152</v>
      </c>
      <c r="E3028" s="10" t="s">
        <v>49</v>
      </c>
      <c r="F3028" s="10">
        <v>3</v>
      </c>
      <c r="G3028" s="10" t="s">
        <v>22</v>
      </c>
      <c r="H3028" s="10"/>
      <c r="I3028" s="10"/>
      <c r="J3028" s="13">
        <v>930</v>
      </c>
      <c r="K3028" s="13">
        <v>1370</v>
      </c>
      <c r="L3028" s="13">
        <v>1450</v>
      </c>
      <c r="M3028" s="10">
        <v>5.81</v>
      </c>
      <c r="N3028" s="9">
        <v>10</v>
      </c>
      <c r="O3028" s="9">
        <v>5.21</v>
      </c>
      <c r="P3028" s="9" t="s">
        <v>94</v>
      </c>
      <c r="Q3028" s="9" t="s">
        <v>72</v>
      </c>
      <c r="R3028" s="9"/>
      <c r="S3028">
        <f t="shared" ref="S3028:S3029" si="3905">N3028*O3028*118</f>
        <v>6147.8</v>
      </c>
      <c r="T3028">
        <f t="shared" ref="T3028:T3029" si="3906">N3028*118</f>
        <v>1180</v>
      </c>
      <c r="U3028">
        <f t="shared" ref="U3028:U3029" si="3907">N3028*O3028</f>
        <v>52.1</v>
      </c>
      <c r="V3028" s="20">
        <f t="shared" ref="V3028:V3029" si="3908">N3028*O3028*116.875</f>
        <v>6089.1875</v>
      </c>
      <c r="W3028" s="21">
        <f t="shared" ref="W3028:W3029" si="3909">N3028*116.8</f>
        <v>1168</v>
      </c>
    </row>
    <row r="3029" spans="1:23" x14ac:dyDescent="0.25">
      <c r="A3029" s="11">
        <v>43214</v>
      </c>
      <c r="B3029" s="4" t="s">
        <v>17</v>
      </c>
      <c r="C3029" s="4">
        <v>75131</v>
      </c>
      <c r="D3029" s="4">
        <v>152</v>
      </c>
      <c r="E3029" s="10" t="s">
        <v>49</v>
      </c>
      <c r="F3029" s="10">
        <v>3</v>
      </c>
      <c r="G3029" s="10" t="s">
        <v>22</v>
      </c>
      <c r="H3029" s="10"/>
      <c r="I3029" s="10"/>
      <c r="J3029" s="13"/>
      <c r="K3029" s="13"/>
      <c r="L3029" s="13"/>
      <c r="M3029" s="10">
        <v>5.81</v>
      </c>
      <c r="N3029" s="9">
        <v>1</v>
      </c>
      <c r="O3029" s="9">
        <v>3.94</v>
      </c>
      <c r="P3029" s="9" t="s">
        <v>77</v>
      </c>
      <c r="Q3029" s="9" t="s">
        <v>72</v>
      </c>
      <c r="R3029" s="9"/>
      <c r="S3029">
        <f t="shared" si="3905"/>
        <v>464.92</v>
      </c>
      <c r="T3029">
        <f t="shared" si="3906"/>
        <v>118</v>
      </c>
      <c r="U3029">
        <f t="shared" si="3907"/>
        <v>3.94</v>
      </c>
      <c r="V3029" s="20">
        <f t="shared" si="3908"/>
        <v>460.48750000000001</v>
      </c>
      <c r="W3029" s="21">
        <f t="shared" si="3909"/>
        <v>116.8</v>
      </c>
    </row>
    <row r="3030" spans="1:23" x14ac:dyDescent="0.25">
      <c r="A3030" s="11"/>
      <c r="B3030" s="4"/>
      <c r="C3030" s="4"/>
      <c r="D3030" s="4"/>
      <c r="E3030" s="10"/>
      <c r="F3030" s="10"/>
      <c r="G3030" s="10"/>
      <c r="H3030" s="10"/>
      <c r="I3030" s="10"/>
      <c r="J3030" s="13"/>
      <c r="K3030" s="13"/>
      <c r="L3030" s="13"/>
      <c r="M3030" s="10"/>
      <c r="N3030" s="9"/>
      <c r="O3030" s="9"/>
      <c r="P3030" s="9"/>
      <c r="Q3030" s="9"/>
      <c r="R3030" s="9"/>
    </row>
    <row r="3031" spans="1:23" x14ac:dyDescent="0.25">
      <c r="A3031" s="11">
        <v>43214</v>
      </c>
      <c r="B3031" s="4" t="s">
        <v>17</v>
      </c>
      <c r="C3031" s="4">
        <v>75131</v>
      </c>
      <c r="D3031" s="4">
        <v>153</v>
      </c>
      <c r="E3031" s="10"/>
      <c r="F3031" s="10">
        <v>3</v>
      </c>
      <c r="G3031" s="10" t="s">
        <v>22</v>
      </c>
      <c r="H3031" s="10"/>
      <c r="I3031" s="10"/>
      <c r="J3031" s="17"/>
      <c r="K3031" s="17"/>
      <c r="L3031" s="17"/>
      <c r="M3031" s="10">
        <v>5.81</v>
      </c>
      <c r="N3031" s="9"/>
      <c r="O3031" s="9"/>
      <c r="P3031" s="9"/>
      <c r="Q3031" s="9"/>
      <c r="R3031" s="9"/>
      <c r="S3031">
        <f t="shared" ref="S3031" si="3910">N3031*O3031*118</f>
        <v>0</v>
      </c>
      <c r="T3031">
        <f t="shared" ref="T3031" si="3911">N3031*118</f>
        <v>0</v>
      </c>
      <c r="U3031">
        <f t="shared" ref="U3031" si="3912">N3031*O3031</f>
        <v>0</v>
      </c>
      <c r="V3031" s="20">
        <f t="shared" ref="V3031" si="3913">N3031*O3031*116.875</f>
        <v>0</v>
      </c>
      <c r="W3031" s="21">
        <f t="shared" ref="W3031" si="3914">N3031*116.8</f>
        <v>0</v>
      </c>
    </row>
    <row r="3032" spans="1:23" x14ac:dyDescent="0.25">
      <c r="A3032" s="11"/>
      <c r="B3032" s="4"/>
      <c r="C3032" s="4"/>
      <c r="D3032" s="4"/>
      <c r="E3032" s="10"/>
      <c r="F3032" s="10"/>
      <c r="G3032" s="10"/>
      <c r="H3032" s="10"/>
      <c r="I3032" s="10"/>
      <c r="J3032" s="13"/>
      <c r="K3032" s="13"/>
      <c r="L3032" s="13"/>
      <c r="M3032" s="10"/>
      <c r="N3032" s="9"/>
      <c r="O3032" s="9"/>
      <c r="P3032" s="9"/>
      <c r="Q3032" s="9"/>
      <c r="R3032" s="9"/>
    </row>
    <row r="3033" spans="1:23" x14ac:dyDescent="0.25">
      <c r="A3033" s="11">
        <v>43214</v>
      </c>
      <c r="B3033" s="4" t="s">
        <v>17</v>
      </c>
      <c r="C3033" s="4">
        <v>75131</v>
      </c>
      <c r="D3033" s="4">
        <v>155</v>
      </c>
      <c r="E3033" s="10" t="s">
        <v>50</v>
      </c>
      <c r="F3033" s="10">
        <v>3</v>
      </c>
      <c r="G3033" s="10" t="s">
        <v>22</v>
      </c>
      <c r="H3033" s="10"/>
      <c r="I3033" s="10"/>
      <c r="J3033" s="13">
        <v>1100</v>
      </c>
      <c r="K3033" s="13">
        <v>1280</v>
      </c>
      <c r="L3033" s="13">
        <v>1760</v>
      </c>
      <c r="M3033" s="10">
        <v>5.81</v>
      </c>
      <c r="N3033" s="9">
        <v>9</v>
      </c>
      <c r="O3033" s="9">
        <v>5.21</v>
      </c>
      <c r="P3033" s="9" t="s">
        <v>94</v>
      </c>
      <c r="Q3033" s="9" t="s">
        <v>72</v>
      </c>
      <c r="R3033" s="9"/>
      <c r="S3033">
        <f t="shared" ref="S3033" si="3915">N3033*O3033*118</f>
        <v>5533.02</v>
      </c>
      <c r="T3033">
        <f t="shared" ref="T3033" si="3916">N3033*118</f>
        <v>1062</v>
      </c>
      <c r="U3033">
        <f t="shared" ref="U3033" si="3917">N3033*O3033</f>
        <v>46.89</v>
      </c>
      <c r="V3033" s="20">
        <f t="shared" ref="V3033" si="3918">N3033*O3033*116.875</f>
        <v>5480.2687500000002</v>
      </c>
      <c r="W3033" s="21">
        <f t="shared" ref="W3033" si="3919">N3033*116.8</f>
        <v>1051.2</v>
      </c>
    </row>
    <row r="3034" spans="1:23" x14ac:dyDescent="0.25">
      <c r="A3034" s="11"/>
      <c r="B3034" s="4"/>
      <c r="C3034" s="4"/>
      <c r="D3034" s="4"/>
      <c r="E3034" s="10"/>
      <c r="F3034" s="10"/>
      <c r="G3034" s="10"/>
      <c r="H3034" s="10"/>
      <c r="I3034" s="10"/>
      <c r="J3034" s="13"/>
      <c r="K3034" s="13"/>
      <c r="L3034" s="13"/>
      <c r="M3034" s="10"/>
      <c r="N3034" s="9"/>
      <c r="O3034" s="9"/>
      <c r="P3034" s="9"/>
      <c r="Q3034" s="9"/>
      <c r="R3034" s="9"/>
    </row>
    <row r="3035" spans="1:23" x14ac:dyDescent="0.25">
      <c r="A3035" s="11">
        <v>43214</v>
      </c>
      <c r="B3035" s="4" t="s">
        <v>17</v>
      </c>
      <c r="C3035" s="4">
        <v>75131</v>
      </c>
      <c r="D3035" s="4">
        <v>156</v>
      </c>
      <c r="E3035" s="10" t="s">
        <v>51</v>
      </c>
      <c r="F3035" s="10">
        <v>3</v>
      </c>
      <c r="G3035" s="10" t="s">
        <v>22</v>
      </c>
      <c r="H3035" s="10"/>
      <c r="I3035" s="10"/>
      <c r="J3035" s="13">
        <v>800</v>
      </c>
      <c r="K3035" s="13">
        <v>1645</v>
      </c>
      <c r="L3035" s="13">
        <v>1750</v>
      </c>
      <c r="M3035" s="10">
        <v>5.81</v>
      </c>
      <c r="N3035" s="9">
        <v>9</v>
      </c>
      <c r="O3035" s="9">
        <v>5.21</v>
      </c>
      <c r="P3035" s="9" t="s">
        <v>94</v>
      </c>
      <c r="Q3035" s="9" t="s">
        <v>72</v>
      </c>
      <c r="R3035" s="9"/>
      <c r="S3035">
        <f t="shared" ref="S3035:S3037" si="3920">N3035*O3035*118</f>
        <v>5533.02</v>
      </c>
      <c r="T3035">
        <f t="shared" ref="T3035:T3037" si="3921">N3035*118</f>
        <v>1062</v>
      </c>
      <c r="U3035">
        <f t="shared" ref="U3035:U3037" si="3922">N3035*O3035</f>
        <v>46.89</v>
      </c>
      <c r="V3035" s="20">
        <f t="shared" ref="V3035:V3037" si="3923">N3035*O3035*116.875</f>
        <v>5480.2687500000002</v>
      </c>
      <c r="W3035" s="21">
        <f t="shared" ref="W3035:W3037" si="3924">N3035*116.8</f>
        <v>1051.2</v>
      </c>
    </row>
    <row r="3036" spans="1:23" x14ac:dyDescent="0.25">
      <c r="A3036" s="11">
        <v>43214</v>
      </c>
      <c r="B3036" s="4" t="s">
        <v>17</v>
      </c>
      <c r="C3036" s="4">
        <v>75131</v>
      </c>
      <c r="D3036" s="4">
        <v>156</v>
      </c>
      <c r="E3036" s="10" t="s">
        <v>51</v>
      </c>
      <c r="F3036" s="10">
        <v>3</v>
      </c>
      <c r="G3036" s="10" t="s">
        <v>22</v>
      </c>
      <c r="H3036" s="10"/>
      <c r="I3036" s="10"/>
      <c r="J3036" s="13"/>
      <c r="K3036" s="13"/>
      <c r="L3036" s="13"/>
      <c r="M3036" s="10">
        <v>5.81</v>
      </c>
      <c r="N3036" s="9">
        <v>1</v>
      </c>
      <c r="O3036" s="9">
        <v>3.94</v>
      </c>
      <c r="P3036" s="9" t="s">
        <v>77</v>
      </c>
      <c r="Q3036" s="9" t="s">
        <v>72</v>
      </c>
      <c r="R3036" s="9"/>
      <c r="S3036">
        <f t="shared" si="3920"/>
        <v>464.92</v>
      </c>
      <c r="T3036">
        <f t="shared" si="3921"/>
        <v>118</v>
      </c>
      <c r="U3036">
        <f t="shared" si="3922"/>
        <v>3.94</v>
      </c>
      <c r="V3036" s="20">
        <f t="shared" si="3923"/>
        <v>460.48750000000001</v>
      </c>
      <c r="W3036" s="21">
        <f t="shared" si="3924"/>
        <v>116.8</v>
      </c>
    </row>
    <row r="3037" spans="1:23" x14ac:dyDescent="0.25">
      <c r="A3037" s="24">
        <v>43214</v>
      </c>
      <c r="B3037" s="27" t="s">
        <v>17</v>
      </c>
      <c r="C3037" s="27">
        <v>75131</v>
      </c>
      <c r="D3037" s="27">
        <v>156</v>
      </c>
      <c r="E3037" s="25" t="s">
        <v>51</v>
      </c>
      <c r="F3037" s="25">
        <v>3</v>
      </c>
      <c r="G3037" s="25" t="s">
        <v>22</v>
      </c>
      <c r="H3037" s="25"/>
      <c r="I3037" s="25"/>
      <c r="J3037" s="23"/>
      <c r="K3037" s="23"/>
      <c r="L3037" s="23"/>
      <c r="M3037" s="25">
        <v>5.81</v>
      </c>
      <c r="N3037" s="25">
        <v>1</v>
      </c>
      <c r="O3037" s="25">
        <v>0.7</v>
      </c>
      <c r="P3037" s="25" t="s">
        <v>94</v>
      </c>
      <c r="Q3037" s="25" t="s">
        <v>100</v>
      </c>
      <c r="R3037" s="9"/>
      <c r="S3037">
        <f t="shared" si="3920"/>
        <v>82.6</v>
      </c>
      <c r="T3037">
        <f t="shared" si="3921"/>
        <v>118</v>
      </c>
      <c r="U3037">
        <f t="shared" si="3922"/>
        <v>0.7</v>
      </c>
      <c r="V3037" s="20">
        <f t="shared" si="3923"/>
        <v>81.8125</v>
      </c>
      <c r="W3037" s="21">
        <f t="shared" si="3924"/>
        <v>116.8</v>
      </c>
    </row>
    <row r="3038" spans="1:23" x14ac:dyDescent="0.25">
      <c r="A3038" s="11"/>
      <c r="B3038" s="4"/>
      <c r="C3038" s="4"/>
      <c r="D3038" s="4"/>
      <c r="E3038" s="10"/>
      <c r="F3038" s="10"/>
      <c r="G3038" s="10"/>
      <c r="H3038" s="10"/>
      <c r="I3038" s="10"/>
      <c r="J3038" s="13"/>
      <c r="K3038" s="13"/>
      <c r="L3038" s="13"/>
      <c r="M3038" s="10"/>
      <c r="N3038" s="9"/>
      <c r="O3038" s="9"/>
      <c r="P3038" s="9"/>
      <c r="Q3038" s="9"/>
      <c r="R3038" s="9"/>
    </row>
    <row r="3039" spans="1:23" x14ac:dyDescent="0.25">
      <c r="A3039" s="11">
        <v>43214</v>
      </c>
      <c r="B3039" s="4" t="s">
        <v>17</v>
      </c>
      <c r="C3039" s="4">
        <v>75131</v>
      </c>
      <c r="D3039" s="4">
        <v>157</v>
      </c>
      <c r="E3039" s="10" t="s">
        <v>52</v>
      </c>
      <c r="F3039" s="10">
        <v>3</v>
      </c>
      <c r="G3039" s="10" t="s">
        <v>22</v>
      </c>
      <c r="H3039" s="10"/>
      <c r="I3039" s="10"/>
      <c r="J3039" s="13">
        <v>1400</v>
      </c>
      <c r="K3039" s="13">
        <v>1390</v>
      </c>
      <c r="L3039" s="13">
        <v>1600</v>
      </c>
      <c r="M3039" s="10">
        <v>5.81</v>
      </c>
      <c r="N3039" s="9">
        <v>15</v>
      </c>
      <c r="O3039" s="9">
        <v>3.94</v>
      </c>
      <c r="P3039" s="9" t="s">
        <v>77</v>
      </c>
      <c r="Q3039" s="9" t="s">
        <v>72</v>
      </c>
      <c r="R3039" s="9"/>
      <c r="S3039">
        <f t="shared" ref="S3039:S3041" si="3925">N3039*O3039*118</f>
        <v>6973.8</v>
      </c>
      <c r="T3039">
        <f t="shared" ref="T3039:T3041" si="3926">N3039*118</f>
        <v>1770</v>
      </c>
      <c r="U3039">
        <f t="shared" ref="U3039:U3041" si="3927">N3039*O3039</f>
        <v>59.1</v>
      </c>
      <c r="V3039" s="20">
        <f t="shared" ref="V3039:V3041" si="3928">N3039*O3039*116.875</f>
        <v>6907.3125</v>
      </c>
      <c r="W3039" s="21">
        <f t="shared" ref="W3039:W3041" si="3929">N3039*116.8</f>
        <v>1752</v>
      </c>
    </row>
    <row r="3040" spans="1:23" x14ac:dyDescent="0.25">
      <c r="A3040" s="24">
        <v>43214</v>
      </c>
      <c r="B3040" s="27" t="s">
        <v>17</v>
      </c>
      <c r="C3040" s="27">
        <v>75131</v>
      </c>
      <c r="D3040" s="27">
        <v>157</v>
      </c>
      <c r="E3040" s="25" t="s">
        <v>52</v>
      </c>
      <c r="F3040" s="25">
        <v>3</v>
      </c>
      <c r="G3040" s="25" t="s">
        <v>22</v>
      </c>
      <c r="H3040" s="25"/>
      <c r="I3040" s="25"/>
      <c r="J3040" s="23"/>
      <c r="K3040" s="23"/>
      <c r="L3040" s="23"/>
      <c r="M3040" s="25">
        <v>5.81</v>
      </c>
      <c r="N3040" s="25">
        <v>1</v>
      </c>
      <c r="O3040" s="25">
        <v>2.8</v>
      </c>
      <c r="P3040" s="25" t="s">
        <v>94</v>
      </c>
      <c r="Q3040" s="25" t="s">
        <v>100</v>
      </c>
      <c r="R3040" s="9"/>
      <c r="S3040">
        <f t="shared" si="3925"/>
        <v>330.4</v>
      </c>
      <c r="T3040">
        <f t="shared" si="3926"/>
        <v>118</v>
      </c>
      <c r="U3040">
        <f t="shared" si="3927"/>
        <v>2.8</v>
      </c>
      <c r="V3040" s="20">
        <f t="shared" si="3928"/>
        <v>327.25</v>
      </c>
      <c r="W3040" s="21">
        <f t="shared" si="3929"/>
        <v>116.8</v>
      </c>
    </row>
    <row r="3041" spans="1:23" x14ac:dyDescent="0.25">
      <c r="A3041" s="24">
        <v>43214</v>
      </c>
      <c r="B3041" s="27" t="s">
        <v>17</v>
      </c>
      <c r="C3041" s="27">
        <v>75131</v>
      </c>
      <c r="D3041" s="27">
        <v>157</v>
      </c>
      <c r="E3041" s="25" t="s">
        <v>52</v>
      </c>
      <c r="F3041" s="25">
        <v>3</v>
      </c>
      <c r="G3041" s="25" t="s">
        <v>22</v>
      </c>
      <c r="H3041" s="25"/>
      <c r="I3041" s="25"/>
      <c r="J3041" s="23"/>
      <c r="K3041" s="23"/>
      <c r="L3041" s="23"/>
      <c r="M3041" s="25">
        <v>5.81</v>
      </c>
      <c r="N3041" s="25">
        <v>1</v>
      </c>
      <c r="O3041" s="25">
        <v>1.9</v>
      </c>
      <c r="P3041" s="25" t="s">
        <v>94</v>
      </c>
      <c r="Q3041" s="25" t="s">
        <v>100</v>
      </c>
      <c r="R3041" s="9"/>
      <c r="S3041">
        <f t="shared" si="3925"/>
        <v>224.2</v>
      </c>
      <c r="T3041">
        <f t="shared" si="3926"/>
        <v>118</v>
      </c>
      <c r="U3041">
        <f t="shared" si="3927"/>
        <v>1.9</v>
      </c>
      <c r="V3041" s="20">
        <f t="shared" si="3928"/>
        <v>222.0625</v>
      </c>
      <c r="W3041" s="21">
        <f t="shared" si="3929"/>
        <v>116.8</v>
      </c>
    </row>
    <row r="3042" spans="1:23" x14ac:dyDescent="0.25">
      <c r="A3042" s="11"/>
      <c r="B3042" s="4"/>
      <c r="C3042" s="4"/>
      <c r="D3042" s="4"/>
      <c r="E3042" s="10"/>
      <c r="F3042" s="10"/>
      <c r="G3042" s="10"/>
      <c r="H3042" s="10"/>
      <c r="I3042" s="10"/>
      <c r="J3042" s="13"/>
      <c r="K3042" s="13"/>
      <c r="L3042" s="13"/>
      <c r="M3042" s="10"/>
      <c r="N3042" s="9"/>
      <c r="O3042" s="9"/>
      <c r="P3042" s="9"/>
      <c r="Q3042" s="9"/>
      <c r="R3042" s="9"/>
    </row>
    <row r="3043" spans="1:23" x14ac:dyDescent="0.25">
      <c r="A3043" s="11">
        <v>43214</v>
      </c>
      <c r="B3043" s="10" t="s">
        <v>16</v>
      </c>
      <c r="C3043" s="10">
        <v>785</v>
      </c>
      <c r="D3043" s="10">
        <v>167</v>
      </c>
      <c r="E3043" s="10" t="s">
        <v>53</v>
      </c>
      <c r="F3043" s="10">
        <v>3</v>
      </c>
      <c r="G3043" s="10" t="s">
        <v>22</v>
      </c>
      <c r="H3043" s="10"/>
      <c r="I3043" s="10"/>
      <c r="J3043" s="13">
        <v>1800</v>
      </c>
      <c r="K3043" s="13">
        <v>600</v>
      </c>
      <c r="L3043" s="13">
        <v>1650</v>
      </c>
      <c r="M3043" s="10">
        <v>5.38</v>
      </c>
      <c r="N3043" s="9">
        <v>11</v>
      </c>
      <c r="O3043" s="9">
        <v>5.21</v>
      </c>
      <c r="P3043" s="9" t="s">
        <v>94</v>
      </c>
      <c r="Q3043" s="9" t="s">
        <v>72</v>
      </c>
      <c r="R3043" s="9"/>
      <c r="S3043">
        <f t="shared" ref="S3043:S3044" si="3930">N:N*O:O*125</f>
        <v>7163.75</v>
      </c>
      <c r="T3043">
        <f t="shared" ref="T3043:T3044" si="3931">N3043*125</f>
        <v>1375</v>
      </c>
      <c r="U3043">
        <f t="shared" ref="U3043:U3044" si="3932">N3043*O3043</f>
        <v>57.31</v>
      </c>
      <c r="V3043" s="20">
        <f t="shared" ref="V3043:V3044" si="3933">N3043*O3043*123.78</f>
        <v>7093.8317999999999</v>
      </c>
      <c r="W3043" s="21">
        <f t="shared" ref="W3043:W3044" si="3934">N3043*123.7</f>
        <v>1360.7</v>
      </c>
    </row>
    <row r="3044" spans="1:23" x14ac:dyDescent="0.25">
      <c r="A3044" s="11">
        <v>43214</v>
      </c>
      <c r="B3044" s="10" t="s">
        <v>16</v>
      </c>
      <c r="C3044" s="10">
        <v>785</v>
      </c>
      <c r="D3044" s="10">
        <v>167</v>
      </c>
      <c r="E3044" s="10" t="s">
        <v>53</v>
      </c>
      <c r="F3044" s="10">
        <v>3</v>
      </c>
      <c r="G3044" s="10" t="s">
        <v>22</v>
      </c>
      <c r="H3044" s="10"/>
      <c r="I3044" s="10"/>
      <c r="J3044" s="13"/>
      <c r="K3044" s="13"/>
      <c r="L3044" s="13"/>
      <c r="M3044" s="10">
        <v>5.38</v>
      </c>
      <c r="N3044" s="9">
        <v>1</v>
      </c>
      <c r="O3044" s="9">
        <v>3.94</v>
      </c>
      <c r="P3044" s="9" t="s">
        <v>77</v>
      </c>
      <c r="Q3044" s="9" t="s">
        <v>72</v>
      </c>
      <c r="R3044" s="9"/>
      <c r="S3044">
        <f t="shared" si="3930"/>
        <v>492.5</v>
      </c>
      <c r="T3044">
        <f t="shared" si="3931"/>
        <v>125</v>
      </c>
      <c r="U3044">
        <f t="shared" si="3932"/>
        <v>3.94</v>
      </c>
      <c r="V3044" s="20">
        <f t="shared" si="3933"/>
        <v>487.69319999999999</v>
      </c>
      <c r="W3044" s="21">
        <f t="shared" si="3934"/>
        <v>123.7</v>
      </c>
    </row>
    <row r="3045" spans="1:23" x14ac:dyDescent="0.25">
      <c r="A3045" s="11"/>
      <c r="B3045" s="10"/>
      <c r="C3045" s="10"/>
      <c r="D3045" s="10"/>
      <c r="E3045" s="10"/>
      <c r="F3045" s="10"/>
      <c r="G3045" s="10"/>
      <c r="H3045" s="10"/>
      <c r="I3045" s="10"/>
      <c r="J3045" s="13"/>
      <c r="K3045" s="13"/>
      <c r="L3045" s="13"/>
      <c r="M3045" s="10"/>
      <c r="N3045" s="9"/>
      <c r="O3045" s="9"/>
      <c r="P3045" s="9"/>
      <c r="Q3045" s="9"/>
      <c r="R3045" s="9"/>
    </row>
    <row r="3046" spans="1:23" x14ac:dyDescent="0.25">
      <c r="A3046" s="11">
        <v>43214</v>
      </c>
      <c r="B3046" s="10" t="s">
        <v>16</v>
      </c>
      <c r="C3046" s="10">
        <v>785</v>
      </c>
      <c r="D3046" s="10">
        <v>168</v>
      </c>
      <c r="E3046" s="10" t="s">
        <v>54</v>
      </c>
      <c r="F3046" s="10">
        <v>3</v>
      </c>
      <c r="G3046" s="10" t="s">
        <v>22</v>
      </c>
      <c r="H3046" s="10"/>
      <c r="I3046" s="10"/>
      <c r="J3046" s="13">
        <v>1850</v>
      </c>
      <c r="K3046" s="13">
        <v>550</v>
      </c>
      <c r="L3046" s="13">
        <v>1450</v>
      </c>
      <c r="M3046" s="10">
        <v>5.38</v>
      </c>
      <c r="N3046" s="9">
        <v>15</v>
      </c>
      <c r="O3046" s="9">
        <v>3.94</v>
      </c>
      <c r="P3046" s="9" t="s">
        <v>77</v>
      </c>
      <c r="Q3046" s="9" t="s">
        <v>72</v>
      </c>
      <c r="R3046" s="9"/>
      <c r="S3046">
        <f t="shared" ref="S3046:S3048" si="3935">N:N*O:O*125</f>
        <v>7387.5</v>
      </c>
      <c r="T3046">
        <f t="shared" ref="T3046:T3048" si="3936">N3046*125</f>
        <v>1875</v>
      </c>
      <c r="U3046">
        <f t="shared" ref="U3046:U3048" si="3937">N3046*O3046</f>
        <v>59.1</v>
      </c>
      <c r="V3046" s="20">
        <f t="shared" ref="V3046:V3048" si="3938">N3046*O3046*123.78</f>
        <v>7315.3980000000001</v>
      </c>
      <c r="W3046" s="21">
        <f t="shared" ref="W3046:W3048" si="3939">N3046*123.7</f>
        <v>1855.5</v>
      </c>
    </row>
    <row r="3047" spans="1:23" x14ac:dyDescent="0.25">
      <c r="A3047" s="24">
        <v>43214</v>
      </c>
      <c r="B3047" s="25" t="s">
        <v>16</v>
      </c>
      <c r="C3047" s="25">
        <v>785</v>
      </c>
      <c r="D3047" s="25">
        <v>168</v>
      </c>
      <c r="E3047" s="25" t="s">
        <v>54</v>
      </c>
      <c r="F3047" s="25">
        <v>3</v>
      </c>
      <c r="G3047" s="25" t="s">
        <v>22</v>
      </c>
      <c r="H3047" s="25"/>
      <c r="I3047" s="25"/>
      <c r="J3047" s="23"/>
      <c r="K3047" s="23"/>
      <c r="L3047" s="23"/>
      <c r="M3047" s="25">
        <v>5.38</v>
      </c>
      <c r="N3047" s="25">
        <v>1</v>
      </c>
      <c r="O3047" s="25">
        <v>1.6</v>
      </c>
      <c r="P3047" s="25" t="s">
        <v>94</v>
      </c>
      <c r="Q3047" s="25" t="s">
        <v>100</v>
      </c>
      <c r="R3047" s="9"/>
      <c r="S3047">
        <f t="shared" si="3935"/>
        <v>200</v>
      </c>
      <c r="T3047">
        <f t="shared" si="3936"/>
        <v>125</v>
      </c>
      <c r="U3047">
        <f t="shared" si="3937"/>
        <v>1.6</v>
      </c>
      <c r="V3047" s="20">
        <f t="shared" si="3938"/>
        <v>198.048</v>
      </c>
      <c r="W3047" s="21">
        <f t="shared" si="3939"/>
        <v>123.7</v>
      </c>
    </row>
    <row r="3048" spans="1:23" x14ac:dyDescent="0.25">
      <c r="A3048" s="24">
        <v>43214</v>
      </c>
      <c r="B3048" s="25" t="s">
        <v>16</v>
      </c>
      <c r="C3048" s="25">
        <v>785</v>
      </c>
      <c r="D3048" s="25">
        <v>168</v>
      </c>
      <c r="E3048" s="25" t="s">
        <v>54</v>
      </c>
      <c r="F3048" s="25">
        <v>3</v>
      </c>
      <c r="G3048" s="25" t="s">
        <v>22</v>
      </c>
      <c r="H3048" s="25"/>
      <c r="I3048" s="25"/>
      <c r="J3048" s="23"/>
      <c r="K3048" s="23"/>
      <c r="L3048" s="23"/>
      <c r="M3048" s="25">
        <v>5.38</v>
      </c>
      <c r="N3048" s="25">
        <v>1</v>
      </c>
      <c r="O3048" s="25">
        <v>0.7</v>
      </c>
      <c r="P3048" s="25" t="s">
        <v>94</v>
      </c>
      <c r="Q3048" s="25" t="s">
        <v>100</v>
      </c>
      <c r="R3048" s="9"/>
      <c r="S3048">
        <f t="shared" si="3935"/>
        <v>87.5</v>
      </c>
      <c r="T3048">
        <f t="shared" si="3936"/>
        <v>125</v>
      </c>
      <c r="U3048">
        <f t="shared" si="3937"/>
        <v>0.7</v>
      </c>
      <c r="V3048" s="20">
        <f t="shared" si="3938"/>
        <v>86.646000000000001</v>
      </c>
      <c r="W3048" s="21">
        <f t="shared" si="3939"/>
        <v>123.7</v>
      </c>
    </row>
    <row r="3049" spans="1:23" x14ac:dyDescent="0.25">
      <c r="A3049" s="11"/>
      <c r="B3049" s="4"/>
      <c r="C3049" s="4"/>
      <c r="D3049" s="4"/>
      <c r="E3049" s="10"/>
      <c r="F3049" s="10"/>
      <c r="G3049" s="10"/>
      <c r="H3049" s="10"/>
      <c r="I3049" s="10"/>
      <c r="J3049" s="13"/>
      <c r="K3049" s="13"/>
      <c r="L3049" s="13"/>
      <c r="M3049" s="10"/>
      <c r="N3049" s="9"/>
      <c r="O3049" s="9"/>
      <c r="P3049" s="9"/>
      <c r="Q3049" s="9"/>
      <c r="R3049" s="9"/>
    </row>
    <row r="3050" spans="1:23" x14ac:dyDescent="0.25">
      <c r="A3050" s="11">
        <v>43214</v>
      </c>
      <c r="B3050" s="10" t="s">
        <v>16</v>
      </c>
      <c r="C3050" s="10">
        <v>785</v>
      </c>
      <c r="D3050" s="10">
        <v>169</v>
      </c>
      <c r="E3050" s="10" t="s">
        <v>84</v>
      </c>
      <c r="F3050" s="10">
        <v>3</v>
      </c>
      <c r="G3050" s="10" t="s">
        <v>22</v>
      </c>
      <c r="H3050" s="10"/>
      <c r="I3050" s="10"/>
      <c r="J3050" s="17"/>
      <c r="K3050" s="13"/>
      <c r="L3050" s="13">
        <v>1900</v>
      </c>
      <c r="M3050" s="10">
        <v>5.38</v>
      </c>
      <c r="N3050" s="9"/>
      <c r="O3050" s="9"/>
      <c r="P3050" s="9"/>
      <c r="Q3050" s="9"/>
      <c r="R3050" s="9"/>
      <c r="S3050">
        <f>N:N*O:O*125</f>
        <v>0</v>
      </c>
      <c r="T3050">
        <f t="shared" ref="T3050" si="3940">N3050*125</f>
        <v>0</v>
      </c>
      <c r="U3050">
        <f t="shared" ref="U3050" si="3941">N3050*O3050</f>
        <v>0</v>
      </c>
      <c r="V3050" s="20">
        <f>N3050*O3050*123.78</f>
        <v>0</v>
      </c>
      <c r="W3050" s="21">
        <f>N3050*123.7</f>
        <v>0</v>
      </c>
    </row>
    <row r="3051" spans="1:23" x14ac:dyDescent="0.25">
      <c r="A3051" s="11"/>
      <c r="B3051" s="10"/>
      <c r="C3051" s="10"/>
      <c r="D3051" s="10"/>
      <c r="E3051" s="10"/>
      <c r="F3051" s="10"/>
      <c r="G3051" s="10"/>
      <c r="H3051" s="10"/>
      <c r="I3051" s="10"/>
      <c r="J3051" s="13"/>
      <c r="K3051" s="13"/>
      <c r="L3051" s="13"/>
      <c r="M3051" s="10"/>
      <c r="N3051" s="9"/>
      <c r="O3051" s="9"/>
      <c r="P3051" s="9"/>
      <c r="Q3051" s="9"/>
      <c r="R3051" s="9"/>
    </row>
    <row r="3052" spans="1:23" x14ac:dyDescent="0.25">
      <c r="A3052" s="11">
        <v>43215</v>
      </c>
      <c r="B3052" s="10" t="s">
        <v>16</v>
      </c>
      <c r="C3052" s="4">
        <v>777</v>
      </c>
      <c r="D3052" s="4">
        <v>17</v>
      </c>
      <c r="E3052" s="10" t="s">
        <v>56</v>
      </c>
      <c r="F3052" s="10">
        <v>1</v>
      </c>
      <c r="G3052" s="10" t="s">
        <v>23</v>
      </c>
      <c r="H3052" s="10"/>
      <c r="I3052" s="10"/>
      <c r="J3052" s="13">
        <v>910</v>
      </c>
      <c r="K3052" s="13"/>
      <c r="L3052" s="13">
        <v>600</v>
      </c>
      <c r="M3052" s="10">
        <v>4.2</v>
      </c>
      <c r="N3052" s="9">
        <v>2</v>
      </c>
      <c r="O3052" s="9">
        <v>3.44</v>
      </c>
      <c r="P3052" s="9" t="s">
        <v>78</v>
      </c>
      <c r="Q3052" s="9" t="s">
        <v>72</v>
      </c>
      <c r="R3052" s="9"/>
      <c r="S3052">
        <f t="shared" ref="S3052:S3056" si="3942">N:N*O:O*80.6</f>
        <v>554.52799999999991</v>
      </c>
      <c r="T3052">
        <f t="shared" ref="T3052:T3056" si="3943">N3052*80.6</f>
        <v>161.19999999999999</v>
      </c>
      <c r="U3052">
        <f t="shared" ref="U3052:U3056" si="3944">N3052*O3052</f>
        <v>6.88</v>
      </c>
      <c r="V3052" s="20">
        <f t="shared" ref="V3052:V3056" si="3945">N3052*O3052*79.68</f>
        <v>548.19839999999999</v>
      </c>
      <c r="W3052" s="21">
        <f t="shared" ref="W3052:W3056" si="3946">N3052*79.68</f>
        <v>159.36000000000001</v>
      </c>
    </row>
    <row r="3053" spans="1:23" x14ac:dyDescent="0.25">
      <c r="A3053" s="11">
        <v>43215</v>
      </c>
      <c r="B3053" s="10" t="s">
        <v>16</v>
      </c>
      <c r="C3053" s="4">
        <v>777</v>
      </c>
      <c r="D3053" s="4">
        <v>17</v>
      </c>
      <c r="E3053" s="10" t="s">
        <v>56</v>
      </c>
      <c r="F3053" s="10">
        <v>1</v>
      </c>
      <c r="G3053" s="10" t="s">
        <v>23</v>
      </c>
      <c r="H3053" s="10"/>
      <c r="I3053" s="10"/>
      <c r="J3053" s="13"/>
      <c r="K3053" s="13"/>
      <c r="L3053" s="13"/>
      <c r="M3053" s="10">
        <v>4.2</v>
      </c>
      <c r="N3053" s="9">
        <v>1</v>
      </c>
      <c r="O3053" s="9">
        <v>2.09</v>
      </c>
      <c r="P3053" s="9" t="s">
        <v>78</v>
      </c>
      <c r="Q3053" s="9" t="s">
        <v>76</v>
      </c>
      <c r="R3053" s="9"/>
      <c r="S3053">
        <f t="shared" si="3942"/>
        <v>168.45399999999998</v>
      </c>
      <c r="T3053">
        <f t="shared" si="3943"/>
        <v>80.599999999999994</v>
      </c>
      <c r="U3053">
        <f t="shared" si="3944"/>
        <v>2.09</v>
      </c>
      <c r="V3053" s="20">
        <f t="shared" si="3945"/>
        <v>166.53120000000001</v>
      </c>
      <c r="W3053" s="21">
        <f t="shared" si="3946"/>
        <v>79.680000000000007</v>
      </c>
    </row>
    <row r="3054" spans="1:23" x14ac:dyDescent="0.25">
      <c r="A3054" s="11">
        <v>43215</v>
      </c>
      <c r="B3054" s="10" t="s">
        <v>16</v>
      </c>
      <c r="C3054" s="4">
        <v>777</v>
      </c>
      <c r="D3054" s="4">
        <v>17</v>
      </c>
      <c r="E3054" s="10" t="s">
        <v>56</v>
      </c>
      <c r="F3054" s="10">
        <v>1</v>
      </c>
      <c r="G3054" s="10" t="s">
        <v>23</v>
      </c>
      <c r="H3054" s="10"/>
      <c r="I3054" s="10"/>
      <c r="J3054" s="13"/>
      <c r="K3054" s="13"/>
      <c r="L3054" s="13"/>
      <c r="M3054" s="10">
        <v>4.2</v>
      </c>
      <c r="N3054" s="9">
        <v>5</v>
      </c>
      <c r="O3054" s="9">
        <v>1.1599999999999999</v>
      </c>
      <c r="P3054" s="9" t="s">
        <v>78</v>
      </c>
      <c r="Q3054" s="9" t="s">
        <v>81</v>
      </c>
      <c r="R3054" s="9"/>
      <c r="S3054">
        <f t="shared" si="3942"/>
        <v>467.47999999999996</v>
      </c>
      <c r="T3054">
        <f t="shared" si="3943"/>
        <v>403</v>
      </c>
      <c r="U3054">
        <f t="shared" si="3944"/>
        <v>5.8</v>
      </c>
      <c r="V3054" s="20">
        <f t="shared" si="3945"/>
        <v>462.14400000000001</v>
      </c>
      <c r="W3054" s="21">
        <f t="shared" si="3946"/>
        <v>398.40000000000003</v>
      </c>
    </row>
    <row r="3055" spans="1:23" x14ac:dyDescent="0.25">
      <c r="A3055" s="11">
        <v>43215</v>
      </c>
      <c r="B3055" s="10" t="s">
        <v>16</v>
      </c>
      <c r="C3055" s="4">
        <v>777</v>
      </c>
      <c r="D3055" s="4">
        <v>17</v>
      </c>
      <c r="E3055" s="10" t="s">
        <v>56</v>
      </c>
      <c r="F3055" s="10">
        <v>1</v>
      </c>
      <c r="G3055" s="10" t="s">
        <v>23</v>
      </c>
      <c r="H3055" s="10"/>
      <c r="I3055" s="10"/>
      <c r="J3055" s="13"/>
      <c r="K3055" s="13"/>
      <c r="L3055" s="13"/>
      <c r="M3055" s="10">
        <v>4.2</v>
      </c>
      <c r="N3055" s="9">
        <v>5</v>
      </c>
      <c r="O3055" s="9">
        <v>1.48</v>
      </c>
      <c r="P3055" s="9" t="s">
        <v>78</v>
      </c>
      <c r="Q3055" s="9" t="s">
        <v>75</v>
      </c>
      <c r="R3055" s="9"/>
      <c r="S3055">
        <f t="shared" si="3942"/>
        <v>596.43999999999994</v>
      </c>
      <c r="T3055">
        <f t="shared" si="3943"/>
        <v>403</v>
      </c>
      <c r="U3055">
        <f t="shared" si="3944"/>
        <v>7.4</v>
      </c>
      <c r="V3055" s="20">
        <f t="shared" si="3945"/>
        <v>589.63200000000006</v>
      </c>
      <c r="W3055" s="21">
        <f t="shared" si="3946"/>
        <v>398.40000000000003</v>
      </c>
    </row>
    <row r="3056" spans="1:23" x14ac:dyDescent="0.25">
      <c r="A3056" s="11">
        <v>43215</v>
      </c>
      <c r="B3056" s="10" t="s">
        <v>16</v>
      </c>
      <c r="C3056" s="4">
        <v>777</v>
      </c>
      <c r="D3056" s="4">
        <v>17</v>
      </c>
      <c r="E3056" s="10" t="s">
        <v>56</v>
      </c>
      <c r="F3056" s="10">
        <v>1</v>
      </c>
      <c r="G3056" s="10" t="s">
        <v>23</v>
      </c>
      <c r="H3056" s="10"/>
      <c r="I3056" s="10"/>
      <c r="J3056" s="13"/>
      <c r="K3056" s="13"/>
      <c r="L3056" s="13"/>
      <c r="M3056" s="10">
        <v>4.2</v>
      </c>
      <c r="N3056" s="9">
        <v>9</v>
      </c>
      <c r="O3056" s="9">
        <v>2.09</v>
      </c>
      <c r="P3056" s="9" t="s">
        <v>78</v>
      </c>
      <c r="Q3056" s="9" t="s">
        <v>76</v>
      </c>
      <c r="R3056" s="9"/>
      <c r="S3056">
        <f t="shared" si="3942"/>
        <v>1516.0859999999998</v>
      </c>
      <c r="T3056">
        <f t="shared" si="3943"/>
        <v>725.4</v>
      </c>
      <c r="U3056">
        <f t="shared" si="3944"/>
        <v>18.809999999999999</v>
      </c>
      <c r="V3056" s="20">
        <f t="shared" si="3945"/>
        <v>1498.7808</v>
      </c>
      <c r="W3056" s="21">
        <f t="shared" si="3946"/>
        <v>717.12000000000012</v>
      </c>
    </row>
    <row r="3057" spans="1:23" x14ac:dyDescent="0.25">
      <c r="A3057" s="11"/>
      <c r="B3057" s="10"/>
      <c r="C3057" s="4"/>
      <c r="D3057" s="4"/>
      <c r="E3057" s="10"/>
      <c r="F3057" s="10"/>
      <c r="G3057" s="10"/>
      <c r="H3057" s="10"/>
      <c r="I3057" s="10"/>
      <c r="J3057" s="13"/>
      <c r="K3057" s="13"/>
      <c r="L3057" s="13"/>
      <c r="M3057" s="10"/>
      <c r="N3057" s="9"/>
      <c r="O3057" s="9"/>
      <c r="P3057" s="9"/>
      <c r="Q3057" s="9"/>
      <c r="R3057" s="9"/>
    </row>
    <row r="3058" spans="1:23" x14ac:dyDescent="0.25">
      <c r="A3058" s="11">
        <v>43215</v>
      </c>
      <c r="B3058" s="10" t="s">
        <v>16</v>
      </c>
      <c r="C3058" s="4">
        <v>777</v>
      </c>
      <c r="D3058" s="4">
        <v>18</v>
      </c>
      <c r="E3058" s="10" t="s">
        <v>26</v>
      </c>
      <c r="F3058" s="10">
        <v>1</v>
      </c>
      <c r="G3058" s="10" t="s">
        <v>23</v>
      </c>
      <c r="H3058" s="10"/>
      <c r="I3058" s="10"/>
      <c r="J3058" s="13">
        <v>990</v>
      </c>
      <c r="K3058" s="13"/>
      <c r="L3058" s="13">
        <v>830</v>
      </c>
      <c r="M3058" s="10">
        <v>4.2</v>
      </c>
      <c r="N3058" s="9">
        <v>5</v>
      </c>
      <c r="O3058" s="9">
        <v>1.1599999999999999</v>
      </c>
      <c r="P3058" s="9" t="s">
        <v>78</v>
      </c>
      <c r="Q3058" s="9" t="s">
        <v>81</v>
      </c>
      <c r="R3058" s="9"/>
      <c r="S3058">
        <f t="shared" ref="S3058:S3059" si="3947">N:N*O:O*80.6</f>
        <v>467.47999999999996</v>
      </c>
      <c r="T3058">
        <f t="shared" ref="T3058:T3059" si="3948">N3058*80.6</f>
        <v>403</v>
      </c>
      <c r="U3058">
        <f t="shared" ref="U3058:U3059" si="3949">N3058*O3058</f>
        <v>5.8</v>
      </c>
      <c r="V3058" s="20">
        <f t="shared" ref="V3058:V3059" si="3950">N3058*O3058*79.68</f>
        <v>462.14400000000001</v>
      </c>
      <c r="W3058" s="21">
        <f t="shared" ref="W3058:W3059" si="3951">N3058*79.68</f>
        <v>398.40000000000003</v>
      </c>
    </row>
    <row r="3059" spans="1:23" x14ac:dyDescent="0.25">
      <c r="A3059" s="11">
        <v>43215</v>
      </c>
      <c r="B3059" s="10" t="s">
        <v>16</v>
      </c>
      <c r="C3059" s="4">
        <v>777</v>
      </c>
      <c r="D3059" s="4">
        <v>18</v>
      </c>
      <c r="E3059" s="10" t="s">
        <v>26</v>
      </c>
      <c r="F3059" s="10">
        <v>1</v>
      </c>
      <c r="G3059" s="10" t="s">
        <v>23</v>
      </c>
      <c r="H3059" s="10"/>
      <c r="I3059" s="10"/>
      <c r="J3059" s="13"/>
      <c r="K3059" s="13"/>
      <c r="L3059" s="13"/>
      <c r="M3059" s="10">
        <v>4.2</v>
      </c>
      <c r="N3059" s="9">
        <v>5</v>
      </c>
      <c r="O3059" s="9">
        <v>2.09</v>
      </c>
      <c r="P3059" s="9" t="s">
        <v>78</v>
      </c>
      <c r="Q3059" s="9" t="s">
        <v>76</v>
      </c>
      <c r="R3059" s="9"/>
      <c r="S3059">
        <f t="shared" si="3947"/>
        <v>842.26999999999987</v>
      </c>
      <c r="T3059">
        <f t="shared" si="3948"/>
        <v>403</v>
      </c>
      <c r="U3059">
        <f t="shared" si="3949"/>
        <v>10.45</v>
      </c>
      <c r="V3059" s="20">
        <f t="shared" si="3950"/>
        <v>832.65600000000006</v>
      </c>
      <c r="W3059" s="21">
        <f t="shared" si="3951"/>
        <v>398.40000000000003</v>
      </c>
    </row>
    <row r="3060" spans="1:23" x14ac:dyDescent="0.25">
      <c r="A3060" s="11"/>
      <c r="B3060" s="4"/>
      <c r="C3060" s="4"/>
      <c r="D3060" s="4"/>
      <c r="E3060" s="10"/>
      <c r="F3060" s="10"/>
      <c r="G3060" s="10"/>
      <c r="H3060" s="10"/>
      <c r="I3060" s="10"/>
      <c r="J3060" s="13"/>
      <c r="K3060" s="13"/>
      <c r="L3060" s="13"/>
      <c r="M3060" s="10"/>
      <c r="N3060" s="9"/>
      <c r="O3060" s="9"/>
      <c r="P3060" s="9"/>
      <c r="Q3060" s="9"/>
      <c r="R3060" s="9"/>
    </row>
    <row r="3061" spans="1:23" x14ac:dyDescent="0.25">
      <c r="A3061" s="11">
        <v>43215</v>
      </c>
      <c r="B3061" s="10" t="s">
        <v>16</v>
      </c>
      <c r="C3061" s="4">
        <v>777</v>
      </c>
      <c r="D3061" s="4">
        <v>19</v>
      </c>
      <c r="E3061" s="10" t="s">
        <v>106</v>
      </c>
      <c r="F3061" s="10">
        <v>1</v>
      </c>
      <c r="G3061" s="10" t="s">
        <v>23</v>
      </c>
      <c r="H3061" s="10"/>
      <c r="I3061" s="10"/>
      <c r="J3061" s="13">
        <v>800</v>
      </c>
      <c r="K3061" s="13"/>
      <c r="L3061" s="13">
        <v>360</v>
      </c>
      <c r="M3061" s="10">
        <v>4.2</v>
      </c>
      <c r="N3061" s="9">
        <v>5</v>
      </c>
      <c r="O3061" s="9">
        <v>3.94</v>
      </c>
      <c r="P3061" s="9" t="s">
        <v>77</v>
      </c>
      <c r="Q3061" s="9" t="s">
        <v>72</v>
      </c>
      <c r="R3061" s="9"/>
      <c r="S3061">
        <f t="shared" ref="S3061:S3065" si="3952">N:N*O:O*80.6</f>
        <v>1587.82</v>
      </c>
      <c r="T3061">
        <f t="shared" ref="T3061:T3065" si="3953">N3061*80.6</f>
        <v>403</v>
      </c>
      <c r="U3061">
        <f t="shared" ref="U3061:U3065" si="3954">N3061*O3061</f>
        <v>19.7</v>
      </c>
      <c r="V3061" s="20">
        <f t="shared" ref="V3061:V3065" si="3955">N3061*O3061*79.68</f>
        <v>1569.6960000000001</v>
      </c>
      <c r="W3061" s="21">
        <f t="shared" ref="W3061:W3065" si="3956">N3061*79.68</f>
        <v>398.40000000000003</v>
      </c>
    </row>
    <row r="3062" spans="1:23" x14ac:dyDescent="0.25">
      <c r="A3062" s="11">
        <v>43215</v>
      </c>
      <c r="B3062" s="10" t="s">
        <v>16</v>
      </c>
      <c r="C3062" s="4">
        <v>777</v>
      </c>
      <c r="D3062" s="4">
        <v>19</v>
      </c>
      <c r="E3062" s="10" t="s">
        <v>106</v>
      </c>
      <c r="F3062" s="10">
        <v>1</v>
      </c>
      <c r="G3062" s="10" t="s">
        <v>23</v>
      </c>
      <c r="H3062" s="10"/>
      <c r="I3062" s="10"/>
      <c r="J3062" s="13"/>
      <c r="K3062" s="13"/>
      <c r="L3062" s="13"/>
      <c r="M3062" s="10">
        <v>4.2</v>
      </c>
      <c r="N3062" s="9">
        <v>3</v>
      </c>
      <c r="O3062" s="9">
        <v>3.44</v>
      </c>
      <c r="P3062" s="9" t="s">
        <v>78</v>
      </c>
      <c r="Q3062" s="9" t="s">
        <v>72</v>
      </c>
      <c r="R3062" s="9"/>
      <c r="S3062">
        <f t="shared" si="3952"/>
        <v>831.79199999999992</v>
      </c>
      <c r="T3062">
        <f t="shared" si="3953"/>
        <v>241.79999999999998</v>
      </c>
      <c r="U3062">
        <f t="shared" si="3954"/>
        <v>10.32</v>
      </c>
      <c r="V3062" s="20">
        <f t="shared" si="3955"/>
        <v>822.2976000000001</v>
      </c>
      <c r="W3062" s="21">
        <f t="shared" si="3956"/>
        <v>239.04000000000002</v>
      </c>
    </row>
    <row r="3063" spans="1:23" x14ac:dyDescent="0.25">
      <c r="A3063" s="11">
        <v>43215</v>
      </c>
      <c r="B3063" s="10" t="s">
        <v>16</v>
      </c>
      <c r="C3063" s="4">
        <v>777</v>
      </c>
      <c r="D3063" s="4">
        <v>19</v>
      </c>
      <c r="E3063" s="10" t="s">
        <v>106</v>
      </c>
      <c r="F3063" s="10">
        <v>1</v>
      </c>
      <c r="G3063" s="10" t="s">
        <v>23</v>
      </c>
      <c r="H3063" s="10"/>
      <c r="I3063" s="10"/>
      <c r="J3063" s="13"/>
      <c r="K3063" s="13"/>
      <c r="L3063" s="13"/>
      <c r="M3063" s="10">
        <v>4.2</v>
      </c>
      <c r="N3063" s="9">
        <v>1</v>
      </c>
      <c r="O3063" s="9">
        <v>2.15</v>
      </c>
      <c r="P3063" s="9" t="s">
        <v>78</v>
      </c>
      <c r="Q3063" s="9" t="s">
        <v>76</v>
      </c>
      <c r="R3063" s="9"/>
      <c r="S3063">
        <f t="shared" si="3952"/>
        <v>173.29</v>
      </c>
      <c r="T3063">
        <f t="shared" si="3953"/>
        <v>80.599999999999994</v>
      </c>
      <c r="U3063">
        <f t="shared" si="3954"/>
        <v>2.15</v>
      </c>
      <c r="V3063" s="20">
        <f t="shared" si="3955"/>
        <v>171.31200000000001</v>
      </c>
      <c r="W3063" s="21">
        <f t="shared" si="3956"/>
        <v>79.680000000000007</v>
      </c>
    </row>
    <row r="3064" spans="1:23" x14ac:dyDescent="0.25">
      <c r="A3064" s="11">
        <v>43215</v>
      </c>
      <c r="B3064" s="10" t="s">
        <v>16</v>
      </c>
      <c r="C3064" s="4">
        <v>777</v>
      </c>
      <c r="D3064" s="4">
        <v>19</v>
      </c>
      <c r="E3064" s="10" t="s">
        <v>106</v>
      </c>
      <c r="F3064" s="10">
        <v>1</v>
      </c>
      <c r="G3064" s="10" t="s">
        <v>23</v>
      </c>
      <c r="H3064" s="10"/>
      <c r="I3064" s="10"/>
      <c r="J3064" s="13"/>
      <c r="K3064" s="13"/>
      <c r="L3064" s="13"/>
      <c r="M3064" s="10">
        <v>4.2</v>
      </c>
      <c r="N3064" s="9">
        <v>5</v>
      </c>
      <c r="O3064" s="9">
        <v>1.48</v>
      </c>
      <c r="P3064" s="9" t="s">
        <v>78</v>
      </c>
      <c r="Q3064" s="9" t="s">
        <v>75</v>
      </c>
      <c r="R3064" s="9"/>
      <c r="S3064">
        <f t="shared" si="3952"/>
        <v>596.43999999999994</v>
      </c>
      <c r="T3064">
        <f t="shared" si="3953"/>
        <v>403</v>
      </c>
      <c r="U3064">
        <f t="shared" si="3954"/>
        <v>7.4</v>
      </c>
      <c r="V3064" s="20">
        <f t="shared" si="3955"/>
        <v>589.63200000000006</v>
      </c>
      <c r="W3064" s="21">
        <f t="shared" si="3956"/>
        <v>398.40000000000003</v>
      </c>
    </row>
    <row r="3065" spans="1:23" x14ac:dyDescent="0.25">
      <c r="A3065" s="11">
        <v>43215</v>
      </c>
      <c r="B3065" s="10" t="s">
        <v>16</v>
      </c>
      <c r="C3065" s="4">
        <v>777</v>
      </c>
      <c r="D3065" s="4">
        <v>19</v>
      </c>
      <c r="E3065" s="10" t="s">
        <v>106</v>
      </c>
      <c r="F3065" s="10">
        <v>1</v>
      </c>
      <c r="G3065" s="10" t="s">
        <v>23</v>
      </c>
      <c r="H3065" s="10"/>
      <c r="I3065" s="10"/>
      <c r="J3065" s="13"/>
      <c r="K3065" s="13"/>
      <c r="L3065" s="13"/>
      <c r="M3065" s="10">
        <v>4.2</v>
      </c>
      <c r="N3065" s="9">
        <v>4</v>
      </c>
      <c r="O3065" s="9">
        <v>2.09</v>
      </c>
      <c r="P3065" s="9" t="s">
        <v>78</v>
      </c>
      <c r="Q3065" s="9" t="s">
        <v>76</v>
      </c>
      <c r="R3065" s="9"/>
      <c r="S3065">
        <f t="shared" si="3952"/>
        <v>673.81599999999992</v>
      </c>
      <c r="T3065">
        <f t="shared" si="3953"/>
        <v>322.39999999999998</v>
      </c>
      <c r="U3065">
        <f t="shared" si="3954"/>
        <v>8.36</v>
      </c>
      <c r="V3065" s="20">
        <f t="shared" si="3955"/>
        <v>666.12480000000005</v>
      </c>
      <c r="W3065" s="21">
        <f t="shared" si="3956"/>
        <v>318.72000000000003</v>
      </c>
    </row>
    <row r="3066" spans="1:23" x14ac:dyDescent="0.25">
      <c r="A3066" s="11"/>
      <c r="B3066" s="10"/>
      <c r="C3066" s="4"/>
      <c r="D3066" s="4"/>
      <c r="E3066" s="10"/>
      <c r="F3066" s="10"/>
      <c r="G3066" s="10"/>
      <c r="H3066" s="10"/>
      <c r="I3066" s="10"/>
      <c r="J3066" s="13"/>
      <c r="K3066" s="13"/>
      <c r="L3066" s="13"/>
      <c r="M3066" s="10"/>
      <c r="N3066" s="9"/>
      <c r="O3066" s="9"/>
      <c r="P3066" s="9"/>
      <c r="Q3066" s="9"/>
      <c r="R3066" s="9"/>
    </row>
    <row r="3067" spans="1:23" x14ac:dyDescent="0.25">
      <c r="A3067" s="11">
        <v>43215</v>
      </c>
      <c r="B3067" s="10" t="s">
        <v>16</v>
      </c>
      <c r="C3067" s="4">
        <v>777</v>
      </c>
      <c r="D3067" s="4">
        <v>20</v>
      </c>
      <c r="E3067" s="10" t="s">
        <v>99</v>
      </c>
      <c r="F3067" s="10">
        <v>1</v>
      </c>
      <c r="G3067" s="10" t="s">
        <v>23</v>
      </c>
      <c r="H3067" s="10"/>
      <c r="I3067" s="10"/>
      <c r="J3067" s="13">
        <v>950</v>
      </c>
      <c r="K3067" s="13"/>
      <c r="L3067" s="13">
        <v>550</v>
      </c>
      <c r="M3067" s="10">
        <v>4.2</v>
      </c>
      <c r="N3067" s="9">
        <v>5</v>
      </c>
      <c r="O3067" s="9">
        <v>3.94</v>
      </c>
      <c r="P3067" s="9" t="s">
        <v>77</v>
      </c>
      <c r="Q3067" s="9" t="s">
        <v>72</v>
      </c>
      <c r="R3067" s="9"/>
      <c r="S3067">
        <f t="shared" ref="S3067:S3071" si="3957">N:N*O:O*80.6</f>
        <v>1587.82</v>
      </c>
      <c r="T3067">
        <f t="shared" ref="T3067:T3071" si="3958">N3067*80.6</f>
        <v>403</v>
      </c>
      <c r="U3067">
        <f t="shared" ref="U3067:U3071" si="3959">N3067*O3067</f>
        <v>19.7</v>
      </c>
      <c r="V3067" s="20">
        <f t="shared" ref="V3067:V3071" si="3960">N3067*O3067*79.68</f>
        <v>1569.6960000000001</v>
      </c>
      <c r="W3067" s="21">
        <f t="shared" ref="W3067:W3071" si="3961">N3067*79.68</f>
        <v>398.40000000000003</v>
      </c>
    </row>
    <row r="3068" spans="1:23" x14ac:dyDescent="0.25">
      <c r="A3068" s="11">
        <v>43215</v>
      </c>
      <c r="B3068" s="10" t="s">
        <v>16</v>
      </c>
      <c r="C3068" s="4">
        <v>777</v>
      </c>
      <c r="D3068" s="4">
        <v>20</v>
      </c>
      <c r="E3068" s="10" t="s">
        <v>99</v>
      </c>
      <c r="F3068" s="10">
        <v>1</v>
      </c>
      <c r="G3068" s="10" t="s">
        <v>23</v>
      </c>
      <c r="H3068" s="10"/>
      <c r="I3068" s="10"/>
      <c r="J3068" s="13"/>
      <c r="K3068" s="13"/>
      <c r="L3068" s="13"/>
      <c r="M3068" s="10">
        <v>4.2</v>
      </c>
      <c r="N3068" s="9">
        <v>3</v>
      </c>
      <c r="O3068" s="9">
        <v>3.44</v>
      </c>
      <c r="P3068" s="9" t="s">
        <v>78</v>
      </c>
      <c r="Q3068" s="9" t="s">
        <v>72</v>
      </c>
      <c r="R3068" s="9"/>
      <c r="S3068">
        <f t="shared" si="3957"/>
        <v>831.79199999999992</v>
      </c>
      <c r="T3068">
        <f t="shared" si="3958"/>
        <v>241.79999999999998</v>
      </c>
      <c r="U3068">
        <f t="shared" si="3959"/>
        <v>10.32</v>
      </c>
      <c r="V3068" s="20">
        <f t="shared" si="3960"/>
        <v>822.2976000000001</v>
      </c>
      <c r="W3068" s="21">
        <f t="shared" si="3961"/>
        <v>239.04000000000002</v>
      </c>
    </row>
    <row r="3069" spans="1:23" x14ac:dyDescent="0.25">
      <c r="A3069" s="11">
        <v>43215</v>
      </c>
      <c r="B3069" s="10" t="s">
        <v>16</v>
      </c>
      <c r="C3069" s="4">
        <v>777</v>
      </c>
      <c r="D3069" s="4">
        <v>20</v>
      </c>
      <c r="E3069" s="10" t="s">
        <v>99</v>
      </c>
      <c r="F3069" s="10">
        <v>1</v>
      </c>
      <c r="G3069" s="10" t="s">
        <v>23</v>
      </c>
      <c r="H3069" s="10"/>
      <c r="I3069" s="10"/>
      <c r="J3069" s="13"/>
      <c r="K3069" s="13"/>
      <c r="L3069" s="13"/>
      <c r="M3069" s="10">
        <v>4.2</v>
      </c>
      <c r="N3069" s="9">
        <v>1</v>
      </c>
      <c r="O3069" s="9">
        <v>1.48</v>
      </c>
      <c r="P3069" s="9" t="s">
        <v>78</v>
      </c>
      <c r="Q3069" s="9" t="s">
        <v>75</v>
      </c>
      <c r="R3069" s="9"/>
      <c r="S3069">
        <f t="shared" si="3957"/>
        <v>119.288</v>
      </c>
      <c r="T3069">
        <f t="shared" si="3958"/>
        <v>80.599999999999994</v>
      </c>
      <c r="U3069">
        <f t="shared" si="3959"/>
        <v>1.48</v>
      </c>
      <c r="V3069" s="20">
        <f t="shared" si="3960"/>
        <v>117.92640000000002</v>
      </c>
      <c r="W3069" s="21">
        <f t="shared" si="3961"/>
        <v>79.680000000000007</v>
      </c>
    </row>
    <row r="3070" spans="1:23" x14ac:dyDescent="0.25">
      <c r="A3070" s="11">
        <v>43215</v>
      </c>
      <c r="B3070" s="10" t="s">
        <v>16</v>
      </c>
      <c r="C3070" s="4">
        <v>777</v>
      </c>
      <c r="D3070" s="4">
        <v>20</v>
      </c>
      <c r="E3070" s="10" t="s">
        <v>99</v>
      </c>
      <c r="F3070" s="10">
        <v>1</v>
      </c>
      <c r="G3070" s="10" t="s">
        <v>23</v>
      </c>
      <c r="H3070" s="10"/>
      <c r="I3070" s="10"/>
      <c r="J3070" s="13"/>
      <c r="K3070" s="13"/>
      <c r="L3070" s="13"/>
      <c r="M3070" s="10">
        <v>4.2</v>
      </c>
      <c r="N3070" s="9">
        <v>9</v>
      </c>
      <c r="O3070" s="9">
        <v>2.09</v>
      </c>
      <c r="P3070" s="9" t="s">
        <v>78</v>
      </c>
      <c r="Q3070" s="9" t="s">
        <v>76</v>
      </c>
      <c r="R3070" s="9"/>
      <c r="S3070">
        <f t="shared" si="3957"/>
        <v>1516.0859999999998</v>
      </c>
      <c r="T3070">
        <f t="shared" si="3958"/>
        <v>725.4</v>
      </c>
      <c r="U3070">
        <f t="shared" si="3959"/>
        <v>18.809999999999999</v>
      </c>
      <c r="V3070" s="20">
        <f t="shared" si="3960"/>
        <v>1498.7808</v>
      </c>
      <c r="W3070" s="21">
        <f t="shared" si="3961"/>
        <v>717.12000000000012</v>
      </c>
    </row>
    <row r="3071" spans="1:23" x14ac:dyDescent="0.25">
      <c r="A3071" s="11">
        <v>43215</v>
      </c>
      <c r="B3071" s="10" t="s">
        <v>16</v>
      </c>
      <c r="C3071" s="4">
        <v>777</v>
      </c>
      <c r="D3071" s="4">
        <v>20</v>
      </c>
      <c r="E3071" s="10" t="s">
        <v>99</v>
      </c>
      <c r="F3071" s="10">
        <v>1</v>
      </c>
      <c r="G3071" s="10" t="s">
        <v>23</v>
      </c>
      <c r="H3071" s="10"/>
      <c r="I3071" s="10"/>
      <c r="J3071" s="13"/>
      <c r="K3071" s="13"/>
      <c r="L3071" s="13"/>
      <c r="M3071" s="10">
        <v>4.2</v>
      </c>
      <c r="N3071" s="9">
        <v>1</v>
      </c>
      <c r="O3071" s="9">
        <v>5.21</v>
      </c>
      <c r="P3071" s="9" t="s">
        <v>94</v>
      </c>
      <c r="Q3071" s="9" t="s">
        <v>72</v>
      </c>
      <c r="R3071" s="9"/>
      <c r="S3071">
        <f t="shared" si="3957"/>
        <v>419.92599999999999</v>
      </c>
      <c r="T3071">
        <f t="shared" si="3958"/>
        <v>80.599999999999994</v>
      </c>
      <c r="U3071">
        <f t="shared" si="3959"/>
        <v>5.21</v>
      </c>
      <c r="V3071" s="20">
        <f t="shared" si="3960"/>
        <v>415.13280000000003</v>
      </c>
      <c r="W3071" s="21">
        <f t="shared" si="3961"/>
        <v>79.680000000000007</v>
      </c>
    </row>
    <row r="3072" spans="1:23" x14ac:dyDescent="0.25">
      <c r="A3072" s="11"/>
      <c r="B3072" s="10"/>
      <c r="C3072" s="4"/>
      <c r="D3072" s="4"/>
      <c r="E3072" s="10"/>
      <c r="F3072" s="10"/>
      <c r="G3072" s="10"/>
      <c r="H3072" s="10"/>
      <c r="I3072" s="10"/>
      <c r="J3072" s="13"/>
      <c r="K3072" s="13"/>
      <c r="L3072" s="13"/>
      <c r="M3072" s="10"/>
      <c r="N3072" s="9"/>
      <c r="O3072" s="9"/>
      <c r="P3072" s="9"/>
      <c r="Q3072" s="9"/>
      <c r="R3072" s="9"/>
    </row>
    <row r="3073" spans="1:23" x14ac:dyDescent="0.25">
      <c r="A3073" s="11">
        <v>43215</v>
      </c>
      <c r="B3073" s="4" t="s">
        <v>17</v>
      </c>
      <c r="C3073" s="4">
        <v>75131</v>
      </c>
      <c r="D3073" s="4">
        <v>152</v>
      </c>
      <c r="E3073" s="10" t="s">
        <v>65</v>
      </c>
      <c r="F3073" s="10">
        <v>1</v>
      </c>
      <c r="G3073" s="10" t="s">
        <v>23</v>
      </c>
      <c r="H3073" s="10"/>
      <c r="I3073" s="10"/>
      <c r="J3073" s="13">
        <v>1450</v>
      </c>
      <c r="K3073" s="13"/>
      <c r="L3073" s="13">
        <v>550</v>
      </c>
      <c r="M3073" s="10">
        <v>5.81</v>
      </c>
      <c r="N3073" s="9">
        <v>11</v>
      </c>
      <c r="O3073" s="9">
        <v>5.21</v>
      </c>
      <c r="P3073" s="9" t="s">
        <v>94</v>
      </c>
      <c r="Q3073" s="9" t="s">
        <v>72</v>
      </c>
      <c r="R3073" s="9"/>
      <c r="S3073">
        <f t="shared" ref="S3073" si="3962">N3073*O3073*118</f>
        <v>6762.58</v>
      </c>
      <c r="T3073">
        <f t="shared" ref="T3073" si="3963">N3073*118</f>
        <v>1298</v>
      </c>
      <c r="U3073">
        <f t="shared" ref="U3073" si="3964">N3073*O3073</f>
        <v>57.31</v>
      </c>
      <c r="V3073" s="20">
        <f t="shared" ref="V3073" si="3965">N3073*O3073*116.875</f>
        <v>6698.1062499999998</v>
      </c>
      <c r="W3073" s="21">
        <f t="shared" ref="W3073" si="3966">N3073*116.8</f>
        <v>1284.8</v>
      </c>
    </row>
    <row r="3074" spans="1:23" x14ac:dyDescent="0.25">
      <c r="A3074" s="11"/>
      <c r="B3074" s="4"/>
      <c r="C3074" s="4"/>
      <c r="D3074" s="4"/>
      <c r="E3074" s="10"/>
      <c r="F3074" s="10"/>
      <c r="G3074" s="10"/>
      <c r="H3074" s="10"/>
      <c r="I3074" s="10"/>
      <c r="J3074" s="13"/>
      <c r="K3074" s="13"/>
      <c r="L3074" s="13"/>
      <c r="M3074" s="10"/>
      <c r="N3074" s="9"/>
      <c r="O3074" s="9"/>
      <c r="P3074" s="9"/>
      <c r="Q3074" s="9"/>
      <c r="R3074" s="9"/>
    </row>
    <row r="3075" spans="1:23" x14ac:dyDescent="0.25">
      <c r="A3075" s="11">
        <v>43215</v>
      </c>
      <c r="B3075" s="4" t="s">
        <v>17</v>
      </c>
      <c r="C3075" s="4">
        <v>75131</v>
      </c>
      <c r="D3075" s="4">
        <v>153</v>
      </c>
      <c r="E3075" s="10"/>
      <c r="F3075" s="10">
        <v>1</v>
      </c>
      <c r="G3075" s="10" t="s">
        <v>23</v>
      </c>
      <c r="H3075" s="10"/>
      <c r="I3075" s="10"/>
      <c r="J3075" s="17"/>
      <c r="K3075" s="17"/>
      <c r="L3075" s="17"/>
      <c r="M3075" s="10">
        <v>5.81</v>
      </c>
      <c r="N3075" s="9"/>
      <c r="O3075" s="9"/>
      <c r="P3075" s="9"/>
      <c r="Q3075" s="9"/>
      <c r="R3075" s="9"/>
      <c r="S3075">
        <f t="shared" ref="S3075" si="3967">N3075*O3075*118</f>
        <v>0</v>
      </c>
      <c r="T3075">
        <f t="shared" ref="T3075" si="3968">N3075*118</f>
        <v>0</v>
      </c>
      <c r="U3075">
        <f t="shared" ref="U3075" si="3969">N3075*O3075</f>
        <v>0</v>
      </c>
      <c r="V3075" s="20">
        <f t="shared" ref="V3075" si="3970">N3075*O3075*116.875</f>
        <v>0</v>
      </c>
      <c r="W3075" s="21">
        <f t="shared" ref="W3075" si="3971">N3075*116.8</f>
        <v>0</v>
      </c>
    </row>
    <row r="3076" spans="1:23" x14ac:dyDescent="0.25">
      <c r="A3076" s="11"/>
      <c r="B3076" s="4"/>
      <c r="C3076" s="4"/>
      <c r="D3076" s="4"/>
      <c r="E3076" s="10"/>
      <c r="F3076" s="10"/>
      <c r="G3076" s="10"/>
      <c r="H3076" s="10"/>
      <c r="I3076" s="10"/>
      <c r="J3076" s="13"/>
      <c r="K3076" s="13"/>
      <c r="L3076" s="13"/>
      <c r="M3076" s="10"/>
      <c r="N3076" s="9"/>
      <c r="O3076" s="9"/>
      <c r="P3076" s="9"/>
      <c r="Q3076" s="9"/>
      <c r="R3076" s="9"/>
    </row>
    <row r="3077" spans="1:23" x14ac:dyDescent="0.25">
      <c r="A3077" s="11">
        <v>43215</v>
      </c>
      <c r="B3077" s="4" t="s">
        <v>17</v>
      </c>
      <c r="C3077" s="4">
        <v>75131</v>
      </c>
      <c r="D3077" s="4">
        <v>155</v>
      </c>
      <c r="E3077" s="10" t="s">
        <v>29</v>
      </c>
      <c r="F3077" s="10">
        <v>1</v>
      </c>
      <c r="G3077" s="10" t="s">
        <v>23</v>
      </c>
      <c r="H3077" s="10"/>
      <c r="I3077" s="10"/>
      <c r="J3077" s="13">
        <v>1760</v>
      </c>
      <c r="K3077" s="13"/>
      <c r="L3077" s="13">
        <v>850</v>
      </c>
      <c r="M3077" s="10">
        <v>5.81</v>
      </c>
      <c r="N3077" s="9">
        <v>25</v>
      </c>
      <c r="O3077" s="9">
        <v>1.56</v>
      </c>
      <c r="P3077" s="9" t="s">
        <v>71</v>
      </c>
      <c r="Q3077" s="9" t="s">
        <v>79</v>
      </c>
      <c r="R3077" s="9"/>
      <c r="S3077">
        <f t="shared" ref="S3077:S3078" si="3972">N3077*O3077*118</f>
        <v>4602</v>
      </c>
      <c r="T3077">
        <f t="shared" ref="T3077:T3078" si="3973">N3077*118</f>
        <v>2950</v>
      </c>
      <c r="U3077">
        <f t="shared" ref="U3077:U3078" si="3974">N3077*O3077</f>
        <v>39</v>
      </c>
      <c r="V3077" s="20">
        <f t="shared" ref="V3077:V3078" si="3975">N3077*O3077*116.875</f>
        <v>4558.125</v>
      </c>
      <c r="W3077" s="21">
        <f t="shared" ref="W3077:W3078" si="3976">N3077*116.8</f>
        <v>2920</v>
      </c>
    </row>
    <row r="3078" spans="1:23" x14ac:dyDescent="0.25">
      <c r="A3078" s="11">
        <v>43215</v>
      </c>
      <c r="B3078" s="4" t="s">
        <v>17</v>
      </c>
      <c r="C3078" s="4">
        <v>75131</v>
      </c>
      <c r="D3078" s="4">
        <v>155</v>
      </c>
      <c r="E3078" s="10" t="s">
        <v>29</v>
      </c>
      <c r="F3078" s="10">
        <v>1</v>
      </c>
      <c r="G3078" s="10" t="s">
        <v>23</v>
      </c>
      <c r="H3078" s="10"/>
      <c r="I3078" s="10"/>
      <c r="J3078" s="13"/>
      <c r="K3078" s="13"/>
      <c r="L3078" s="13"/>
      <c r="M3078" s="10">
        <v>5.81</v>
      </c>
      <c r="N3078" s="9">
        <v>1</v>
      </c>
      <c r="O3078" s="9">
        <v>5.21</v>
      </c>
      <c r="P3078" s="9" t="s">
        <v>94</v>
      </c>
      <c r="Q3078" s="9" t="s">
        <v>72</v>
      </c>
      <c r="R3078" s="9"/>
      <c r="S3078">
        <f t="shared" si="3972"/>
        <v>614.78</v>
      </c>
      <c r="T3078">
        <f t="shared" si="3973"/>
        <v>118</v>
      </c>
      <c r="U3078">
        <f t="shared" si="3974"/>
        <v>5.21</v>
      </c>
      <c r="V3078" s="20">
        <f t="shared" si="3975"/>
        <v>608.91875000000005</v>
      </c>
      <c r="W3078" s="21">
        <f t="shared" si="3976"/>
        <v>116.8</v>
      </c>
    </row>
    <row r="3079" spans="1:23" x14ac:dyDescent="0.25">
      <c r="A3079" s="11"/>
      <c r="B3079" s="4"/>
      <c r="C3079" s="4"/>
      <c r="D3079" s="4"/>
      <c r="E3079" s="10"/>
      <c r="F3079" s="10"/>
      <c r="G3079" s="10"/>
      <c r="H3079" s="10"/>
      <c r="I3079" s="10"/>
      <c r="J3079" s="13"/>
      <c r="K3079" s="13"/>
      <c r="L3079" s="13"/>
      <c r="M3079" s="10"/>
      <c r="N3079" s="9"/>
      <c r="O3079" s="9"/>
      <c r="P3079" s="9"/>
      <c r="Q3079" s="9"/>
      <c r="R3079" s="9"/>
    </row>
    <row r="3080" spans="1:23" x14ac:dyDescent="0.25">
      <c r="A3080" s="11">
        <v>43215</v>
      </c>
      <c r="B3080" s="4" t="s">
        <v>17</v>
      </c>
      <c r="C3080" s="4">
        <v>75131</v>
      </c>
      <c r="D3080" s="4">
        <v>156</v>
      </c>
      <c r="E3080" s="10" t="s">
        <v>30</v>
      </c>
      <c r="F3080" s="10">
        <v>1</v>
      </c>
      <c r="G3080" s="10" t="s">
        <v>23</v>
      </c>
      <c r="H3080" s="10"/>
      <c r="I3080" s="10"/>
      <c r="J3080" s="13">
        <v>1750</v>
      </c>
      <c r="K3080" s="13"/>
      <c r="L3080" s="17"/>
      <c r="M3080" s="10">
        <v>5.81</v>
      </c>
      <c r="N3080" s="9">
        <v>25</v>
      </c>
      <c r="O3080" s="9">
        <v>1.56</v>
      </c>
      <c r="P3080" s="9" t="s">
        <v>71</v>
      </c>
      <c r="Q3080" s="9" t="s">
        <v>79</v>
      </c>
      <c r="R3080" s="9"/>
      <c r="S3080">
        <f t="shared" ref="S3080:S3081" si="3977">N3080*O3080*118</f>
        <v>4602</v>
      </c>
      <c r="T3080">
        <f t="shared" ref="T3080:T3081" si="3978">N3080*118</f>
        <v>2950</v>
      </c>
      <c r="U3080">
        <f t="shared" ref="U3080:U3081" si="3979">N3080*O3080</f>
        <v>39</v>
      </c>
      <c r="V3080" s="20">
        <f t="shared" ref="V3080:V3081" si="3980">N3080*O3080*116.875</f>
        <v>4558.125</v>
      </c>
      <c r="W3080" s="21">
        <f t="shared" ref="W3080:W3081" si="3981">N3080*116.8</f>
        <v>2920</v>
      </c>
    </row>
    <row r="3081" spans="1:23" x14ac:dyDescent="0.25">
      <c r="A3081" s="11">
        <v>43215</v>
      </c>
      <c r="B3081" s="4" t="s">
        <v>17</v>
      </c>
      <c r="C3081" s="4">
        <v>75131</v>
      </c>
      <c r="D3081" s="4">
        <v>156</v>
      </c>
      <c r="E3081" s="10" t="s">
        <v>30</v>
      </c>
      <c r="F3081" s="10">
        <v>1</v>
      </c>
      <c r="G3081" s="10" t="s">
        <v>23</v>
      </c>
      <c r="H3081" s="10"/>
      <c r="I3081" s="10"/>
      <c r="J3081" s="13"/>
      <c r="K3081" s="13"/>
      <c r="L3081" s="13"/>
      <c r="M3081" s="10">
        <v>5.81</v>
      </c>
      <c r="N3081" s="9">
        <v>1</v>
      </c>
      <c r="O3081" s="9">
        <v>5.21</v>
      </c>
      <c r="P3081" s="9" t="s">
        <v>94</v>
      </c>
      <c r="Q3081" s="9" t="s">
        <v>72</v>
      </c>
      <c r="R3081" s="9"/>
      <c r="S3081">
        <f t="shared" si="3977"/>
        <v>614.78</v>
      </c>
      <c r="T3081">
        <f t="shared" si="3978"/>
        <v>118</v>
      </c>
      <c r="U3081">
        <f t="shared" si="3979"/>
        <v>5.21</v>
      </c>
      <c r="V3081" s="20">
        <f t="shared" si="3980"/>
        <v>608.91875000000005</v>
      </c>
      <c r="W3081" s="21">
        <f t="shared" si="3981"/>
        <v>116.8</v>
      </c>
    </row>
    <row r="3082" spans="1:23" x14ac:dyDescent="0.25">
      <c r="A3082" s="11"/>
      <c r="B3082" s="4"/>
      <c r="C3082" s="4"/>
      <c r="D3082" s="4"/>
      <c r="E3082" s="10"/>
      <c r="F3082" s="10"/>
      <c r="G3082" s="10"/>
      <c r="H3082" s="10"/>
      <c r="I3082" s="10"/>
      <c r="J3082" s="13"/>
      <c r="K3082" s="13"/>
      <c r="L3082" s="13"/>
      <c r="M3082" s="10"/>
      <c r="N3082" s="9"/>
      <c r="O3082" s="9"/>
      <c r="P3082" s="9"/>
      <c r="Q3082" s="9"/>
      <c r="R3082" s="9"/>
    </row>
    <row r="3083" spans="1:23" x14ac:dyDescent="0.25">
      <c r="A3083" s="11">
        <v>43215</v>
      </c>
      <c r="B3083" s="4" t="s">
        <v>17</v>
      </c>
      <c r="C3083" s="4">
        <v>75131</v>
      </c>
      <c r="D3083" s="4">
        <v>157</v>
      </c>
      <c r="E3083" s="10" t="s">
        <v>31</v>
      </c>
      <c r="F3083" s="10">
        <v>1</v>
      </c>
      <c r="G3083" s="10" t="s">
        <v>23</v>
      </c>
      <c r="H3083" s="10"/>
      <c r="I3083" s="10"/>
      <c r="J3083" s="13">
        <v>1600</v>
      </c>
      <c r="K3083" s="13"/>
      <c r="L3083" s="17"/>
      <c r="M3083" s="10">
        <v>5.81</v>
      </c>
      <c r="N3083" s="9">
        <v>11</v>
      </c>
      <c r="O3083" s="9">
        <v>5.21</v>
      </c>
      <c r="P3083" s="9" t="s">
        <v>94</v>
      </c>
      <c r="Q3083" s="9" t="s">
        <v>72</v>
      </c>
      <c r="R3083" s="9"/>
      <c r="S3083">
        <f t="shared" ref="S3083" si="3982">N3083*O3083*118</f>
        <v>6762.58</v>
      </c>
      <c r="T3083">
        <f t="shared" ref="T3083" si="3983">N3083*118</f>
        <v>1298</v>
      </c>
      <c r="U3083">
        <f t="shared" ref="U3083" si="3984">N3083*O3083</f>
        <v>57.31</v>
      </c>
      <c r="V3083" s="20">
        <f t="shared" ref="V3083" si="3985">N3083*O3083*116.875</f>
        <v>6698.1062499999998</v>
      </c>
      <c r="W3083" s="21">
        <f t="shared" ref="W3083" si="3986">N3083*116.8</f>
        <v>1284.8</v>
      </c>
    </row>
    <row r="3084" spans="1:23" x14ac:dyDescent="0.25">
      <c r="A3084" s="11"/>
      <c r="B3084" s="4"/>
      <c r="C3084" s="4"/>
      <c r="D3084" s="4"/>
      <c r="E3084" s="10"/>
      <c r="F3084" s="10"/>
      <c r="G3084" s="10"/>
      <c r="H3084" s="10"/>
      <c r="I3084" s="10"/>
      <c r="J3084" s="13"/>
      <c r="K3084" s="13"/>
      <c r="L3084" s="13"/>
      <c r="M3084" s="10"/>
      <c r="N3084" s="9"/>
      <c r="O3084" s="9"/>
      <c r="P3084" s="9"/>
      <c r="Q3084" s="9"/>
      <c r="R3084" s="9"/>
    </row>
    <row r="3085" spans="1:23" x14ac:dyDescent="0.25">
      <c r="A3085" s="11">
        <v>43215</v>
      </c>
      <c r="B3085" s="10" t="s">
        <v>16</v>
      </c>
      <c r="C3085" s="10">
        <v>785</v>
      </c>
      <c r="D3085" s="10">
        <v>167</v>
      </c>
      <c r="E3085" s="10" t="s">
        <v>32</v>
      </c>
      <c r="F3085" s="10">
        <v>1</v>
      </c>
      <c r="G3085" s="10" t="s">
        <v>23</v>
      </c>
      <c r="H3085" s="10"/>
      <c r="I3085" s="10"/>
      <c r="J3085" s="13">
        <v>1650</v>
      </c>
      <c r="K3085" s="13"/>
      <c r="L3085" s="13">
        <v>850</v>
      </c>
      <c r="M3085" s="10">
        <v>5.38</v>
      </c>
      <c r="N3085" s="9">
        <v>26</v>
      </c>
      <c r="O3085" s="9">
        <v>1.56</v>
      </c>
      <c r="P3085" s="9" t="s">
        <v>71</v>
      </c>
      <c r="Q3085" s="9" t="s">
        <v>79</v>
      </c>
      <c r="R3085" s="9"/>
      <c r="S3085">
        <f t="shared" ref="S3085:S3086" si="3987">N:N*O:O*125</f>
        <v>5070</v>
      </c>
      <c r="T3085">
        <f t="shared" ref="T3085:T3086" si="3988">N3085*125</f>
        <v>3250</v>
      </c>
      <c r="U3085">
        <f t="shared" ref="U3085:U3086" si="3989">N3085*O3085</f>
        <v>40.56</v>
      </c>
      <c r="V3085" s="20">
        <f t="shared" ref="V3085:V3086" si="3990">N3085*O3085*123.78</f>
        <v>5020.5168000000003</v>
      </c>
      <c r="W3085" s="21">
        <f t="shared" ref="W3085:W3086" si="3991">N3085*123.7</f>
        <v>3216.2000000000003</v>
      </c>
    </row>
    <row r="3086" spans="1:23" x14ac:dyDescent="0.25">
      <c r="A3086" s="11">
        <v>43215</v>
      </c>
      <c r="B3086" s="10" t="s">
        <v>16</v>
      </c>
      <c r="C3086" s="10">
        <v>785</v>
      </c>
      <c r="D3086" s="10">
        <v>167</v>
      </c>
      <c r="E3086" s="10" t="s">
        <v>32</v>
      </c>
      <c r="F3086" s="10">
        <v>1</v>
      </c>
      <c r="G3086" s="10" t="s">
        <v>23</v>
      </c>
      <c r="H3086" s="10"/>
      <c r="I3086" s="10"/>
      <c r="J3086" s="13"/>
      <c r="K3086" s="13"/>
      <c r="L3086" s="13"/>
      <c r="M3086" s="10">
        <v>5.38</v>
      </c>
      <c r="N3086" s="9">
        <v>1</v>
      </c>
      <c r="O3086" s="9">
        <v>5.21</v>
      </c>
      <c r="P3086" s="9" t="s">
        <v>94</v>
      </c>
      <c r="Q3086" s="9" t="s">
        <v>72</v>
      </c>
      <c r="R3086" s="9"/>
      <c r="S3086">
        <f t="shared" si="3987"/>
        <v>651.25</v>
      </c>
      <c r="T3086">
        <f t="shared" si="3988"/>
        <v>125</v>
      </c>
      <c r="U3086">
        <f t="shared" si="3989"/>
        <v>5.21</v>
      </c>
      <c r="V3086" s="20">
        <f t="shared" si="3990"/>
        <v>644.89380000000006</v>
      </c>
      <c r="W3086" s="21">
        <f t="shared" si="3991"/>
        <v>123.7</v>
      </c>
    </row>
    <row r="3087" spans="1:23" x14ac:dyDescent="0.25">
      <c r="A3087" s="11"/>
      <c r="B3087" s="10"/>
      <c r="C3087" s="10"/>
      <c r="D3087" s="10"/>
      <c r="E3087" s="10"/>
      <c r="F3087" s="10"/>
      <c r="G3087" s="10"/>
      <c r="H3087" s="10"/>
      <c r="I3087" s="10"/>
      <c r="J3087" s="13"/>
      <c r="K3087" s="13"/>
      <c r="L3087" s="13"/>
      <c r="M3087" s="10"/>
      <c r="N3087" s="9"/>
      <c r="O3087" s="9"/>
      <c r="P3087" s="9"/>
      <c r="Q3087" s="9"/>
      <c r="R3087" s="9"/>
    </row>
    <row r="3088" spans="1:23" x14ac:dyDescent="0.25">
      <c r="A3088" s="11">
        <v>43215</v>
      </c>
      <c r="B3088" s="10" t="s">
        <v>16</v>
      </c>
      <c r="C3088" s="10">
        <v>785</v>
      </c>
      <c r="D3088" s="10">
        <v>168</v>
      </c>
      <c r="E3088" s="10" t="s">
        <v>43</v>
      </c>
      <c r="F3088" s="10">
        <v>1</v>
      </c>
      <c r="G3088" s="10" t="s">
        <v>23</v>
      </c>
      <c r="H3088" s="10"/>
      <c r="I3088" s="10"/>
      <c r="J3088" s="13">
        <v>1450</v>
      </c>
      <c r="K3088" s="13"/>
      <c r="L3088" s="13">
        <v>550</v>
      </c>
      <c r="M3088" s="10">
        <v>5.38</v>
      </c>
      <c r="N3088" s="9">
        <v>11</v>
      </c>
      <c r="O3088" s="9">
        <v>5.21</v>
      </c>
      <c r="P3088" s="9" t="s">
        <v>94</v>
      </c>
      <c r="Q3088" s="9" t="s">
        <v>72</v>
      </c>
      <c r="R3088" s="9"/>
      <c r="S3088">
        <f>N:N*O:O*125</f>
        <v>7163.75</v>
      </c>
      <c r="T3088">
        <f t="shared" ref="T3088" si="3992">N3088*125</f>
        <v>1375</v>
      </c>
      <c r="U3088">
        <f t="shared" ref="U3088" si="3993">N3088*O3088</f>
        <v>57.31</v>
      </c>
      <c r="V3088" s="20">
        <f>N3088*O3088*123.78</f>
        <v>7093.8317999999999</v>
      </c>
      <c r="W3088" s="21">
        <f>N3088*123.7</f>
        <v>1360.7</v>
      </c>
    </row>
    <row r="3089" spans="1:23" x14ac:dyDescent="0.25">
      <c r="A3089" s="11"/>
      <c r="B3089" s="4"/>
      <c r="C3089" s="4"/>
      <c r="D3089" s="4"/>
      <c r="E3089" s="10"/>
      <c r="F3089" s="10"/>
      <c r="G3089" s="10"/>
      <c r="H3089" s="10"/>
      <c r="I3089" s="10"/>
      <c r="J3089" s="13"/>
      <c r="K3089" s="13"/>
      <c r="L3089" s="13"/>
      <c r="M3089" s="10"/>
      <c r="N3089" s="9"/>
      <c r="O3089" s="9"/>
      <c r="P3089" s="9"/>
      <c r="Q3089" s="9"/>
      <c r="R3089" s="9"/>
    </row>
    <row r="3090" spans="1:23" x14ac:dyDescent="0.25">
      <c r="A3090" s="11">
        <v>43215</v>
      </c>
      <c r="B3090" s="10" t="s">
        <v>16</v>
      </c>
      <c r="C3090" s="10">
        <v>785</v>
      </c>
      <c r="D3090" s="10">
        <v>169</v>
      </c>
      <c r="E3090" s="10"/>
      <c r="F3090" s="10">
        <v>1</v>
      </c>
      <c r="G3090" s="10" t="s">
        <v>23</v>
      </c>
      <c r="H3090" s="10"/>
      <c r="I3090" s="10"/>
      <c r="J3090" s="17"/>
      <c r="K3090" s="17"/>
      <c r="L3090" s="17"/>
      <c r="M3090" s="10">
        <v>5.38</v>
      </c>
      <c r="N3090" s="9"/>
      <c r="O3090" s="9"/>
      <c r="P3090" s="9"/>
      <c r="Q3090" s="9"/>
      <c r="R3090" s="9"/>
      <c r="S3090">
        <f>N:N*O:O*125</f>
        <v>0</v>
      </c>
      <c r="T3090">
        <f t="shared" ref="T3090" si="3994">N3090*125</f>
        <v>0</v>
      </c>
      <c r="U3090">
        <f t="shared" ref="U3090" si="3995">N3090*O3090</f>
        <v>0</v>
      </c>
      <c r="V3090" s="20">
        <f>N3090*O3090*123.78</f>
        <v>0</v>
      </c>
      <c r="W3090" s="21">
        <f>N3090*123.7</f>
        <v>0</v>
      </c>
    </row>
    <row r="3091" spans="1:23" x14ac:dyDescent="0.25">
      <c r="A3091" s="11"/>
      <c r="B3091" s="10"/>
      <c r="C3091" s="10"/>
      <c r="D3091" s="10"/>
      <c r="E3091" s="10"/>
      <c r="F3091" s="10"/>
      <c r="G3091" s="10"/>
      <c r="H3091" s="10"/>
      <c r="I3091" s="10"/>
      <c r="J3091" s="13"/>
      <c r="K3091" s="13"/>
      <c r="L3091" s="13"/>
      <c r="M3091" s="10"/>
      <c r="N3091" s="9"/>
      <c r="O3091" s="9"/>
      <c r="P3091" s="9"/>
      <c r="Q3091" s="9"/>
      <c r="R3091" s="9"/>
    </row>
    <row r="3092" spans="1:23" x14ac:dyDescent="0.25">
      <c r="A3092" s="11">
        <v>43215</v>
      </c>
      <c r="B3092" s="10" t="s">
        <v>16</v>
      </c>
      <c r="C3092" s="4">
        <v>777</v>
      </c>
      <c r="D3092" s="4">
        <v>17</v>
      </c>
      <c r="E3092" s="10" t="s">
        <v>27</v>
      </c>
      <c r="F3092" s="10">
        <v>2</v>
      </c>
      <c r="G3092" s="10" t="s">
        <v>21</v>
      </c>
      <c r="H3092" s="10"/>
      <c r="I3092" s="10"/>
      <c r="J3092" s="13">
        <v>600</v>
      </c>
      <c r="K3092" s="13">
        <v>500</v>
      </c>
      <c r="L3092" s="13">
        <v>590</v>
      </c>
      <c r="M3092" s="10">
        <v>4.2</v>
      </c>
      <c r="N3092" s="9">
        <v>2</v>
      </c>
      <c r="O3092" s="9">
        <v>3.82</v>
      </c>
      <c r="P3092" s="9" t="s">
        <v>82</v>
      </c>
      <c r="Q3092" s="9" t="s">
        <v>72</v>
      </c>
      <c r="R3092" s="9"/>
      <c r="S3092">
        <f t="shared" ref="S3092:S3096" si="3996">N:N*O:O*80.6</f>
        <v>615.78399999999988</v>
      </c>
      <c r="T3092">
        <f t="shared" ref="T3092:T3096" si="3997">N3092*80.6</f>
        <v>161.19999999999999</v>
      </c>
      <c r="U3092">
        <f t="shared" ref="U3092:U3096" si="3998">N3092*O3092</f>
        <v>7.64</v>
      </c>
      <c r="V3092" s="20">
        <f t="shared" ref="V3092:V3096" si="3999">N3092*O3092*79.68</f>
        <v>608.75520000000006</v>
      </c>
      <c r="W3092" s="21">
        <f t="shared" ref="W3092:W3096" si="4000">N3092*79.68</f>
        <v>159.36000000000001</v>
      </c>
    </row>
    <row r="3093" spans="1:23" x14ac:dyDescent="0.25">
      <c r="A3093" s="11">
        <v>43215</v>
      </c>
      <c r="B3093" s="10" t="s">
        <v>16</v>
      </c>
      <c r="C3093" s="4">
        <v>777</v>
      </c>
      <c r="D3093" s="4">
        <v>17</v>
      </c>
      <c r="E3093" s="10" t="s">
        <v>27</v>
      </c>
      <c r="F3093" s="10">
        <v>2</v>
      </c>
      <c r="G3093" s="10" t="s">
        <v>21</v>
      </c>
      <c r="H3093" s="10"/>
      <c r="I3093" s="10"/>
      <c r="J3093" s="13"/>
      <c r="K3093" s="13"/>
      <c r="L3093" s="13"/>
      <c r="M3093" s="10">
        <v>4.2</v>
      </c>
      <c r="N3093" s="9">
        <v>2</v>
      </c>
      <c r="O3093" s="9">
        <v>1.1599999999999999</v>
      </c>
      <c r="P3093" s="9" t="s">
        <v>78</v>
      </c>
      <c r="Q3093" s="9" t="s">
        <v>81</v>
      </c>
      <c r="R3093" s="9"/>
      <c r="S3093">
        <f t="shared" si="3996"/>
        <v>186.99199999999996</v>
      </c>
      <c r="T3093">
        <f t="shared" si="3997"/>
        <v>161.19999999999999</v>
      </c>
      <c r="U3093">
        <f t="shared" si="3998"/>
        <v>2.3199999999999998</v>
      </c>
      <c r="V3093" s="20">
        <f t="shared" si="3999"/>
        <v>184.85759999999999</v>
      </c>
      <c r="W3093" s="21">
        <f t="shared" si="4000"/>
        <v>159.36000000000001</v>
      </c>
    </row>
    <row r="3094" spans="1:23" x14ac:dyDescent="0.25">
      <c r="A3094" s="11">
        <v>43215</v>
      </c>
      <c r="B3094" s="10" t="s">
        <v>16</v>
      </c>
      <c r="C3094" s="4">
        <v>777</v>
      </c>
      <c r="D3094" s="4">
        <v>17</v>
      </c>
      <c r="E3094" s="10" t="s">
        <v>27</v>
      </c>
      <c r="F3094" s="10">
        <v>2</v>
      </c>
      <c r="G3094" s="10" t="s">
        <v>21</v>
      </c>
      <c r="H3094" s="10"/>
      <c r="I3094" s="10"/>
      <c r="J3094" s="13"/>
      <c r="K3094" s="13"/>
      <c r="L3094" s="13"/>
      <c r="M3094" s="10">
        <v>4.2</v>
      </c>
      <c r="N3094" s="9">
        <v>3</v>
      </c>
      <c r="O3094" s="9">
        <v>1.48</v>
      </c>
      <c r="P3094" s="9" t="s">
        <v>78</v>
      </c>
      <c r="Q3094" s="9" t="s">
        <v>75</v>
      </c>
      <c r="R3094" s="9"/>
      <c r="S3094">
        <f t="shared" si="3996"/>
        <v>357.86399999999992</v>
      </c>
      <c r="T3094">
        <f t="shared" si="3997"/>
        <v>241.79999999999998</v>
      </c>
      <c r="U3094">
        <f t="shared" si="3998"/>
        <v>4.4399999999999995</v>
      </c>
      <c r="V3094" s="20">
        <f t="shared" si="3999"/>
        <v>353.7792</v>
      </c>
      <c r="W3094" s="21">
        <f t="shared" si="4000"/>
        <v>239.04000000000002</v>
      </c>
    </row>
    <row r="3095" spans="1:23" x14ac:dyDescent="0.25">
      <c r="A3095" s="24">
        <v>43215</v>
      </c>
      <c r="B3095" s="25" t="s">
        <v>16</v>
      </c>
      <c r="C3095" s="27">
        <v>777</v>
      </c>
      <c r="D3095" s="27">
        <v>17</v>
      </c>
      <c r="E3095" s="25" t="s">
        <v>27</v>
      </c>
      <c r="F3095" s="25">
        <v>2</v>
      </c>
      <c r="G3095" s="25" t="s">
        <v>21</v>
      </c>
      <c r="H3095" s="25"/>
      <c r="I3095" s="25"/>
      <c r="J3095" s="23"/>
      <c r="K3095" s="23"/>
      <c r="L3095" s="23"/>
      <c r="M3095" s="25">
        <v>4.2</v>
      </c>
      <c r="N3095" s="25">
        <v>2</v>
      </c>
      <c r="O3095" s="25">
        <v>0.9</v>
      </c>
      <c r="P3095" s="25" t="s">
        <v>90</v>
      </c>
      <c r="Q3095" s="25" t="s">
        <v>100</v>
      </c>
      <c r="R3095" s="9"/>
      <c r="S3095">
        <f t="shared" si="3996"/>
        <v>145.07999999999998</v>
      </c>
      <c r="T3095">
        <f t="shared" si="3997"/>
        <v>161.19999999999999</v>
      </c>
      <c r="U3095">
        <f t="shared" si="3998"/>
        <v>1.8</v>
      </c>
      <c r="V3095" s="20">
        <f t="shared" si="3999"/>
        <v>143.42400000000001</v>
      </c>
      <c r="W3095" s="21">
        <f t="shared" si="4000"/>
        <v>159.36000000000001</v>
      </c>
    </row>
    <row r="3096" spans="1:23" x14ac:dyDescent="0.25">
      <c r="A3096" s="24">
        <v>43215</v>
      </c>
      <c r="B3096" s="25" t="s">
        <v>16</v>
      </c>
      <c r="C3096" s="27">
        <v>777</v>
      </c>
      <c r="D3096" s="27">
        <v>17</v>
      </c>
      <c r="E3096" s="25" t="s">
        <v>27</v>
      </c>
      <c r="F3096" s="25">
        <v>2</v>
      </c>
      <c r="G3096" s="25" t="s">
        <v>21</v>
      </c>
      <c r="H3096" s="25"/>
      <c r="I3096" s="25"/>
      <c r="J3096" s="23"/>
      <c r="K3096" s="23"/>
      <c r="L3096" s="23"/>
      <c r="M3096" s="25">
        <v>4.2</v>
      </c>
      <c r="N3096" s="25">
        <v>10</v>
      </c>
      <c r="O3096" s="25">
        <v>3.2</v>
      </c>
      <c r="P3096" s="25" t="s">
        <v>90</v>
      </c>
      <c r="Q3096" s="25" t="s">
        <v>100</v>
      </c>
      <c r="R3096" s="9"/>
      <c r="S3096">
        <f t="shared" si="3996"/>
        <v>2579.1999999999998</v>
      </c>
      <c r="T3096">
        <f t="shared" si="3997"/>
        <v>806</v>
      </c>
      <c r="U3096">
        <f t="shared" si="3998"/>
        <v>32</v>
      </c>
      <c r="V3096" s="20">
        <f t="shared" si="3999"/>
        <v>2549.7600000000002</v>
      </c>
      <c r="W3096" s="21">
        <f t="shared" si="4000"/>
        <v>796.80000000000007</v>
      </c>
    </row>
    <row r="3097" spans="1:23" x14ac:dyDescent="0.25">
      <c r="A3097" s="11"/>
      <c r="B3097" s="10"/>
      <c r="C3097" s="4"/>
      <c r="D3097" s="4"/>
      <c r="E3097" s="10"/>
      <c r="F3097" s="10"/>
      <c r="G3097" s="10"/>
      <c r="H3097" s="10"/>
      <c r="I3097" s="10"/>
      <c r="J3097" s="13"/>
      <c r="K3097" s="13"/>
      <c r="L3097" s="13"/>
      <c r="M3097" s="10"/>
      <c r="N3097" s="9"/>
      <c r="O3097" s="9"/>
      <c r="P3097" s="9"/>
      <c r="Q3097" s="9"/>
      <c r="R3097" s="9"/>
    </row>
    <row r="3098" spans="1:23" x14ac:dyDescent="0.25">
      <c r="A3098" s="11">
        <v>43215</v>
      </c>
      <c r="B3098" s="10" t="s">
        <v>16</v>
      </c>
      <c r="C3098" s="4">
        <v>777</v>
      </c>
      <c r="D3098" s="4">
        <v>18</v>
      </c>
      <c r="E3098" s="10" t="s">
        <v>35</v>
      </c>
      <c r="F3098" s="10">
        <v>2</v>
      </c>
      <c r="G3098" s="10" t="s">
        <v>21</v>
      </c>
      <c r="H3098" s="10"/>
      <c r="I3098" s="10"/>
      <c r="J3098" s="13">
        <v>830</v>
      </c>
      <c r="K3098" s="13"/>
      <c r="L3098" s="17"/>
      <c r="M3098" s="10">
        <v>4.2</v>
      </c>
      <c r="N3098" s="9">
        <v>1</v>
      </c>
      <c r="O3098" s="9">
        <v>5.07</v>
      </c>
      <c r="P3098" s="9" t="s">
        <v>94</v>
      </c>
      <c r="Q3098" s="9" t="s">
        <v>72</v>
      </c>
      <c r="R3098" s="9"/>
      <c r="S3098">
        <f t="shared" ref="S3098:S3100" si="4001">N:N*O:O*80.6</f>
        <v>408.642</v>
      </c>
      <c r="T3098">
        <f t="shared" ref="T3098:T3100" si="4002">N3098*80.6</f>
        <v>80.599999999999994</v>
      </c>
      <c r="U3098">
        <f t="shared" ref="U3098:U3100" si="4003">N3098*O3098</f>
        <v>5.07</v>
      </c>
      <c r="V3098" s="20">
        <f t="shared" ref="V3098:V3100" si="4004">N3098*O3098*79.68</f>
        <v>403.97760000000005</v>
      </c>
      <c r="W3098" s="21">
        <f t="shared" ref="W3098:W3100" si="4005">N3098*79.68</f>
        <v>79.680000000000007</v>
      </c>
    </row>
    <row r="3099" spans="1:23" x14ac:dyDescent="0.25">
      <c r="A3099" s="11">
        <v>43215</v>
      </c>
      <c r="B3099" s="10" t="s">
        <v>16</v>
      </c>
      <c r="C3099" s="4">
        <v>777</v>
      </c>
      <c r="D3099" s="4">
        <v>18</v>
      </c>
      <c r="E3099" s="10" t="s">
        <v>35</v>
      </c>
      <c r="F3099" s="10">
        <v>2</v>
      </c>
      <c r="G3099" s="10" t="s">
        <v>21</v>
      </c>
      <c r="H3099" s="10"/>
      <c r="I3099" s="10"/>
      <c r="J3099" s="13"/>
      <c r="K3099" s="13"/>
      <c r="L3099" s="13"/>
      <c r="M3099" s="10">
        <v>4.2</v>
      </c>
      <c r="N3099" s="9">
        <v>6</v>
      </c>
      <c r="O3099" s="9">
        <v>3.82</v>
      </c>
      <c r="P3099" s="9" t="s">
        <v>82</v>
      </c>
      <c r="Q3099" s="9" t="s">
        <v>72</v>
      </c>
      <c r="R3099" s="9"/>
      <c r="S3099">
        <f t="shared" si="4001"/>
        <v>1847.3519999999996</v>
      </c>
      <c r="T3099">
        <f t="shared" si="4002"/>
        <v>483.59999999999997</v>
      </c>
      <c r="U3099">
        <f t="shared" si="4003"/>
        <v>22.919999999999998</v>
      </c>
      <c r="V3099" s="20">
        <f t="shared" si="4004"/>
        <v>1826.2655999999999</v>
      </c>
      <c r="W3099" s="21">
        <f t="shared" si="4005"/>
        <v>478.08000000000004</v>
      </c>
    </row>
    <row r="3100" spans="1:23" x14ac:dyDescent="0.25">
      <c r="A3100" s="11">
        <v>43215</v>
      </c>
      <c r="B3100" s="10" t="s">
        <v>16</v>
      </c>
      <c r="C3100" s="4">
        <v>777</v>
      </c>
      <c r="D3100" s="4">
        <v>18</v>
      </c>
      <c r="E3100" s="10" t="s">
        <v>35</v>
      </c>
      <c r="F3100" s="10">
        <v>2</v>
      </c>
      <c r="G3100" s="10" t="s">
        <v>21</v>
      </c>
      <c r="H3100" s="10"/>
      <c r="I3100" s="10"/>
      <c r="J3100" s="13"/>
      <c r="K3100" s="13"/>
      <c r="L3100" s="13"/>
      <c r="M3100" s="10">
        <v>4.2</v>
      </c>
      <c r="N3100" s="9">
        <v>1</v>
      </c>
      <c r="O3100" s="10">
        <v>3.78</v>
      </c>
      <c r="P3100" s="9" t="s">
        <v>82</v>
      </c>
      <c r="Q3100" s="9" t="s">
        <v>72</v>
      </c>
      <c r="R3100" s="9"/>
      <c r="S3100">
        <f t="shared" si="4001"/>
        <v>304.66799999999995</v>
      </c>
      <c r="T3100">
        <f t="shared" si="4002"/>
        <v>80.599999999999994</v>
      </c>
      <c r="U3100">
        <f t="shared" si="4003"/>
        <v>3.78</v>
      </c>
      <c r="V3100" s="20">
        <f t="shared" si="4004"/>
        <v>301.19040000000001</v>
      </c>
      <c r="W3100" s="21">
        <f t="shared" si="4005"/>
        <v>79.680000000000007</v>
      </c>
    </row>
    <row r="3101" spans="1:23" x14ac:dyDescent="0.25">
      <c r="A3101" s="11"/>
      <c r="B3101" s="4"/>
      <c r="C3101" s="4"/>
      <c r="D3101" s="4"/>
      <c r="E3101" s="10"/>
      <c r="F3101" s="10"/>
      <c r="G3101" s="10"/>
      <c r="H3101" s="10"/>
      <c r="I3101" s="10"/>
      <c r="J3101" s="13"/>
      <c r="K3101" s="13"/>
      <c r="L3101" s="13"/>
      <c r="M3101" s="10"/>
      <c r="N3101" s="9"/>
      <c r="O3101" s="9"/>
      <c r="P3101" s="9"/>
      <c r="Q3101" s="9"/>
      <c r="R3101" s="9"/>
    </row>
    <row r="3102" spans="1:23" x14ac:dyDescent="0.25">
      <c r="A3102" s="11">
        <v>43215</v>
      </c>
      <c r="B3102" s="10" t="s">
        <v>16</v>
      </c>
      <c r="C3102" s="4">
        <v>777</v>
      </c>
      <c r="D3102" s="4">
        <v>19</v>
      </c>
      <c r="E3102" s="10" t="s">
        <v>51</v>
      </c>
      <c r="F3102" s="10">
        <v>2</v>
      </c>
      <c r="G3102" s="10" t="s">
        <v>21</v>
      </c>
      <c r="H3102" s="10"/>
      <c r="I3102" s="10"/>
      <c r="J3102" s="13">
        <v>360</v>
      </c>
      <c r="K3102" s="13">
        <v>740</v>
      </c>
      <c r="L3102" s="13">
        <v>640</v>
      </c>
      <c r="M3102" s="10">
        <v>4.2</v>
      </c>
      <c r="N3102" s="9">
        <v>7</v>
      </c>
      <c r="O3102" s="9">
        <v>2.2400000000000002</v>
      </c>
      <c r="P3102" s="9" t="s">
        <v>87</v>
      </c>
      <c r="Q3102" s="9" t="s">
        <v>72</v>
      </c>
      <c r="R3102" s="9"/>
      <c r="S3102">
        <f t="shared" ref="S3102:S3106" si="4006">N:N*O:O*80.6</f>
        <v>1263.808</v>
      </c>
      <c r="T3102">
        <f t="shared" ref="T3102:T3106" si="4007">N3102*80.6</f>
        <v>564.19999999999993</v>
      </c>
      <c r="U3102">
        <f t="shared" ref="U3102:U3106" si="4008">N3102*O3102</f>
        <v>15.680000000000001</v>
      </c>
      <c r="V3102" s="20">
        <f t="shared" ref="V3102:V3106" si="4009">N3102*O3102*79.68</f>
        <v>1249.3824000000002</v>
      </c>
      <c r="W3102" s="21">
        <f t="shared" ref="W3102:W3106" si="4010">N3102*79.68</f>
        <v>557.76</v>
      </c>
    </row>
    <row r="3103" spans="1:23" x14ac:dyDescent="0.25">
      <c r="A3103" s="11">
        <v>43215</v>
      </c>
      <c r="B3103" s="10" t="s">
        <v>16</v>
      </c>
      <c r="C3103" s="4">
        <v>777</v>
      </c>
      <c r="D3103" s="4">
        <v>19</v>
      </c>
      <c r="E3103" s="10" t="s">
        <v>51</v>
      </c>
      <c r="F3103" s="10">
        <v>2</v>
      </c>
      <c r="G3103" s="10" t="s">
        <v>21</v>
      </c>
      <c r="H3103" s="10"/>
      <c r="I3103" s="10"/>
      <c r="J3103" s="13"/>
      <c r="K3103" s="13"/>
      <c r="L3103" s="13"/>
      <c r="M3103" s="10">
        <v>4.2</v>
      </c>
      <c r="N3103" s="9">
        <v>1</v>
      </c>
      <c r="O3103" s="9">
        <v>1.1599999999999999</v>
      </c>
      <c r="P3103" s="9" t="s">
        <v>78</v>
      </c>
      <c r="Q3103" s="9" t="s">
        <v>81</v>
      </c>
      <c r="R3103" s="9"/>
      <c r="S3103">
        <f t="shared" si="4006"/>
        <v>93.495999999999981</v>
      </c>
      <c r="T3103">
        <f t="shared" si="4007"/>
        <v>80.599999999999994</v>
      </c>
      <c r="U3103">
        <f t="shared" si="4008"/>
        <v>1.1599999999999999</v>
      </c>
      <c r="V3103" s="20">
        <f t="shared" si="4009"/>
        <v>92.428799999999995</v>
      </c>
      <c r="W3103" s="21">
        <f t="shared" si="4010"/>
        <v>79.680000000000007</v>
      </c>
    </row>
    <row r="3104" spans="1:23" x14ac:dyDescent="0.25">
      <c r="A3104" s="11">
        <v>43215</v>
      </c>
      <c r="B3104" s="10" t="s">
        <v>16</v>
      </c>
      <c r="C3104" s="4">
        <v>777</v>
      </c>
      <c r="D3104" s="4">
        <v>19</v>
      </c>
      <c r="E3104" s="10" t="s">
        <v>51</v>
      </c>
      <c r="F3104" s="10">
        <v>2</v>
      </c>
      <c r="G3104" s="10" t="s">
        <v>21</v>
      </c>
      <c r="H3104" s="10"/>
      <c r="I3104" s="10"/>
      <c r="J3104" s="13"/>
      <c r="K3104" s="13"/>
      <c r="L3104" s="13"/>
      <c r="M3104" s="10">
        <v>4.2</v>
      </c>
      <c r="N3104" s="9">
        <v>2</v>
      </c>
      <c r="O3104" s="9">
        <v>1.48</v>
      </c>
      <c r="P3104" s="9" t="s">
        <v>78</v>
      </c>
      <c r="Q3104" s="9" t="s">
        <v>75</v>
      </c>
      <c r="R3104" s="9"/>
      <c r="S3104">
        <f t="shared" si="4006"/>
        <v>238.57599999999999</v>
      </c>
      <c r="T3104">
        <f t="shared" si="4007"/>
        <v>161.19999999999999</v>
      </c>
      <c r="U3104">
        <f t="shared" si="4008"/>
        <v>2.96</v>
      </c>
      <c r="V3104" s="20">
        <f t="shared" si="4009"/>
        <v>235.85280000000003</v>
      </c>
      <c r="W3104" s="21">
        <f t="shared" si="4010"/>
        <v>159.36000000000001</v>
      </c>
    </row>
    <row r="3105" spans="1:23" x14ac:dyDescent="0.25">
      <c r="A3105" s="24">
        <v>43215</v>
      </c>
      <c r="B3105" s="25" t="s">
        <v>16</v>
      </c>
      <c r="C3105" s="27">
        <v>777</v>
      </c>
      <c r="D3105" s="27">
        <v>19</v>
      </c>
      <c r="E3105" s="25" t="s">
        <v>51</v>
      </c>
      <c r="F3105" s="25">
        <v>2</v>
      </c>
      <c r="G3105" s="25" t="s">
        <v>21</v>
      </c>
      <c r="H3105" s="25"/>
      <c r="I3105" s="25"/>
      <c r="J3105" s="23"/>
      <c r="K3105" s="23"/>
      <c r="L3105" s="23"/>
      <c r="M3105" s="25">
        <v>4.2</v>
      </c>
      <c r="N3105" s="25">
        <v>1</v>
      </c>
      <c r="O3105" s="25">
        <v>3.2</v>
      </c>
      <c r="P3105" s="25" t="s">
        <v>90</v>
      </c>
      <c r="Q3105" s="25" t="s">
        <v>100</v>
      </c>
      <c r="R3105" s="9"/>
      <c r="S3105">
        <f t="shared" si="4006"/>
        <v>257.92</v>
      </c>
      <c r="T3105">
        <f t="shared" si="4007"/>
        <v>80.599999999999994</v>
      </c>
      <c r="U3105">
        <f t="shared" si="4008"/>
        <v>3.2</v>
      </c>
      <c r="V3105" s="20">
        <f t="shared" si="4009"/>
        <v>254.97600000000003</v>
      </c>
      <c r="W3105" s="21">
        <f t="shared" si="4010"/>
        <v>79.680000000000007</v>
      </c>
    </row>
    <row r="3106" spans="1:23" x14ac:dyDescent="0.25">
      <c r="A3106" s="24">
        <v>43215</v>
      </c>
      <c r="B3106" s="25" t="s">
        <v>16</v>
      </c>
      <c r="C3106" s="27">
        <v>777</v>
      </c>
      <c r="D3106" s="27">
        <v>19</v>
      </c>
      <c r="E3106" s="25" t="s">
        <v>51</v>
      </c>
      <c r="F3106" s="25">
        <v>2</v>
      </c>
      <c r="G3106" s="25" t="s">
        <v>21</v>
      </c>
      <c r="H3106" s="25"/>
      <c r="I3106" s="25"/>
      <c r="J3106" s="23"/>
      <c r="K3106" s="23"/>
      <c r="L3106" s="23"/>
      <c r="M3106" s="25">
        <v>4.2</v>
      </c>
      <c r="N3106" s="25">
        <v>6</v>
      </c>
      <c r="O3106" s="25">
        <v>3.4</v>
      </c>
      <c r="P3106" s="25" t="s">
        <v>90</v>
      </c>
      <c r="Q3106" s="25" t="s">
        <v>100</v>
      </c>
      <c r="R3106" s="9"/>
      <c r="S3106">
        <f t="shared" si="4006"/>
        <v>1644.2399999999998</v>
      </c>
      <c r="T3106">
        <f t="shared" si="4007"/>
        <v>483.59999999999997</v>
      </c>
      <c r="U3106">
        <f t="shared" si="4008"/>
        <v>20.399999999999999</v>
      </c>
      <c r="V3106" s="20">
        <f t="shared" si="4009"/>
        <v>1625.472</v>
      </c>
      <c r="W3106" s="21">
        <f t="shared" si="4010"/>
        <v>478.08000000000004</v>
      </c>
    </row>
    <row r="3107" spans="1:23" x14ac:dyDescent="0.25">
      <c r="A3107" s="11"/>
      <c r="B3107" s="10"/>
      <c r="C3107" s="4"/>
      <c r="D3107" s="4"/>
      <c r="E3107" s="10"/>
      <c r="F3107" s="10"/>
      <c r="G3107" s="10"/>
      <c r="H3107" s="10"/>
      <c r="I3107" s="10"/>
      <c r="J3107" s="13"/>
      <c r="K3107" s="13"/>
      <c r="L3107" s="13"/>
      <c r="M3107" s="10"/>
      <c r="N3107" s="9"/>
      <c r="O3107" s="9"/>
      <c r="P3107" s="9"/>
      <c r="Q3107" s="9"/>
      <c r="R3107" s="9"/>
    </row>
    <row r="3108" spans="1:23" x14ac:dyDescent="0.25">
      <c r="A3108" s="11">
        <v>43215</v>
      </c>
      <c r="B3108" s="10" t="s">
        <v>16</v>
      </c>
      <c r="C3108" s="4">
        <v>777</v>
      </c>
      <c r="D3108" s="4">
        <v>20</v>
      </c>
      <c r="E3108" s="10" t="s">
        <v>37</v>
      </c>
      <c r="F3108" s="10">
        <v>2</v>
      </c>
      <c r="G3108" s="10" t="s">
        <v>21</v>
      </c>
      <c r="H3108" s="10"/>
      <c r="I3108" s="10"/>
      <c r="J3108" s="13">
        <v>550</v>
      </c>
      <c r="K3108" s="13">
        <v>550</v>
      </c>
      <c r="L3108" s="13">
        <v>620</v>
      </c>
      <c r="M3108" s="10">
        <v>4.2</v>
      </c>
      <c r="N3108" s="9">
        <v>3</v>
      </c>
      <c r="O3108" s="9">
        <v>5.07</v>
      </c>
      <c r="P3108" s="9" t="s">
        <v>94</v>
      </c>
      <c r="Q3108" s="9" t="s">
        <v>72</v>
      </c>
      <c r="R3108" s="9"/>
      <c r="S3108">
        <f t="shared" ref="S3108:S3109" si="4011">N:N*O:O*80.6</f>
        <v>1225.9259999999999</v>
      </c>
      <c r="T3108">
        <f t="shared" ref="T3108:T3109" si="4012">N3108*80.6</f>
        <v>241.79999999999998</v>
      </c>
      <c r="U3108">
        <f t="shared" ref="U3108:U3109" si="4013">N3108*O3108</f>
        <v>15.21</v>
      </c>
      <c r="V3108" s="20">
        <f t="shared" ref="V3108:V3109" si="4014">N3108*O3108*79.68</f>
        <v>1211.9328000000003</v>
      </c>
      <c r="W3108" s="21">
        <f t="shared" ref="W3108:W3109" si="4015">N3108*79.68</f>
        <v>239.04000000000002</v>
      </c>
    </row>
    <row r="3109" spans="1:23" x14ac:dyDescent="0.25">
      <c r="A3109" s="11">
        <v>43215</v>
      </c>
      <c r="B3109" s="10" t="s">
        <v>16</v>
      </c>
      <c r="C3109" s="4">
        <v>777</v>
      </c>
      <c r="D3109" s="4">
        <v>20</v>
      </c>
      <c r="E3109" s="10" t="s">
        <v>37</v>
      </c>
      <c r="F3109" s="10">
        <v>2</v>
      </c>
      <c r="G3109" s="10" t="s">
        <v>21</v>
      </c>
      <c r="H3109" s="10"/>
      <c r="I3109" s="10"/>
      <c r="J3109" s="13"/>
      <c r="K3109" s="13"/>
      <c r="L3109" s="13"/>
      <c r="M3109" s="10">
        <v>4.2</v>
      </c>
      <c r="N3109" s="9">
        <v>8</v>
      </c>
      <c r="O3109" s="22"/>
      <c r="P3109" s="9" t="s">
        <v>90</v>
      </c>
      <c r="Q3109" s="9" t="s">
        <v>72</v>
      </c>
      <c r="R3109" s="9"/>
      <c r="S3109">
        <f t="shared" si="4011"/>
        <v>0</v>
      </c>
      <c r="T3109">
        <f t="shared" si="4012"/>
        <v>644.79999999999995</v>
      </c>
      <c r="U3109">
        <f t="shared" si="4013"/>
        <v>0</v>
      </c>
      <c r="V3109" s="20">
        <f t="shared" si="4014"/>
        <v>0</v>
      </c>
      <c r="W3109" s="21">
        <f t="shared" si="4015"/>
        <v>637.44000000000005</v>
      </c>
    </row>
    <row r="3110" spans="1:23" x14ac:dyDescent="0.25">
      <c r="A3110" s="11"/>
      <c r="B3110" s="10"/>
      <c r="C3110" s="4"/>
      <c r="D3110" s="4"/>
      <c r="E3110" s="10"/>
      <c r="F3110" s="10"/>
      <c r="G3110" s="10"/>
      <c r="H3110" s="10"/>
      <c r="I3110" s="10"/>
      <c r="J3110" s="13"/>
      <c r="K3110" s="13"/>
      <c r="L3110" s="13"/>
      <c r="M3110" s="10"/>
      <c r="N3110" s="9"/>
      <c r="O3110" s="9"/>
      <c r="P3110" s="9"/>
      <c r="Q3110" s="9"/>
      <c r="R3110" s="9"/>
    </row>
    <row r="3111" spans="1:23" x14ac:dyDescent="0.25">
      <c r="A3111" s="11">
        <v>43215</v>
      </c>
      <c r="B3111" s="4" t="s">
        <v>17</v>
      </c>
      <c r="C3111" s="4">
        <v>75131</v>
      </c>
      <c r="D3111" s="4">
        <v>152</v>
      </c>
      <c r="E3111" s="10" t="s">
        <v>38</v>
      </c>
      <c r="F3111" s="10">
        <v>2</v>
      </c>
      <c r="G3111" s="10" t="s">
        <v>21</v>
      </c>
      <c r="H3111" s="10"/>
      <c r="I3111" s="10"/>
      <c r="J3111" s="13">
        <v>550</v>
      </c>
      <c r="K3111" s="13">
        <v>1250</v>
      </c>
      <c r="L3111" s="17"/>
      <c r="M3111" s="10">
        <v>5.81</v>
      </c>
      <c r="N3111" s="9">
        <v>6</v>
      </c>
      <c r="O3111" s="9">
        <v>5.07</v>
      </c>
      <c r="P3111" s="9" t="s">
        <v>94</v>
      </c>
      <c r="Q3111" s="9" t="s">
        <v>72</v>
      </c>
      <c r="R3111" s="9"/>
      <c r="S3111">
        <f t="shared" ref="S3111:S3113" si="4016">N3111*O3111*118</f>
        <v>3589.5600000000004</v>
      </c>
      <c r="T3111">
        <f t="shared" ref="T3111:T3113" si="4017">N3111*118</f>
        <v>708</v>
      </c>
      <c r="U3111">
        <f t="shared" ref="U3111:U3113" si="4018">N3111*O3111</f>
        <v>30.42</v>
      </c>
      <c r="V3111" s="20">
        <f t="shared" ref="V3111:V3113" si="4019">N3111*O3111*116.875</f>
        <v>3555.3375000000001</v>
      </c>
      <c r="W3111" s="21">
        <f t="shared" ref="W3111:W3113" si="4020">N3111*116.8</f>
        <v>700.8</v>
      </c>
    </row>
    <row r="3112" spans="1:23" x14ac:dyDescent="0.25">
      <c r="A3112" s="11">
        <v>43215</v>
      </c>
      <c r="B3112" s="4" t="s">
        <v>17</v>
      </c>
      <c r="C3112" s="4">
        <v>75131</v>
      </c>
      <c r="D3112" s="4">
        <v>152</v>
      </c>
      <c r="E3112" s="10" t="s">
        <v>38</v>
      </c>
      <c r="F3112" s="10">
        <v>2</v>
      </c>
      <c r="G3112" s="10" t="s">
        <v>21</v>
      </c>
      <c r="H3112" s="10"/>
      <c r="I3112" s="10"/>
      <c r="J3112" s="13"/>
      <c r="K3112" s="13"/>
      <c r="L3112" s="13"/>
      <c r="M3112" s="10">
        <v>5.81</v>
      </c>
      <c r="N3112" s="9">
        <v>7</v>
      </c>
      <c r="O3112" s="9">
        <v>1.56</v>
      </c>
      <c r="P3112" s="9" t="s">
        <v>71</v>
      </c>
      <c r="Q3112" s="9" t="s">
        <v>79</v>
      </c>
      <c r="R3112" s="9"/>
      <c r="S3112">
        <f t="shared" si="4016"/>
        <v>1288.56</v>
      </c>
      <c r="T3112">
        <f t="shared" si="4017"/>
        <v>826</v>
      </c>
      <c r="U3112">
        <f t="shared" si="4018"/>
        <v>10.92</v>
      </c>
      <c r="V3112" s="20">
        <f t="shared" si="4019"/>
        <v>1276.2750000000001</v>
      </c>
      <c r="W3112" s="21">
        <f t="shared" si="4020"/>
        <v>817.6</v>
      </c>
    </row>
    <row r="3113" spans="1:23" x14ac:dyDescent="0.25">
      <c r="A3113" s="11">
        <v>43215</v>
      </c>
      <c r="B3113" s="4" t="s">
        <v>17</v>
      </c>
      <c r="C3113" s="4">
        <v>75131</v>
      </c>
      <c r="D3113" s="4">
        <v>152</v>
      </c>
      <c r="E3113" s="10" t="s">
        <v>38</v>
      </c>
      <c r="F3113" s="10">
        <v>2</v>
      </c>
      <c r="G3113" s="10" t="s">
        <v>21</v>
      </c>
      <c r="H3113" s="10"/>
      <c r="I3113" s="10"/>
      <c r="J3113" s="13"/>
      <c r="K3113" s="13"/>
      <c r="L3113" s="13"/>
      <c r="M3113" s="10">
        <v>5.81</v>
      </c>
      <c r="N3113" s="9">
        <v>1</v>
      </c>
      <c r="O3113" s="9">
        <v>0.95</v>
      </c>
      <c r="P3113" s="9" t="s">
        <v>71</v>
      </c>
      <c r="Q3113" s="9" t="s">
        <v>81</v>
      </c>
      <c r="R3113" s="9"/>
      <c r="S3113">
        <f t="shared" si="4016"/>
        <v>112.1</v>
      </c>
      <c r="T3113">
        <f t="shared" si="4017"/>
        <v>118</v>
      </c>
      <c r="U3113">
        <f t="shared" si="4018"/>
        <v>0.95</v>
      </c>
      <c r="V3113" s="20">
        <f t="shared" si="4019"/>
        <v>111.03125</v>
      </c>
      <c r="W3113" s="21">
        <f t="shared" si="4020"/>
        <v>116.8</v>
      </c>
    </row>
    <row r="3114" spans="1:23" x14ac:dyDescent="0.25">
      <c r="A3114" s="11"/>
      <c r="B3114" s="4"/>
      <c r="C3114" s="4"/>
      <c r="D3114" s="4"/>
      <c r="E3114" s="10"/>
      <c r="F3114" s="10"/>
      <c r="G3114" s="10"/>
      <c r="H3114" s="10"/>
      <c r="I3114" s="10"/>
      <c r="J3114" s="13"/>
      <c r="K3114" s="13"/>
      <c r="L3114" s="13"/>
      <c r="M3114" s="10"/>
      <c r="N3114" s="9"/>
      <c r="O3114" s="9"/>
      <c r="P3114" s="9"/>
      <c r="Q3114" s="9"/>
      <c r="R3114" s="9"/>
    </row>
    <row r="3115" spans="1:23" x14ac:dyDescent="0.25">
      <c r="A3115" s="11">
        <v>43215</v>
      </c>
      <c r="B3115" s="4" t="s">
        <v>17</v>
      </c>
      <c r="C3115" s="4">
        <v>75131</v>
      </c>
      <c r="D3115" s="4">
        <v>153</v>
      </c>
      <c r="E3115" s="10"/>
      <c r="F3115" s="10">
        <v>2</v>
      </c>
      <c r="G3115" s="10" t="s">
        <v>21</v>
      </c>
      <c r="H3115" s="10"/>
      <c r="I3115" s="10"/>
      <c r="J3115" s="17"/>
      <c r="K3115" s="17"/>
      <c r="L3115" s="17"/>
      <c r="M3115" s="10">
        <v>5.81</v>
      </c>
      <c r="N3115" s="9"/>
      <c r="O3115" s="9"/>
      <c r="P3115" s="9"/>
      <c r="Q3115" s="9"/>
      <c r="R3115" s="9"/>
      <c r="S3115">
        <f t="shared" ref="S3115" si="4021">N3115*O3115*118</f>
        <v>0</v>
      </c>
      <c r="T3115">
        <f t="shared" ref="T3115" si="4022">N3115*118</f>
        <v>0</v>
      </c>
      <c r="U3115">
        <f t="shared" ref="U3115" si="4023">N3115*O3115</f>
        <v>0</v>
      </c>
      <c r="V3115" s="20">
        <f t="shared" ref="V3115" si="4024">N3115*O3115*116.875</f>
        <v>0</v>
      </c>
      <c r="W3115" s="21">
        <f t="shared" ref="W3115" si="4025">N3115*116.8</f>
        <v>0</v>
      </c>
    </row>
    <row r="3116" spans="1:23" x14ac:dyDescent="0.25">
      <c r="A3116" s="11"/>
      <c r="B3116" s="4"/>
      <c r="C3116" s="4"/>
      <c r="D3116" s="4"/>
      <c r="E3116" s="10"/>
      <c r="F3116" s="10"/>
      <c r="G3116" s="10"/>
      <c r="H3116" s="10"/>
      <c r="I3116" s="10"/>
      <c r="J3116" s="13"/>
      <c r="K3116" s="13"/>
      <c r="L3116" s="13"/>
      <c r="M3116" s="10"/>
      <c r="N3116" s="9"/>
      <c r="O3116" s="9"/>
      <c r="P3116" s="9"/>
      <c r="Q3116" s="9"/>
      <c r="R3116" s="9"/>
    </row>
    <row r="3117" spans="1:23" x14ac:dyDescent="0.25">
      <c r="A3117" s="11">
        <v>43215</v>
      </c>
      <c r="B3117" s="4" t="s">
        <v>17</v>
      </c>
      <c r="C3117" s="4">
        <v>75131</v>
      </c>
      <c r="D3117" s="4">
        <v>155</v>
      </c>
      <c r="E3117" s="10" t="s">
        <v>102</v>
      </c>
      <c r="F3117" s="10">
        <v>2</v>
      </c>
      <c r="G3117" s="10" t="s">
        <v>21</v>
      </c>
      <c r="H3117" s="10"/>
      <c r="I3117" s="10"/>
      <c r="J3117" s="13">
        <v>850</v>
      </c>
      <c r="K3117" s="13">
        <v>950</v>
      </c>
      <c r="L3117" s="13">
        <v>1200</v>
      </c>
      <c r="M3117" s="10">
        <v>5.81</v>
      </c>
      <c r="N3117" s="9">
        <v>5</v>
      </c>
      <c r="O3117" s="9">
        <v>5.07</v>
      </c>
      <c r="P3117" s="9" t="s">
        <v>94</v>
      </c>
      <c r="Q3117" s="9" t="s">
        <v>72</v>
      </c>
      <c r="R3117" s="9"/>
      <c r="S3117">
        <f t="shared" ref="S3117:S3118" si="4026">N3117*O3117*118</f>
        <v>2991.3</v>
      </c>
      <c r="T3117">
        <f t="shared" ref="T3117:T3118" si="4027">N3117*118</f>
        <v>590</v>
      </c>
      <c r="U3117">
        <f t="shared" ref="U3117:U3118" si="4028">N3117*O3117</f>
        <v>25.35</v>
      </c>
      <c r="V3117" s="20">
        <f t="shared" ref="V3117:V3118" si="4029">N3117*O3117*116.875</f>
        <v>2962.78125</v>
      </c>
      <c r="W3117" s="21">
        <f t="shared" ref="W3117:W3118" si="4030">N3117*116.8</f>
        <v>584</v>
      </c>
    </row>
    <row r="3118" spans="1:23" x14ac:dyDescent="0.25">
      <c r="A3118" s="11">
        <v>43215</v>
      </c>
      <c r="B3118" s="4" t="s">
        <v>17</v>
      </c>
      <c r="C3118" s="4">
        <v>75131</v>
      </c>
      <c r="D3118" s="4">
        <v>155</v>
      </c>
      <c r="E3118" s="10" t="s">
        <v>102</v>
      </c>
      <c r="F3118" s="10">
        <v>2</v>
      </c>
      <c r="G3118" s="10" t="s">
        <v>21</v>
      </c>
      <c r="H3118" s="10"/>
      <c r="I3118" s="10"/>
      <c r="J3118" s="13"/>
      <c r="K3118" s="13"/>
      <c r="L3118" s="13"/>
      <c r="M3118" s="10">
        <v>5.81</v>
      </c>
      <c r="N3118" s="9">
        <v>4</v>
      </c>
      <c r="O3118" s="9">
        <v>3.82</v>
      </c>
      <c r="P3118" s="9" t="s">
        <v>82</v>
      </c>
      <c r="Q3118" s="9" t="s">
        <v>72</v>
      </c>
      <c r="R3118" s="9"/>
      <c r="S3118">
        <f t="shared" si="4026"/>
        <v>1803.04</v>
      </c>
      <c r="T3118">
        <f t="shared" si="4027"/>
        <v>472</v>
      </c>
      <c r="U3118">
        <f t="shared" si="4028"/>
        <v>15.28</v>
      </c>
      <c r="V3118" s="20">
        <f t="shared" si="4029"/>
        <v>1785.85</v>
      </c>
      <c r="W3118" s="21">
        <f t="shared" si="4030"/>
        <v>467.2</v>
      </c>
    </row>
    <row r="3119" spans="1:23" x14ac:dyDescent="0.25">
      <c r="A3119" s="11"/>
      <c r="B3119" s="4"/>
      <c r="C3119" s="4"/>
      <c r="D3119" s="4"/>
      <c r="E3119" s="10"/>
      <c r="F3119" s="10"/>
      <c r="G3119" s="10"/>
      <c r="H3119" s="10"/>
      <c r="I3119" s="10"/>
      <c r="J3119" s="13"/>
      <c r="K3119" s="13"/>
      <c r="L3119" s="13"/>
      <c r="M3119" s="10"/>
      <c r="N3119" s="9"/>
      <c r="O3119" s="9"/>
      <c r="P3119" s="9"/>
      <c r="Q3119" s="9"/>
      <c r="R3119" s="9"/>
    </row>
    <row r="3120" spans="1:23" x14ac:dyDescent="0.25">
      <c r="A3120" s="11">
        <v>43215</v>
      </c>
      <c r="B3120" s="4" t="s">
        <v>17</v>
      </c>
      <c r="C3120" s="4">
        <v>75131</v>
      </c>
      <c r="D3120" s="4">
        <v>156</v>
      </c>
      <c r="E3120" s="10" t="s">
        <v>40</v>
      </c>
      <c r="F3120" s="10">
        <v>2</v>
      </c>
      <c r="G3120" s="10" t="s">
        <v>21</v>
      </c>
      <c r="H3120" s="10"/>
      <c r="I3120" s="10"/>
      <c r="J3120" s="17"/>
      <c r="K3120" s="13"/>
      <c r="L3120" s="13">
        <v>1370</v>
      </c>
      <c r="M3120" s="10">
        <v>5.81</v>
      </c>
      <c r="N3120" s="9">
        <v>5</v>
      </c>
      <c r="O3120" s="9">
        <v>5.07</v>
      </c>
      <c r="P3120" s="9" t="s">
        <v>94</v>
      </c>
      <c r="Q3120" s="9" t="s">
        <v>72</v>
      </c>
      <c r="R3120" s="9"/>
      <c r="S3120">
        <f t="shared" ref="S3120:S3121" si="4031">N3120*O3120*118</f>
        <v>2991.3</v>
      </c>
      <c r="T3120">
        <f t="shared" ref="T3120:T3121" si="4032">N3120*118</f>
        <v>590</v>
      </c>
      <c r="U3120">
        <f t="shared" ref="U3120:U3121" si="4033">N3120*O3120</f>
        <v>25.35</v>
      </c>
      <c r="V3120" s="20">
        <f t="shared" ref="V3120:V3121" si="4034">N3120*O3120*116.875</f>
        <v>2962.78125</v>
      </c>
      <c r="W3120" s="21">
        <f t="shared" ref="W3120:W3121" si="4035">N3120*116.8</f>
        <v>584</v>
      </c>
    </row>
    <row r="3121" spans="1:23" x14ac:dyDescent="0.25">
      <c r="A3121" s="11">
        <v>43215</v>
      </c>
      <c r="B3121" s="4" t="s">
        <v>17</v>
      </c>
      <c r="C3121" s="4">
        <v>75131</v>
      </c>
      <c r="D3121" s="4">
        <v>156</v>
      </c>
      <c r="E3121" s="10" t="s">
        <v>40</v>
      </c>
      <c r="F3121" s="10">
        <v>2</v>
      </c>
      <c r="G3121" s="10" t="s">
        <v>21</v>
      </c>
      <c r="H3121" s="10"/>
      <c r="I3121" s="10"/>
      <c r="J3121" s="13"/>
      <c r="K3121" s="13"/>
      <c r="L3121" s="13"/>
      <c r="M3121" s="10">
        <v>5.81</v>
      </c>
      <c r="N3121" s="9">
        <v>1</v>
      </c>
      <c r="O3121" s="9">
        <v>0.95</v>
      </c>
      <c r="P3121" s="9" t="s">
        <v>71</v>
      </c>
      <c r="Q3121" s="9" t="s">
        <v>81</v>
      </c>
      <c r="R3121" s="9"/>
      <c r="S3121">
        <f t="shared" si="4031"/>
        <v>112.1</v>
      </c>
      <c r="T3121">
        <f t="shared" si="4032"/>
        <v>118</v>
      </c>
      <c r="U3121">
        <f t="shared" si="4033"/>
        <v>0.95</v>
      </c>
      <c r="V3121" s="20">
        <f t="shared" si="4034"/>
        <v>111.03125</v>
      </c>
      <c r="W3121" s="21">
        <f t="shared" si="4035"/>
        <v>116.8</v>
      </c>
    </row>
    <row r="3122" spans="1:23" x14ac:dyDescent="0.25">
      <c r="A3122" s="11"/>
      <c r="B3122" s="4"/>
      <c r="C3122" s="4"/>
      <c r="D3122" s="4"/>
      <c r="E3122" s="10"/>
      <c r="F3122" s="10"/>
      <c r="G3122" s="10"/>
      <c r="H3122" s="10"/>
      <c r="I3122" s="10"/>
      <c r="J3122" s="13"/>
      <c r="K3122" s="13"/>
      <c r="L3122" s="13"/>
      <c r="M3122" s="10"/>
      <c r="N3122" s="9"/>
      <c r="O3122" s="9"/>
      <c r="P3122" s="9"/>
      <c r="Q3122" s="9"/>
      <c r="R3122" s="9"/>
    </row>
    <row r="3123" spans="1:23" x14ac:dyDescent="0.25">
      <c r="A3123" s="11">
        <v>43215</v>
      </c>
      <c r="B3123" s="4" t="s">
        <v>17</v>
      </c>
      <c r="C3123" s="4">
        <v>75131</v>
      </c>
      <c r="D3123" s="4">
        <v>157</v>
      </c>
      <c r="E3123" s="10" t="s">
        <v>41</v>
      </c>
      <c r="F3123" s="10">
        <v>2</v>
      </c>
      <c r="G3123" s="10" t="s">
        <v>21</v>
      </c>
      <c r="H3123" s="10"/>
      <c r="I3123" s="10"/>
      <c r="J3123" s="17"/>
      <c r="K3123" s="13"/>
      <c r="L3123" s="13">
        <v>970</v>
      </c>
      <c r="M3123" s="10">
        <v>5.81</v>
      </c>
      <c r="N3123" s="9">
        <v>5</v>
      </c>
      <c r="O3123" s="9">
        <v>5.07</v>
      </c>
      <c r="P3123" s="9" t="s">
        <v>94</v>
      </c>
      <c r="Q3123" s="9" t="s">
        <v>72</v>
      </c>
      <c r="R3123" s="9"/>
      <c r="S3123">
        <f t="shared" ref="S3123:S3125" si="4036">N3123*O3123*118</f>
        <v>2991.3</v>
      </c>
      <c r="T3123">
        <f t="shared" ref="T3123:T3125" si="4037">N3123*118</f>
        <v>590</v>
      </c>
      <c r="U3123">
        <f t="shared" ref="U3123:U3125" si="4038">N3123*O3123</f>
        <v>25.35</v>
      </c>
      <c r="V3123" s="20">
        <f t="shared" ref="V3123:V3125" si="4039">N3123*O3123*116.875</f>
        <v>2962.78125</v>
      </c>
      <c r="W3123" s="21">
        <f t="shared" ref="W3123:W3125" si="4040">N3123*116.8</f>
        <v>584</v>
      </c>
    </row>
    <row r="3124" spans="1:23" x14ac:dyDescent="0.25">
      <c r="A3124" s="11">
        <v>43215</v>
      </c>
      <c r="B3124" s="4" t="s">
        <v>17</v>
      </c>
      <c r="C3124" s="4">
        <v>75131</v>
      </c>
      <c r="D3124" s="4">
        <v>157</v>
      </c>
      <c r="E3124" s="10" t="s">
        <v>41</v>
      </c>
      <c r="F3124" s="10">
        <v>2</v>
      </c>
      <c r="G3124" s="10" t="s">
        <v>21</v>
      </c>
      <c r="H3124" s="10"/>
      <c r="I3124" s="10"/>
      <c r="J3124" s="13"/>
      <c r="K3124" s="13"/>
      <c r="L3124" s="13"/>
      <c r="M3124" s="10">
        <v>5.81</v>
      </c>
      <c r="N3124" s="9">
        <v>3</v>
      </c>
      <c r="O3124" s="9">
        <v>1.56</v>
      </c>
      <c r="P3124" s="9" t="s">
        <v>71</v>
      </c>
      <c r="Q3124" s="9" t="s">
        <v>79</v>
      </c>
      <c r="R3124" s="9"/>
      <c r="S3124">
        <f t="shared" si="4036"/>
        <v>552.24</v>
      </c>
      <c r="T3124">
        <f t="shared" si="4037"/>
        <v>354</v>
      </c>
      <c r="U3124">
        <f t="shared" si="4038"/>
        <v>4.68</v>
      </c>
      <c r="V3124" s="20">
        <f t="shared" si="4039"/>
        <v>546.97500000000002</v>
      </c>
      <c r="W3124" s="21">
        <f t="shared" si="4040"/>
        <v>350.4</v>
      </c>
    </row>
    <row r="3125" spans="1:23" x14ac:dyDescent="0.25">
      <c r="A3125" s="11">
        <v>43215</v>
      </c>
      <c r="B3125" s="4" t="s">
        <v>17</v>
      </c>
      <c r="C3125" s="4">
        <v>75131</v>
      </c>
      <c r="D3125" s="4">
        <v>157</v>
      </c>
      <c r="E3125" s="10" t="s">
        <v>41</v>
      </c>
      <c r="F3125" s="10">
        <v>2</v>
      </c>
      <c r="G3125" s="10" t="s">
        <v>21</v>
      </c>
      <c r="H3125" s="10"/>
      <c r="I3125" s="10"/>
      <c r="J3125" s="13"/>
      <c r="K3125" s="13"/>
      <c r="L3125" s="13"/>
      <c r="M3125" s="10">
        <v>5.81</v>
      </c>
      <c r="N3125" s="9">
        <v>9</v>
      </c>
      <c r="O3125" s="9">
        <v>1.56</v>
      </c>
      <c r="P3125" s="9" t="s">
        <v>71</v>
      </c>
      <c r="Q3125" s="9" t="s">
        <v>79</v>
      </c>
      <c r="R3125" s="9"/>
      <c r="S3125">
        <f t="shared" si="4036"/>
        <v>1656.72</v>
      </c>
      <c r="T3125">
        <f t="shared" si="4037"/>
        <v>1062</v>
      </c>
      <c r="U3125">
        <f t="shared" si="4038"/>
        <v>14.040000000000001</v>
      </c>
      <c r="V3125" s="20">
        <f t="shared" si="4039"/>
        <v>1640.9250000000002</v>
      </c>
      <c r="W3125" s="21">
        <f t="shared" si="4040"/>
        <v>1051.2</v>
      </c>
    </row>
    <row r="3126" spans="1:23" x14ac:dyDescent="0.25">
      <c r="A3126" s="11"/>
      <c r="B3126" s="4"/>
      <c r="C3126" s="4"/>
      <c r="D3126" s="4"/>
      <c r="E3126" s="10"/>
      <c r="F3126" s="10"/>
      <c r="G3126" s="10"/>
      <c r="H3126" s="10"/>
      <c r="I3126" s="10"/>
      <c r="J3126" s="13"/>
      <c r="K3126" s="13"/>
      <c r="L3126" s="13"/>
      <c r="M3126" s="10"/>
      <c r="N3126" s="9"/>
      <c r="O3126" s="9"/>
      <c r="P3126" s="9"/>
      <c r="Q3126" s="9"/>
      <c r="R3126" s="9"/>
    </row>
    <row r="3127" spans="1:23" x14ac:dyDescent="0.25">
      <c r="A3127" s="11">
        <v>43215</v>
      </c>
      <c r="B3127" s="10" t="s">
        <v>16</v>
      </c>
      <c r="C3127" s="10">
        <v>785</v>
      </c>
      <c r="D3127" s="10">
        <v>167</v>
      </c>
      <c r="E3127" s="10" t="s">
        <v>28</v>
      </c>
      <c r="F3127" s="10">
        <v>2</v>
      </c>
      <c r="G3127" s="10" t="s">
        <v>21</v>
      </c>
      <c r="H3127" s="10"/>
      <c r="I3127" s="10"/>
      <c r="J3127" s="13">
        <v>850</v>
      </c>
      <c r="K3127" s="13">
        <v>950</v>
      </c>
      <c r="L3127" s="13">
        <v>1050</v>
      </c>
      <c r="M3127" s="10">
        <v>5.38</v>
      </c>
      <c r="N3127" s="9">
        <v>6</v>
      </c>
      <c r="O3127" s="9">
        <v>5.07</v>
      </c>
      <c r="P3127" s="9" t="s">
        <v>94</v>
      </c>
      <c r="Q3127" s="9" t="s">
        <v>72</v>
      </c>
      <c r="R3127" s="9"/>
      <c r="S3127">
        <f t="shared" ref="S3127:S3129" si="4041">N:N*O:O*125</f>
        <v>3802.5</v>
      </c>
      <c r="T3127">
        <f t="shared" ref="T3127:T3129" si="4042">N3127*125</f>
        <v>750</v>
      </c>
      <c r="U3127">
        <f t="shared" ref="U3127:U3129" si="4043">N3127*O3127</f>
        <v>30.42</v>
      </c>
      <c r="V3127" s="20">
        <f t="shared" ref="V3127:V3129" si="4044">N3127*O3127*123.78</f>
        <v>3765.3876</v>
      </c>
      <c r="W3127" s="21">
        <f t="shared" ref="W3127:W3129" si="4045">N3127*123.7</f>
        <v>742.2</v>
      </c>
    </row>
    <row r="3128" spans="1:23" x14ac:dyDescent="0.25">
      <c r="A3128" s="11">
        <v>43215</v>
      </c>
      <c r="B3128" s="10" t="s">
        <v>16</v>
      </c>
      <c r="C3128" s="10">
        <v>785</v>
      </c>
      <c r="D3128" s="10">
        <v>167</v>
      </c>
      <c r="E3128" s="10" t="s">
        <v>28</v>
      </c>
      <c r="F3128" s="10">
        <v>2</v>
      </c>
      <c r="G3128" s="10" t="s">
        <v>21</v>
      </c>
      <c r="H3128" s="10"/>
      <c r="I3128" s="10"/>
      <c r="J3128" s="13"/>
      <c r="K3128" s="13"/>
      <c r="L3128" s="13"/>
      <c r="M3128" s="10">
        <v>5.38</v>
      </c>
      <c r="N3128" s="9">
        <v>1</v>
      </c>
      <c r="O3128" s="9">
        <v>1.56</v>
      </c>
      <c r="P3128" s="9" t="s">
        <v>71</v>
      </c>
      <c r="Q3128" s="9" t="s">
        <v>79</v>
      </c>
      <c r="R3128" s="9"/>
      <c r="S3128">
        <f t="shared" si="4041"/>
        <v>195</v>
      </c>
      <c r="T3128">
        <f t="shared" si="4042"/>
        <v>125</v>
      </c>
      <c r="U3128">
        <f t="shared" si="4043"/>
        <v>1.56</v>
      </c>
      <c r="V3128" s="20">
        <f t="shared" si="4044"/>
        <v>193.0968</v>
      </c>
      <c r="W3128" s="21">
        <f t="shared" si="4045"/>
        <v>123.7</v>
      </c>
    </row>
    <row r="3129" spans="1:23" x14ac:dyDescent="0.25">
      <c r="A3129" s="11">
        <v>43215</v>
      </c>
      <c r="B3129" s="10" t="s">
        <v>16</v>
      </c>
      <c r="C3129" s="10">
        <v>785</v>
      </c>
      <c r="D3129" s="10">
        <v>167</v>
      </c>
      <c r="E3129" s="10" t="s">
        <v>28</v>
      </c>
      <c r="F3129" s="10">
        <v>2</v>
      </c>
      <c r="G3129" s="10" t="s">
        <v>21</v>
      </c>
      <c r="H3129" s="10"/>
      <c r="I3129" s="10"/>
      <c r="J3129" s="13"/>
      <c r="K3129" s="13"/>
      <c r="L3129" s="13"/>
      <c r="M3129" s="10">
        <v>5.38</v>
      </c>
      <c r="N3129" s="9">
        <v>10</v>
      </c>
      <c r="O3129" s="9">
        <v>1.56</v>
      </c>
      <c r="P3129" s="9" t="s">
        <v>71</v>
      </c>
      <c r="Q3129" s="9" t="s">
        <v>79</v>
      </c>
      <c r="R3129" s="9"/>
      <c r="S3129">
        <f t="shared" si="4041"/>
        <v>1950.0000000000002</v>
      </c>
      <c r="T3129">
        <f t="shared" si="4042"/>
        <v>1250</v>
      </c>
      <c r="U3129">
        <f t="shared" si="4043"/>
        <v>15.600000000000001</v>
      </c>
      <c r="V3129" s="20">
        <f t="shared" si="4044"/>
        <v>1930.9680000000003</v>
      </c>
      <c r="W3129" s="21">
        <f t="shared" si="4045"/>
        <v>1237</v>
      </c>
    </row>
    <row r="3130" spans="1:23" x14ac:dyDescent="0.25">
      <c r="A3130" s="11"/>
      <c r="B3130" s="10"/>
      <c r="C3130" s="10"/>
      <c r="D3130" s="10"/>
      <c r="E3130" s="10"/>
      <c r="F3130" s="10"/>
      <c r="G3130" s="10"/>
      <c r="H3130" s="10"/>
      <c r="I3130" s="10"/>
      <c r="J3130" s="13"/>
      <c r="K3130" s="13"/>
      <c r="L3130" s="13"/>
      <c r="M3130" s="10"/>
      <c r="N3130" s="9"/>
      <c r="O3130" s="9"/>
      <c r="P3130" s="9"/>
      <c r="Q3130" s="9"/>
      <c r="R3130" s="9"/>
    </row>
    <row r="3131" spans="1:23" x14ac:dyDescent="0.25">
      <c r="A3131" s="11">
        <v>43215</v>
      </c>
      <c r="B3131" s="10" t="s">
        <v>16</v>
      </c>
      <c r="C3131" s="10">
        <v>785</v>
      </c>
      <c r="D3131" s="10">
        <v>168</v>
      </c>
      <c r="E3131" s="10" t="s">
        <v>33</v>
      </c>
      <c r="F3131" s="10">
        <v>2</v>
      </c>
      <c r="G3131" s="10" t="s">
        <v>21</v>
      </c>
      <c r="H3131" s="10"/>
      <c r="I3131" s="10"/>
      <c r="J3131" s="13">
        <v>550</v>
      </c>
      <c r="K3131" s="13">
        <v>1850</v>
      </c>
      <c r="L3131" s="13">
        <v>2400</v>
      </c>
      <c r="M3131" s="10">
        <v>5.38</v>
      </c>
      <c r="N3131" s="22"/>
      <c r="O3131" s="22"/>
      <c r="P3131" s="22"/>
      <c r="Q3131" s="22"/>
      <c r="R3131" s="9"/>
      <c r="S3131">
        <f>N:N*O:O*125</f>
        <v>0</v>
      </c>
      <c r="T3131">
        <f t="shared" ref="T3131" si="4046">N3131*125</f>
        <v>0</v>
      </c>
      <c r="U3131">
        <f t="shared" ref="U3131" si="4047">N3131*O3131</f>
        <v>0</v>
      </c>
      <c r="V3131" s="20">
        <f>N3131*O3131*123.78</f>
        <v>0</v>
      </c>
      <c r="W3131" s="21">
        <f>N3131*123.7</f>
        <v>0</v>
      </c>
    </row>
    <row r="3132" spans="1:23" x14ac:dyDescent="0.25">
      <c r="A3132" s="11"/>
      <c r="B3132" s="4"/>
      <c r="C3132" s="4"/>
      <c r="D3132" s="4"/>
      <c r="E3132" s="10"/>
      <c r="F3132" s="10"/>
      <c r="G3132" s="10"/>
      <c r="H3132" s="10"/>
      <c r="I3132" s="10"/>
      <c r="J3132" s="13"/>
      <c r="K3132" s="13"/>
      <c r="L3132" s="13"/>
      <c r="M3132" s="10"/>
      <c r="N3132" s="9"/>
      <c r="O3132" s="9"/>
      <c r="P3132" s="9"/>
      <c r="Q3132" s="9"/>
      <c r="R3132" s="9"/>
    </row>
    <row r="3133" spans="1:23" x14ac:dyDescent="0.25">
      <c r="A3133" s="11">
        <v>43215</v>
      </c>
      <c r="B3133" s="10" t="s">
        <v>16</v>
      </c>
      <c r="C3133" s="10">
        <v>785</v>
      </c>
      <c r="D3133" s="10">
        <v>169</v>
      </c>
      <c r="E3133" s="10" t="s">
        <v>44</v>
      </c>
      <c r="F3133" s="10">
        <v>2</v>
      </c>
      <c r="G3133" s="10" t="s">
        <v>21</v>
      </c>
      <c r="H3133" s="10"/>
      <c r="I3133" s="10"/>
      <c r="J3133" s="13">
        <v>1900</v>
      </c>
      <c r="K3133" s="13">
        <v>500</v>
      </c>
      <c r="L3133" s="13">
        <v>2400</v>
      </c>
      <c r="M3133" s="10">
        <v>5.38</v>
      </c>
      <c r="N3133" s="9"/>
      <c r="O3133" s="9"/>
      <c r="P3133" s="9"/>
      <c r="Q3133" s="9"/>
      <c r="R3133" s="9"/>
      <c r="S3133">
        <f>N:N*O:O*125</f>
        <v>0</v>
      </c>
      <c r="T3133">
        <f t="shared" ref="T3133" si="4048">N3133*125</f>
        <v>0</v>
      </c>
      <c r="U3133">
        <f t="shared" ref="U3133" si="4049">N3133*O3133</f>
        <v>0</v>
      </c>
      <c r="V3133" s="20">
        <f>N3133*O3133*123.78</f>
        <v>0</v>
      </c>
      <c r="W3133" s="21">
        <f>N3133*123.7</f>
        <v>0</v>
      </c>
    </row>
    <row r="3134" spans="1:23" x14ac:dyDescent="0.25">
      <c r="A3134" s="11"/>
      <c r="B3134" s="10"/>
      <c r="C3134" s="10"/>
      <c r="D3134" s="10"/>
      <c r="E3134" s="10"/>
      <c r="F3134" s="10"/>
      <c r="G3134" s="10"/>
      <c r="H3134" s="10"/>
      <c r="I3134" s="10"/>
      <c r="J3134" s="13"/>
      <c r="K3134" s="13"/>
      <c r="L3134" s="13"/>
      <c r="M3134" s="10"/>
      <c r="N3134" s="9"/>
      <c r="O3134" s="9"/>
      <c r="P3134" s="9"/>
      <c r="Q3134" s="9"/>
      <c r="R3134" s="9"/>
    </row>
    <row r="3135" spans="1:23" x14ac:dyDescent="0.25">
      <c r="A3135" s="11">
        <v>43215</v>
      </c>
      <c r="B3135" s="10" t="s">
        <v>16</v>
      </c>
      <c r="C3135" s="4">
        <v>777</v>
      </c>
      <c r="D3135" s="4">
        <v>17</v>
      </c>
      <c r="E3135" s="10" t="s">
        <v>45</v>
      </c>
      <c r="F3135" s="10">
        <v>3</v>
      </c>
      <c r="G3135" s="10" t="s">
        <v>22</v>
      </c>
      <c r="H3135" s="10"/>
      <c r="I3135" s="10"/>
      <c r="J3135" s="13">
        <v>590</v>
      </c>
      <c r="K3135" s="13">
        <v>780</v>
      </c>
      <c r="L3135" s="13">
        <v>890</v>
      </c>
      <c r="M3135" s="10">
        <v>4.2</v>
      </c>
      <c r="N3135" s="9">
        <v>1</v>
      </c>
      <c r="O3135" s="9">
        <v>5.21</v>
      </c>
      <c r="P3135" s="9" t="s">
        <v>94</v>
      </c>
      <c r="Q3135" s="9" t="s">
        <v>72</v>
      </c>
      <c r="R3135" s="9"/>
      <c r="S3135">
        <f t="shared" ref="S3135:S3136" si="4050">N:N*O:O*80.6</f>
        <v>419.92599999999999</v>
      </c>
      <c r="T3135">
        <f t="shared" ref="T3135:T3136" si="4051">N3135*80.6</f>
        <v>80.599999999999994</v>
      </c>
      <c r="U3135">
        <f t="shared" ref="U3135:U3136" si="4052">N3135*O3135</f>
        <v>5.21</v>
      </c>
      <c r="V3135" s="20">
        <f t="shared" ref="V3135:V3136" si="4053">N3135*O3135*79.68</f>
        <v>415.13280000000003</v>
      </c>
      <c r="W3135" s="21">
        <f t="shared" ref="W3135:W3136" si="4054">N3135*79.68</f>
        <v>79.680000000000007</v>
      </c>
    </row>
    <row r="3136" spans="1:23" x14ac:dyDescent="0.25">
      <c r="A3136" s="11">
        <v>43215</v>
      </c>
      <c r="B3136" s="10" t="s">
        <v>16</v>
      </c>
      <c r="C3136" s="4">
        <v>777</v>
      </c>
      <c r="D3136" s="4">
        <v>17</v>
      </c>
      <c r="E3136" s="10" t="s">
        <v>45</v>
      </c>
      <c r="F3136" s="10">
        <v>3</v>
      </c>
      <c r="G3136" s="10" t="s">
        <v>22</v>
      </c>
      <c r="H3136" s="10"/>
      <c r="I3136" s="10"/>
      <c r="J3136" s="13"/>
      <c r="K3136" s="13"/>
      <c r="L3136" s="13"/>
      <c r="M3136" s="10">
        <v>4.2</v>
      </c>
      <c r="N3136" s="9">
        <v>19</v>
      </c>
      <c r="O3136" s="9">
        <v>1.56</v>
      </c>
      <c r="P3136" s="9" t="s">
        <v>71</v>
      </c>
      <c r="Q3136" s="9" t="s">
        <v>79</v>
      </c>
      <c r="R3136" s="9"/>
      <c r="S3136">
        <f t="shared" si="4050"/>
        <v>2388.9839999999999</v>
      </c>
      <c r="T3136">
        <f t="shared" si="4051"/>
        <v>1531.3999999999999</v>
      </c>
      <c r="U3136">
        <f t="shared" si="4052"/>
        <v>29.64</v>
      </c>
      <c r="V3136" s="20">
        <f t="shared" si="4053"/>
        <v>2361.7152000000001</v>
      </c>
      <c r="W3136" s="21">
        <f t="shared" si="4054"/>
        <v>1513.92</v>
      </c>
    </row>
    <row r="3137" spans="1:23" x14ac:dyDescent="0.25">
      <c r="A3137" s="11"/>
      <c r="B3137" s="10"/>
      <c r="C3137" s="4"/>
      <c r="D3137" s="4"/>
      <c r="E3137" s="10"/>
      <c r="F3137" s="10"/>
      <c r="G3137" s="10"/>
      <c r="H3137" s="10"/>
      <c r="I3137" s="10"/>
      <c r="J3137" s="13"/>
      <c r="K3137" s="13"/>
      <c r="L3137" s="13"/>
      <c r="M3137" s="10"/>
      <c r="N3137" s="9"/>
      <c r="O3137" s="9"/>
      <c r="P3137" s="9"/>
      <c r="Q3137" s="9"/>
      <c r="R3137" s="9"/>
    </row>
    <row r="3138" spans="1:23" x14ac:dyDescent="0.25">
      <c r="A3138" s="11">
        <v>43215</v>
      </c>
      <c r="B3138" s="10" t="s">
        <v>16</v>
      </c>
      <c r="C3138" s="4">
        <v>777</v>
      </c>
      <c r="D3138" s="4">
        <v>18</v>
      </c>
      <c r="E3138" s="10" t="s">
        <v>86</v>
      </c>
      <c r="F3138" s="10">
        <v>3</v>
      </c>
      <c r="G3138" s="10" t="s">
        <v>22</v>
      </c>
      <c r="H3138" s="10"/>
      <c r="I3138" s="10"/>
      <c r="J3138" s="17"/>
      <c r="K3138" s="13"/>
      <c r="L3138" s="17"/>
      <c r="M3138" s="10">
        <v>4.2</v>
      </c>
      <c r="N3138" s="9">
        <v>1</v>
      </c>
      <c r="O3138" s="9">
        <v>5.21</v>
      </c>
      <c r="P3138" s="9" t="s">
        <v>94</v>
      </c>
      <c r="Q3138" s="9" t="s">
        <v>72</v>
      </c>
      <c r="R3138" s="9"/>
      <c r="S3138">
        <f t="shared" ref="S3138:S3139" si="4055">N:N*O:O*80.6</f>
        <v>419.92599999999999</v>
      </c>
      <c r="T3138">
        <f t="shared" ref="T3138:T3139" si="4056">N3138*80.6</f>
        <v>80.599999999999994</v>
      </c>
      <c r="U3138">
        <f t="shared" ref="U3138:U3139" si="4057">N3138*O3138</f>
        <v>5.21</v>
      </c>
      <c r="V3138" s="20">
        <f t="shared" ref="V3138:V3139" si="4058">N3138*O3138*79.68</f>
        <v>415.13280000000003</v>
      </c>
      <c r="W3138" s="21">
        <f t="shared" ref="W3138:W3139" si="4059">N3138*79.68</f>
        <v>79.680000000000007</v>
      </c>
    </row>
    <row r="3139" spans="1:23" x14ac:dyDescent="0.25">
      <c r="A3139" s="11">
        <v>43215</v>
      </c>
      <c r="B3139" s="10" t="s">
        <v>16</v>
      </c>
      <c r="C3139" s="4">
        <v>777</v>
      </c>
      <c r="D3139" s="4">
        <v>18</v>
      </c>
      <c r="E3139" s="10" t="s">
        <v>86</v>
      </c>
      <c r="F3139" s="10">
        <v>3</v>
      </c>
      <c r="G3139" s="10" t="s">
        <v>22</v>
      </c>
      <c r="H3139" s="10"/>
      <c r="I3139" s="10"/>
      <c r="J3139" s="13"/>
      <c r="K3139" s="13"/>
      <c r="L3139" s="13"/>
      <c r="M3139" s="10">
        <v>4.2</v>
      </c>
      <c r="N3139" s="9">
        <v>19</v>
      </c>
      <c r="O3139" s="9">
        <v>1.56</v>
      </c>
      <c r="P3139" s="9" t="s">
        <v>71</v>
      </c>
      <c r="Q3139" s="9" t="s">
        <v>79</v>
      </c>
      <c r="R3139" s="9"/>
      <c r="S3139">
        <f t="shared" si="4055"/>
        <v>2388.9839999999999</v>
      </c>
      <c r="T3139">
        <f t="shared" si="4056"/>
        <v>1531.3999999999999</v>
      </c>
      <c r="U3139">
        <f t="shared" si="4057"/>
        <v>29.64</v>
      </c>
      <c r="V3139" s="20">
        <f t="shared" si="4058"/>
        <v>2361.7152000000001</v>
      </c>
      <c r="W3139" s="21">
        <f t="shared" si="4059"/>
        <v>1513.92</v>
      </c>
    </row>
    <row r="3140" spans="1:23" x14ac:dyDescent="0.25">
      <c r="A3140" s="11"/>
      <c r="B3140" s="4"/>
      <c r="C3140" s="4"/>
      <c r="D3140" s="4"/>
      <c r="E3140" s="10"/>
      <c r="F3140" s="10"/>
      <c r="G3140" s="10"/>
      <c r="H3140" s="10"/>
      <c r="I3140" s="10"/>
      <c r="J3140" s="13"/>
      <c r="K3140" s="13"/>
      <c r="L3140" s="13"/>
      <c r="M3140" s="10"/>
      <c r="N3140" s="9"/>
      <c r="O3140" s="9"/>
      <c r="P3140" s="9"/>
      <c r="Q3140" s="9"/>
      <c r="R3140" s="9"/>
    </row>
    <row r="3141" spans="1:23" x14ac:dyDescent="0.25">
      <c r="A3141" s="11">
        <v>43215</v>
      </c>
      <c r="B3141" s="10" t="s">
        <v>16</v>
      </c>
      <c r="C3141" s="4">
        <v>777</v>
      </c>
      <c r="D3141" s="4">
        <v>19</v>
      </c>
      <c r="E3141" s="10" t="s">
        <v>57</v>
      </c>
      <c r="F3141" s="10">
        <v>3</v>
      </c>
      <c r="G3141" s="10" t="s">
        <v>22</v>
      </c>
      <c r="H3141" s="10"/>
      <c r="I3141" s="10"/>
      <c r="J3141" s="13">
        <v>640</v>
      </c>
      <c r="K3141" s="13">
        <v>760</v>
      </c>
      <c r="L3141" s="13">
        <v>1000</v>
      </c>
      <c r="M3141" s="10">
        <v>4.2</v>
      </c>
      <c r="N3141" s="9">
        <v>1</v>
      </c>
      <c r="O3141" s="9">
        <v>5.21</v>
      </c>
      <c r="P3141" s="9" t="s">
        <v>94</v>
      </c>
      <c r="Q3141" s="9" t="s">
        <v>72</v>
      </c>
      <c r="R3141" s="9"/>
      <c r="S3141">
        <f t="shared" ref="S3141:S3143" si="4060">N:N*O:O*80.6</f>
        <v>419.92599999999999</v>
      </c>
      <c r="T3141">
        <f t="shared" ref="T3141:T3143" si="4061">N3141*80.6</f>
        <v>80.599999999999994</v>
      </c>
      <c r="U3141">
        <f t="shared" ref="U3141:U3143" si="4062">N3141*O3141</f>
        <v>5.21</v>
      </c>
      <c r="V3141" s="20">
        <f t="shared" ref="V3141:V3143" si="4063">N3141*O3141*79.68</f>
        <v>415.13280000000003</v>
      </c>
      <c r="W3141" s="21">
        <f t="shared" ref="W3141:W3143" si="4064">N3141*79.68</f>
        <v>79.680000000000007</v>
      </c>
    </row>
    <row r="3142" spans="1:23" x14ac:dyDescent="0.25">
      <c r="A3142" s="11">
        <v>43215</v>
      </c>
      <c r="B3142" s="10" t="s">
        <v>16</v>
      </c>
      <c r="C3142" s="4">
        <v>777</v>
      </c>
      <c r="D3142" s="4">
        <v>19</v>
      </c>
      <c r="E3142" s="10" t="s">
        <v>57</v>
      </c>
      <c r="F3142" s="10">
        <v>3</v>
      </c>
      <c r="G3142" s="10" t="s">
        <v>22</v>
      </c>
      <c r="H3142" s="10"/>
      <c r="I3142" s="10"/>
      <c r="J3142" s="13"/>
      <c r="K3142" s="13"/>
      <c r="L3142" s="13"/>
      <c r="M3142" s="10">
        <v>4.2</v>
      </c>
      <c r="N3142" s="9">
        <v>1</v>
      </c>
      <c r="O3142" s="9">
        <v>1.56</v>
      </c>
      <c r="P3142" s="9" t="s">
        <v>71</v>
      </c>
      <c r="Q3142" s="9" t="s">
        <v>79</v>
      </c>
      <c r="R3142" s="9"/>
      <c r="S3142">
        <f t="shared" si="4060"/>
        <v>125.73599999999999</v>
      </c>
      <c r="T3142">
        <f t="shared" si="4061"/>
        <v>80.599999999999994</v>
      </c>
      <c r="U3142">
        <f t="shared" si="4062"/>
        <v>1.56</v>
      </c>
      <c r="V3142" s="20">
        <f t="shared" si="4063"/>
        <v>124.30080000000001</v>
      </c>
      <c r="W3142" s="21">
        <f t="shared" si="4064"/>
        <v>79.680000000000007</v>
      </c>
    </row>
    <row r="3143" spans="1:23" x14ac:dyDescent="0.25">
      <c r="A3143" s="11">
        <v>43215</v>
      </c>
      <c r="B3143" s="10" t="s">
        <v>16</v>
      </c>
      <c r="C3143" s="4">
        <v>777</v>
      </c>
      <c r="D3143" s="4">
        <v>19</v>
      </c>
      <c r="E3143" s="10" t="s">
        <v>57</v>
      </c>
      <c r="F3143" s="10">
        <v>3</v>
      </c>
      <c r="G3143" s="10" t="s">
        <v>22</v>
      </c>
      <c r="H3143" s="10"/>
      <c r="I3143" s="10"/>
      <c r="J3143" s="13"/>
      <c r="K3143" s="13"/>
      <c r="L3143" s="13"/>
      <c r="M3143" s="10">
        <v>4.2</v>
      </c>
      <c r="N3143" s="9">
        <v>19</v>
      </c>
      <c r="O3143" s="9">
        <v>1.56</v>
      </c>
      <c r="P3143" s="9" t="s">
        <v>71</v>
      </c>
      <c r="Q3143" s="9" t="s">
        <v>79</v>
      </c>
      <c r="R3143" s="9"/>
      <c r="S3143">
        <f t="shared" si="4060"/>
        <v>2388.9839999999999</v>
      </c>
      <c r="T3143">
        <f t="shared" si="4061"/>
        <v>1531.3999999999999</v>
      </c>
      <c r="U3143">
        <f t="shared" si="4062"/>
        <v>29.64</v>
      </c>
      <c r="V3143" s="20">
        <f t="shared" si="4063"/>
        <v>2361.7152000000001</v>
      </c>
      <c r="W3143" s="21">
        <f t="shared" si="4064"/>
        <v>1513.92</v>
      </c>
    </row>
    <row r="3144" spans="1:23" x14ac:dyDescent="0.25">
      <c r="A3144" s="11"/>
      <c r="B3144" s="10"/>
      <c r="C3144" s="4"/>
      <c r="D3144" s="4"/>
      <c r="E3144" s="10"/>
      <c r="F3144" s="10"/>
      <c r="G3144" s="9"/>
      <c r="H3144" s="10"/>
      <c r="I3144" s="10"/>
      <c r="J3144" s="13"/>
      <c r="K3144" s="13"/>
      <c r="L3144" s="13"/>
      <c r="M3144" s="10"/>
      <c r="N3144" s="9"/>
      <c r="O3144" s="9"/>
      <c r="P3144" s="9"/>
      <c r="Q3144" s="9"/>
      <c r="R3144" s="9"/>
    </row>
    <row r="3145" spans="1:23" x14ac:dyDescent="0.25">
      <c r="A3145" s="11">
        <v>43215</v>
      </c>
      <c r="B3145" s="10" t="s">
        <v>16</v>
      </c>
      <c r="C3145" s="4">
        <v>777</v>
      </c>
      <c r="D3145" s="4">
        <v>20</v>
      </c>
      <c r="E3145" s="10" t="s">
        <v>48</v>
      </c>
      <c r="F3145" s="10">
        <v>3</v>
      </c>
      <c r="G3145" s="10" t="s">
        <v>22</v>
      </c>
      <c r="H3145" s="10"/>
      <c r="I3145" s="10"/>
      <c r="J3145" s="13">
        <v>620</v>
      </c>
      <c r="K3145" s="13">
        <v>780</v>
      </c>
      <c r="L3145" s="13">
        <v>960</v>
      </c>
      <c r="M3145" s="10">
        <v>4.2</v>
      </c>
      <c r="N3145" s="9">
        <v>1</v>
      </c>
      <c r="O3145" s="9">
        <v>5.21</v>
      </c>
      <c r="P3145" s="9" t="s">
        <v>94</v>
      </c>
      <c r="Q3145" s="9" t="s">
        <v>72</v>
      </c>
      <c r="R3145" s="9"/>
      <c r="S3145">
        <f t="shared" ref="S3145:S3148" si="4065">N:N*O:O*80.6</f>
        <v>419.92599999999999</v>
      </c>
      <c r="T3145">
        <f t="shared" ref="T3145:T3148" si="4066">N3145*80.6</f>
        <v>80.599999999999994</v>
      </c>
      <c r="U3145">
        <f t="shared" ref="U3145:U3148" si="4067">N3145*O3145</f>
        <v>5.21</v>
      </c>
      <c r="V3145" s="20">
        <f t="shared" ref="V3145:V3148" si="4068">N3145*O3145*79.68</f>
        <v>415.13280000000003</v>
      </c>
      <c r="W3145" s="21">
        <f t="shared" ref="W3145:W3148" si="4069">N3145*79.68</f>
        <v>79.680000000000007</v>
      </c>
    </row>
    <row r="3146" spans="1:23" x14ac:dyDescent="0.25">
      <c r="A3146" s="11">
        <v>43215</v>
      </c>
      <c r="B3146" s="10" t="s">
        <v>16</v>
      </c>
      <c r="C3146" s="4">
        <v>777</v>
      </c>
      <c r="D3146" s="4">
        <v>20</v>
      </c>
      <c r="E3146" s="10" t="s">
        <v>48</v>
      </c>
      <c r="F3146" s="10">
        <v>3</v>
      </c>
      <c r="G3146" s="10" t="s">
        <v>22</v>
      </c>
      <c r="H3146" s="10"/>
      <c r="I3146" s="10"/>
      <c r="J3146" s="13"/>
      <c r="K3146" s="13"/>
      <c r="L3146" s="13"/>
      <c r="M3146" s="10">
        <v>4.2</v>
      </c>
      <c r="N3146" s="9">
        <v>1</v>
      </c>
      <c r="O3146" s="9">
        <v>2.2400000000000002</v>
      </c>
      <c r="P3146" s="9" t="s">
        <v>87</v>
      </c>
      <c r="Q3146" s="9" t="s">
        <v>72</v>
      </c>
      <c r="R3146" s="9"/>
      <c r="S3146">
        <f t="shared" si="4065"/>
        <v>180.54400000000001</v>
      </c>
      <c r="T3146">
        <f t="shared" si="4066"/>
        <v>80.599999999999994</v>
      </c>
      <c r="U3146">
        <f t="shared" si="4067"/>
        <v>2.2400000000000002</v>
      </c>
      <c r="V3146" s="20">
        <f t="shared" si="4068"/>
        <v>178.48320000000004</v>
      </c>
      <c r="W3146" s="21">
        <f t="shared" si="4069"/>
        <v>79.680000000000007</v>
      </c>
    </row>
    <row r="3147" spans="1:23" x14ac:dyDescent="0.25">
      <c r="A3147" s="11">
        <v>43215</v>
      </c>
      <c r="B3147" s="10" t="s">
        <v>16</v>
      </c>
      <c r="C3147" s="4">
        <v>777</v>
      </c>
      <c r="D3147" s="4">
        <v>20</v>
      </c>
      <c r="E3147" s="10" t="s">
        <v>48</v>
      </c>
      <c r="F3147" s="10">
        <v>3</v>
      </c>
      <c r="G3147" s="10" t="s">
        <v>22</v>
      </c>
      <c r="H3147" s="10"/>
      <c r="I3147" s="10"/>
      <c r="J3147" s="13"/>
      <c r="K3147" s="13"/>
      <c r="L3147" s="13"/>
      <c r="M3147" s="10">
        <v>4.2</v>
      </c>
      <c r="N3147" s="9">
        <v>18</v>
      </c>
      <c r="O3147" s="9">
        <v>1.56</v>
      </c>
      <c r="P3147" s="9" t="s">
        <v>71</v>
      </c>
      <c r="Q3147" s="9" t="s">
        <v>79</v>
      </c>
      <c r="R3147" s="9"/>
      <c r="S3147">
        <f t="shared" si="4065"/>
        <v>2263.248</v>
      </c>
      <c r="T3147">
        <f t="shared" si="4066"/>
        <v>1450.8</v>
      </c>
      <c r="U3147">
        <f t="shared" si="4067"/>
        <v>28.080000000000002</v>
      </c>
      <c r="V3147" s="20">
        <f t="shared" si="4068"/>
        <v>2237.4144000000001</v>
      </c>
      <c r="W3147" s="21">
        <f t="shared" si="4069"/>
        <v>1434.2400000000002</v>
      </c>
    </row>
    <row r="3148" spans="1:23" x14ac:dyDescent="0.25">
      <c r="A3148" s="24">
        <v>43215</v>
      </c>
      <c r="B3148" s="25" t="s">
        <v>16</v>
      </c>
      <c r="C3148" s="27">
        <v>777</v>
      </c>
      <c r="D3148" s="27">
        <v>20</v>
      </c>
      <c r="E3148" s="25" t="s">
        <v>48</v>
      </c>
      <c r="F3148" s="25">
        <v>3</v>
      </c>
      <c r="G3148" s="25" t="s">
        <v>22</v>
      </c>
      <c r="H3148" s="25"/>
      <c r="I3148" s="25"/>
      <c r="J3148" s="23"/>
      <c r="K3148" s="23"/>
      <c r="L3148" s="23"/>
      <c r="M3148" s="25">
        <v>4.2</v>
      </c>
      <c r="N3148" s="25">
        <v>1</v>
      </c>
      <c r="O3148" s="25">
        <v>2.9</v>
      </c>
      <c r="P3148" s="25" t="s">
        <v>90</v>
      </c>
      <c r="Q3148" s="25" t="s">
        <v>100</v>
      </c>
      <c r="R3148" s="9"/>
      <c r="S3148">
        <f t="shared" si="4065"/>
        <v>233.73999999999998</v>
      </c>
      <c r="T3148">
        <f t="shared" si="4066"/>
        <v>80.599999999999994</v>
      </c>
      <c r="U3148">
        <f t="shared" si="4067"/>
        <v>2.9</v>
      </c>
      <c r="V3148" s="20">
        <f t="shared" si="4068"/>
        <v>231.072</v>
      </c>
      <c r="W3148" s="21">
        <f t="shared" si="4069"/>
        <v>79.680000000000007</v>
      </c>
    </row>
    <row r="3149" spans="1:23" x14ac:dyDescent="0.25">
      <c r="A3149" s="11"/>
      <c r="B3149" s="10"/>
      <c r="C3149" s="4"/>
      <c r="D3149" s="4"/>
      <c r="E3149" s="10"/>
      <c r="F3149" s="10"/>
      <c r="G3149" s="10"/>
      <c r="H3149" s="10"/>
      <c r="I3149" s="10"/>
      <c r="J3149" s="13"/>
      <c r="K3149" s="13"/>
      <c r="L3149" s="13"/>
      <c r="M3149" s="10"/>
      <c r="N3149" s="9"/>
      <c r="O3149" s="9"/>
      <c r="P3149" s="9"/>
      <c r="Q3149" s="9"/>
      <c r="R3149" s="9"/>
    </row>
    <row r="3150" spans="1:23" x14ac:dyDescent="0.25">
      <c r="A3150" s="11">
        <v>43215</v>
      </c>
      <c r="B3150" s="4" t="s">
        <v>17</v>
      </c>
      <c r="C3150" s="4">
        <v>75131</v>
      </c>
      <c r="D3150" s="4">
        <v>152</v>
      </c>
      <c r="E3150" s="10" t="s">
        <v>49</v>
      </c>
      <c r="F3150" s="10">
        <v>3</v>
      </c>
      <c r="G3150" s="10" t="s">
        <v>22</v>
      </c>
      <c r="H3150" s="10"/>
      <c r="I3150" s="10"/>
      <c r="J3150" s="17"/>
      <c r="K3150" s="13"/>
      <c r="L3150" s="13">
        <v>1450</v>
      </c>
      <c r="M3150" s="10">
        <v>5.81</v>
      </c>
      <c r="N3150" s="9">
        <v>10</v>
      </c>
      <c r="O3150" s="9">
        <v>5.21</v>
      </c>
      <c r="P3150" s="9" t="s">
        <v>94</v>
      </c>
      <c r="Q3150" s="9" t="s">
        <v>72</v>
      </c>
      <c r="R3150" s="9"/>
      <c r="S3150">
        <f t="shared" ref="S3150" si="4070">N3150*O3150*118</f>
        <v>6147.8</v>
      </c>
      <c r="T3150">
        <f t="shared" ref="T3150" si="4071">N3150*118</f>
        <v>1180</v>
      </c>
      <c r="U3150">
        <f t="shared" ref="U3150" si="4072">N3150*O3150</f>
        <v>52.1</v>
      </c>
      <c r="V3150" s="20">
        <f t="shared" ref="V3150" si="4073">N3150*O3150*116.875</f>
        <v>6089.1875</v>
      </c>
      <c r="W3150" s="21">
        <f t="shared" ref="W3150" si="4074">N3150*116.8</f>
        <v>1168</v>
      </c>
    </row>
    <row r="3151" spans="1:23" x14ac:dyDescent="0.25">
      <c r="A3151" s="11"/>
      <c r="B3151" s="4"/>
      <c r="C3151" s="4"/>
      <c r="D3151" s="4"/>
      <c r="E3151" s="10"/>
      <c r="F3151" s="10"/>
      <c r="G3151" s="10"/>
      <c r="H3151" s="10"/>
      <c r="I3151" s="10"/>
      <c r="J3151" s="13"/>
      <c r="K3151" s="13"/>
      <c r="L3151" s="13"/>
      <c r="M3151" s="10"/>
      <c r="N3151" s="9"/>
      <c r="O3151" s="9"/>
      <c r="P3151" s="9"/>
      <c r="Q3151" s="9"/>
      <c r="R3151" s="9"/>
    </row>
    <row r="3152" spans="1:23" x14ac:dyDescent="0.25">
      <c r="A3152" s="11">
        <v>43215</v>
      </c>
      <c r="B3152" s="4" t="s">
        <v>17</v>
      </c>
      <c r="C3152" s="4">
        <v>75131</v>
      </c>
      <c r="D3152" s="4">
        <v>153</v>
      </c>
      <c r="E3152" s="10"/>
      <c r="F3152" s="10">
        <v>3</v>
      </c>
      <c r="G3152" s="10" t="s">
        <v>22</v>
      </c>
      <c r="H3152" s="10"/>
      <c r="I3152" s="10"/>
      <c r="J3152" s="17"/>
      <c r="K3152" s="17"/>
      <c r="L3152" s="17"/>
      <c r="M3152" s="10">
        <v>5.81</v>
      </c>
      <c r="N3152" s="9"/>
      <c r="O3152" s="9"/>
      <c r="P3152" s="9"/>
      <c r="Q3152" s="9"/>
      <c r="R3152" s="9"/>
      <c r="S3152">
        <f t="shared" ref="S3152" si="4075">N3152*O3152*118</f>
        <v>0</v>
      </c>
      <c r="T3152">
        <f t="shared" ref="T3152" si="4076">N3152*118</f>
        <v>0</v>
      </c>
      <c r="U3152">
        <f t="shared" ref="U3152" si="4077">N3152*O3152</f>
        <v>0</v>
      </c>
      <c r="V3152" s="20">
        <f t="shared" ref="V3152" si="4078">N3152*O3152*116.875</f>
        <v>0</v>
      </c>
      <c r="W3152" s="21">
        <f t="shared" ref="W3152" si="4079">N3152*116.8</f>
        <v>0</v>
      </c>
    </row>
    <row r="3153" spans="1:23" x14ac:dyDescent="0.25">
      <c r="A3153" s="11"/>
      <c r="B3153" s="4"/>
      <c r="C3153" s="4"/>
      <c r="D3153" s="4"/>
      <c r="E3153" s="10"/>
      <c r="F3153" s="10"/>
      <c r="G3153" s="10"/>
      <c r="H3153" s="10"/>
      <c r="I3153" s="10"/>
      <c r="J3153" s="13"/>
      <c r="K3153" s="13"/>
      <c r="L3153" s="13"/>
      <c r="M3153" s="10"/>
      <c r="N3153" s="9"/>
      <c r="O3153" s="9"/>
      <c r="P3153" s="9"/>
      <c r="Q3153" s="9"/>
      <c r="R3153" s="9"/>
    </row>
    <row r="3154" spans="1:23" x14ac:dyDescent="0.25">
      <c r="A3154" s="11">
        <v>43215</v>
      </c>
      <c r="B3154" s="4" t="s">
        <v>17</v>
      </c>
      <c r="C3154" s="4">
        <v>75131</v>
      </c>
      <c r="D3154" s="4">
        <v>155</v>
      </c>
      <c r="E3154" s="10" t="s">
        <v>50</v>
      </c>
      <c r="F3154" s="10">
        <v>3</v>
      </c>
      <c r="G3154" s="10" t="s">
        <v>22</v>
      </c>
      <c r="H3154" s="10"/>
      <c r="I3154" s="10"/>
      <c r="J3154" s="13">
        <v>1200</v>
      </c>
      <c r="K3154" s="13">
        <v>1300</v>
      </c>
      <c r="L3154" s="13">
        <v>1670</v>
      </c>
      <c r="M3154" s="10">
        <v>5.81</v>
      </c>
      <c r="N3154" s="9">
        <v>10</v>
      </c>
      <c r="O3154" s="9">
        <v>5.21</v>
      </c>
      <c r="P3154" s="9" t="s">
        <v>94</v>
      </c>
      <c r="Q3154" s="9" t="s">
        <v>72</v>
      </c>
      <c r="R3154" s="9"/>
      <c r="S3154">
        <f t="shared" ref="S3154" si="4080">N3154*O3154*118</f>
        <v>6147.8</v>
      </c>
      <c r="T3154">
        <f t="shared" ref="T3154" si="4081">N3154*118</f>
        <v>1180</v>
      </c>
      <c r="U3154">
        <f t="shared" ref="U3154" si="4082">N3154*O3154</f>
        <v>52.1</v>
      </c>
      <c r="V3154" s="20">
        <f t="shared" ref="V3154" si="4083">N3154*O3154*116.875</f>
        <v>6089.1875</v>
      </c>
      <c r="W3154" s="21">
        <f t="shared" ref="W3154" si="4084">N3154*116.8</f>
        <v>1168</v>
      </c>
    </row>
    <row r="3155" spans="1:23" x14ac:dyDescent="0.25">
      <c r="A3155" s="11"/>
      <c r="B3155" s="4"/>
      <c r="C3155" s="4"/>
      <c r="D3155" s="4"/>
      <c r="E3155" s="10"/>
      <c r="F3155" s="10"/>
      <c r="G3155" s="10"/>
      <c r="H3155" s="10"/>
      <c r="I3155" s="10"/>
      <c r="J3155" s="13"/>
      <c r="K3155" s="13"/>
      <c r="L3155" s="13"/>
      <c r="M3155" s="10"/>
      <c r="N3155" s="9"/>
      <c r="O3155" s="9"/>
      <c r="P3155" s="9"/>
      <c r="Q3155" s="9"/>
      <c r="R3155" s="9"/>
    </row>
    <row r="3156" spans="1:23" x14ac:dyDescent="0.25">
      <c r="A3156" s="11">
        <v>43215</v>
      </c>
      <c r="B3156" s="4" t="s">
        <v>17</v>
      </c>
      <c r="C3156" s="4">
        <v>75131</v>
      </c>
      <c r="D3156" s="4">
        <v>156</v>
      </c>
      <c r="E3156" s="10" t="s">
        <v>51</v>
      </c>
      <c r="F3156" s="10">
        <v>3</v>
      </c>
      <c r="G3156" s="10" t="s">
        <v>22</v>
      </c>
      <c r="H3156" s="10"/>
      <c r="I3156" s="10"/>
      <c r="J3156" s="13">
        <v>1370</v>
      </c>
      <c r="K3156" s="13">
        <v>830</v>
      </c>
      <c r="L3156" s="13">
        <v>1570</v>
      </c>
      <c r="M3156" s="10">
        <v>5.81</v>
      </c>
      <c r="N3156" s="9">
        <v>10</v>
      </c>
      <c r="O3156" s="9">
        <v>5.21</v>
      </c>
      <c r="P3156" s="9" t="s">
        <v>94</v>
      </c>
      <c r="Q3156" s="9" t="s">
        <v>72</v>
      </c>
      <c r="R3156" s="9"/>
      <c r="S3156">
        <f t="shared" ref="S3156" si="4085">N3156*O3156*118</f>
        <v>6147.8</v>
      </c>
      <c r="T3156">
        <f t="shared" ref="T3156" si="4086">N3156*118</f>
        <v>1180</v>
      </c>
      <c r="U3156">
        <f t="shared" ref="U3156" si="4087">N3156*O3156</f>
        <v>52.1</v>
      </c>
      <c r="V3156" s="20">
        <f t="shared" ref="V3156" si="4088">N3156*O3156*116.875</f>
        <v>6089.1875</v>
      </c>
      <c r="W3156" s="21">
        <f t="shared" ref="W3156" si="4089">N3156*116.8</f>
        <v>1168</v>
      </c>
    </row>
    <row r="3157" spans="1:23" x14ac:dyDescent="0.25">
      <c r="A3157" s="11"/>
      <c r="B3157" s="4"/>
      <c r="C3157" s="4"/>
      <c r="D3157" s="4"/>
      <c r="E3157" s="10"/>
      <c r="F3157" s="10"/>
      <c r="G3157" s="10"/>
      <c r="H3157" s="10"/>
      <c r="I3157" s="10"/>
      <c r="J3157" s="13"/>
      <c r="K3157" s="13"/>
      <c r="L3157" s="13"/>
      <c r="M3157" s="10"/>
      <c r="N3157" s="9"/>
      <c r="O3157" s="9"/>
      <c r="P3157" s="9"/>
      <c r="Q3157" s="9"/>
      <c r="R3157" s="9"/>
    </row>
    <row r="3158" spans="1:23" x14ac:dyDescent="0.25">
      <c r="A3158" s="11">
        <v>43215</v>
      </c>
      <c r="B3158" s="4" t="s">
        <v>17</v>
      </c>
      <c r="C3158" s="4">
        <v>75131</v>
      </c>
      <c r="D3158" s="4">
        <v>157</v>
      </c>
      <c r="E3158" s="10" t="s">
        <v>52</v>
      </c>
      <c r="F3158" s="10">
        <v>3</v>
      </c>
      <c r="G3158" s="10" t="s">
        <v>22</v>
      </c>
      <c r="H3158" s="10"/>
      <c r="I3158" s="10"/>
      <c r="J3158" s="13">
        <v>970</v>
      </c>
      <c r="K3158" s="13">
        <v>1230</v>
      </c>
      <c r="L3158" s="13">
        <v>1390</v>
      </c>
      <c r="M3158" s="10">
        <v>5.81</v>
      </c>
      <c r="N3158" s="9">
        <v>11</v>
      </c>
      <c r="O3158" s="9">
        <v>5.21</v>
      </c>
      <c r="P3158" s="9" t="s">
        <v>94</v>
      </c>
      <c r="Q3158" s="9" t="s">
        <v>72</v>
      </c>
      <c r="R3158" s="9"/>
      <c r="S3158">
        <f t="shared" ref="S3158" si="4090">N3158*O3158*118</f>
        <v>6762.58</v>
      </c>
      <c r="T3158">
        <f t="shared" ref="T3158" si="4091">N3158*118</f>
        <v>1298</v>
      </c>
      <c r="U3158">
        <f t="shared" ref="U3158" si="4092">N3158*O3158</f>
        <v>57.31</v>
      </c>
      <c r="V3158" s="20">
        <f t="shared" ref="V3158" si="4093">N3158*O3158*116.875</f>
        <v>6698.1062499999998</v>
      </c>
      <c r="W3158" s="21">
        <f t="shared" ref="W3158" si="4094">N3158*116.8</f>
        <v>1284.8</v>
      </c>
    </row>
    <row r="3159" spans="1:23" x14ac:dyDescent="0.25">
      <c r="A3159" s="11"/>
      <c r="B3159" s="4"/>
      <c r="C3159" s="4"/>
      <c r="D3159" s="4"/>
      <c r="E3159" s="10"/>
      <c r="F3159" s="10"/>
      <c r="G3159" s="10"/>
      <c r="H3159" s="10"/>
      <c r="I3159" s="10"/>
      <c r="J3159" s="13"/>
      <c r="K3159" s="13"/>
      <c r="L3159" s="13"/>
      <c r="M3159" s="10"/>
      <c r="N3159" s="9"/>
      <c r="O3159" s="9"/>
      <c r="P3159" s="9"/>
      <c r="Q3159" s="9"/>
      <c r="R3159" s="9"/>
    </row>
    <row r="3160" spans="1:23" x14ac:dyDescent="0.25">
      <c r="A3160" s="11">
        <v>43215</v>
      </c>
      <c r="B3160" s="10" t="s">
        <v>16</v>
      </c>
      <c r="C3160" s="10">
        <v>785</v>
      </c>
      <c r="D3160" s="10">
        <v>167</v>
      </c>
      <c r="E3160" s="10" t="s">
        <v>53</v>
      </c>
      <c r="F3160" s="10">
        <v>3</v>
      </c>
      <c r="G3160" s="10" t="s">
        <v>22</v>
      </c>
      <c r="H3160" s="10"/>
      <c r="I3160" s="10"/>
      <c r="J3160" s="13">
        <v>1050</v>
      </c>
      <c r="K3160" s="13">
        <v>1350</v>
      </c>
      <c r="L3160" s="13">
        <v>1750</v>
      </c>
      <c r="M3160" s="10">
        <v>5.38</v>
      </c>
      <c r="N3160" s="9">
        <v>11</v>
      </c>
      <c r="O3160" s="9">
        <v>5.21</v>
      </c>
      <c r="P3160" s="9" t="s">
        <v>94</v>
      </c>
      <c r="Q3160" s="9" t="s">
        <v>72</v>
      </c>
      <c r="R3160" s="9"/>
      <c r="S3160">
        <f>N:N*O:O*125</f>
        <v>7163.75</v>
      </c>
      <c r="T3160">
        <f t="shared" ref="T3160" si="4095">N3160*125</f>
        <v>1375</v>
      </c>
      <c r="U3160">
        <f t="shared" ref="U3160" si="4096">N3160*O3160</f>
        <v>57.31</v>
      </c>
      <c r="V3160" s="20">
        <f>N3160*O3160*123.78</f>
        <v>7093.8317999999999</v>
      </c>
      <c r="W3160" s="21">
        <f>N3160*123.7</f>
        <v>1360.7</v>
      </c>
    </row>
    <row r="3161" spans="1:23" x14ac:dyDescent="0.25">
      <c r="A3161" s="11"/>
      <c r="B3161" s="10"/>
      <c r="C3161" s="10"/>
      <c r="D3161" s="10"/>
      <c r="E3161" s="10"/>
      <c r="F3161" s="10"/>
      <c r="G3161" s="10"/>
      <c r="H3161" s="10"/>
      <c r="I3161" s="10"/>
      <c r="J3161" s="13"/>
      <c r="K3161" s="13"/>
      <c r="L3161" s="13"/>
      <c r="M3161" s="10"/>
      <c r="N3161" s="9"/>
      <c r="O3161" s="9"/>
      <c r="P3161" s="9"/>
      <c r="Q3161" s="9"/>
      <c r="R3161" s="9"/>
    </row>
    <row r="3162" spans="1:23" x14ac:dyDescent="0.25">
      <c r="A3162" s="11">
        <v>43215</v>
      </c>
      <c r="B3162" s="10" t="s">
        <v>16</v>
      </c>
      <c r="C3162" s="10">
        <v>785</v>
      </c>
      <c r="D3162" s="10">
        <v>168</v>
      </c>
      <c r="E3162" s="10" t="s">
        <v>54</v>
      </c>
      <c r="F3162" s="10">
        <v>3</v>
      </c>
      <c r="G3162" s="10" t="s">
        <v>22</v>
      </c>
      <c r="H3162" s="10"/>
      <c r="I3162" s="10"/>
      <c r="J3162" s="13">
        <v>2400</v>
      </c>
      <c r="K3162" s="13"/>
      <c r="L3162" s="13">
        <v>1700</v>
      </c>
      <c r="M3162" s="10">
        <v>5.38</v>
      </c>
      <c r="N3162" s="9">
        <v>12</v>
      </c>
      <c r="O3162" s="9">
        <v>5.21</v>
      </c>
      <c r="P3162" s="9" t="s">
        <v>94</v>
      </c>
      <c r="Q3162" s="9" t="s">
        <v>72</v>
      </c>
      <c r="R3162" s="9"/>
      <c r="S3162">
        <f>N:N*O:O*125</f>
        <v>7814.9999999999991</v>
      </c>
      <c r="T3162">
        <f t="shared" ref="T3162" si="4097">N3162*125</f>
        <v>1500</v>
      </c>
      <c r="U3162">
        <f t="shared" ref="U3162" si="4098">N3162*O3162</f>
        <v>62.519999999999996</v>
      </c>
      <c r="V3162" s="20">
        <f>N3162*O3162*123.78</f>
        <v>7738.7255999999998</v>
      </c>
      <c r="W3162" s="21">
        <f>N3162*123.7</f>
        <v>1484.4</v>
      </c>
    </row>
    <row r="3163" spans="1:23" x14ac:dyDescent="0.25">
      <c r="A3163" s="11"/>
      <c r="B3163" s="4"/>
      <c r="C3163" s="4"/>
      <c r="D3163" s="4"/>
      <c r="E3163" s="10"/>
      <c r="F3163" s="10"/>
      <c r="G3163" s="10"/>
      <c r="H3163" s="10"/>
      <c r="I3163" s="10"/>
      <c r="J3163" s="13"/>
      <c r="K3163" s="13"/>
      <c r="L3163" s="13"/>
      <c r="M3163" s="10"/>
      <c r="N3163" s="9"/>
      <c r="O3163" s="9"/>
      <c r="P3163" s="9"/>
      <c r="Q3163" s="9"/>
      <c r="R3163" s="9"/>
    </row>
    <row r="3164" spans="1:23" x14ac:dyDescent="0.25">
      <c r="A3164" s="11">
        <v>43215</v>
      </c>
      <c r="B3164" s="10" t="s">
        <v>16</v>
      </c>
      <c r="C3164" s="10">
        <v>785</v>
      </c>
      <c r="D3164" s="10">
        <v>169</v>
      </c>
      <c r="E3164" s="10" t="s">
        <v>84</v>
      </c>
      <c r="F3164" s="10">
        <v>3</v>
      </c>
      <c r="G3164" s="10" t="s">
        <v>22</v>
      </c>
      <c r="H3164" s="10"/>
      <c r="I3164" s="10"/>
      <c r="J3164" s="13">
        <v>2400</v>
      </c>
      <c r="K3164" s="13"/>
      <c r="L3164" s="13">
        <v>1900</v>
      </c>
      <c r="M3164" s="10">
        <v>5.38</v>
      </c>
      <c r="N3164" s="9">
        <v>7</v>
      </c>
      <c r="O3164" s="9">
        <v>5.21</v>
      </c>
      <c r="P3164" s="9" t="s">
        <v>94</v>
      </c>
      <c r="Q3164" s="9" t="s">
        <v>72</v>
      </c>
      <c r="R3164" s="9"/>
      <c r="S3164">
        <f>N:N*O:O*125</f>
        <v>4558.75</v>
      </c>
      <c r="T3164">
        <f t="shared" ref="T3164" si="4099">N3164*125</f>
        <v>875</v>
      </c>
      <c r="U3164">
        <f t="shared" ref="U3164" si="4100">N3164*O3164</f>
        <v>36.47</v>
      </c>
      <c r="V3164" s="20">
        <f>N3164*O3164*123.78</f>
        <v>4514.2565999999997</v>
      </c>
      <c r="W3164" s="21">
        <f>N3164*123.7</f>
        <v>865.9</v>
      </c>
    </row>
    <row r="3165" spans="1:23" x14ac:dyDescent="0.25">
      <c r="A3165" s="11"/>
      <c r="B3165" s="10"/>
      <c r="C3165" s="10"/>
      <c r="D3165" s="10"/>
      <c r="E3165" s="10"/>
      <c r="F3165" s="10"/>
      <c r="G3165" s="10"/>
      <c r="H3165" s="10"/>
      <c r="I3165" s="10"/>
      <c r="J3165" s="13"/>
      <c r="K3165" s="13"/>
      <c r="L3165" s="13"/>
      <c r="M3165" s="10"/>
      <c r="N3165" s="9"/>
      <c r="O3165" s="9"/>
      <c r="P3165" s="9"/>
      <c r="Q3165" s="9"/>
      <c r="R3165" s="9"/>
    </row>
    <row r="3166" spans="1:23" x14ac:dyDescent="0.25">
      <c r="A3166" s="11">
        <v>43216</v>
      </c>
      <c r="B3166" s="10" t="s">
        <v>16</v>
      </c>
      <c r="C3166" s="4">
        <v>777</v>
      </c>
      <c r="D3166" s="4">
        <v>17</v>
      </c>
      <c r="E3166" s="10" t="s">
        <v>56</v>
      </c>
      <c r="F3166" s="10">
        <v>1</v>
      </c>
      <c r="G3166" s="10" t="s">
        <v>23</v>
      </c>
      <c r="H3166" s="10"/>
      <c r="I3166" s="10"/>
      <c r="J3166" s="13">
        <v>890</v>
      </c>
      <c r="K3166" s="13"/>
      <c r="L3166" s="13">
        <v>340</v>
      </c>
      <c r="M3166" s="10">
        <v>4.2</v>
      </c>
      <c r="N3166" s="9">
        <v>7</v>
      </c>
      <c r="O3166" s="9">
        <v>0.66</v>
      </c>
      <c r="P3166" s="9" t="s">
        <v>82</v>
      </c>
      <c r="Q3166" s="9" t="s">
        <v>81</v>
      </c>
      <c r="R3166" s="9"/>
      <c r="S3166">
        <f t="shared" ref="S3166:S3167" si="4101">N:N*O:O*80.6</f>
        <v>372.37199999999996</v>
      </c>
      <c r="T3166">
        <f t="shared" ref="T3166:T3167" si="4102">N3166*80.6</f>
        <v>564.19999999999993</v>
      </c>
      <c r="U3166">
        <f t="shared" ref="U3166:U3167" si="4103">N3166*O3166</f>
        <v>4.62</v>
      </c>
      <c r="V3166" s="20">
        <f t="shared" ref="V3166:V3167" si="4104">N3166*O3166*79.68</f>
        <v>368.12160000000006</v>
      </c>
      <c r="W3166" s="21">
        <f t="shared" ref="W3166:W3167" si="4105">N3166*79.68</f>
        <v>557.76</v>
      </c>
    </row>
    <row r="3167" spans="1:23" x14ac:dyDescent="0.25">
      <c r="A3167" s="11">
        <v>43216</v>
      </c>
      <c r="B3167" s="10" t="s">
        <v>16</v>
      </c>
      <c r="C3167" s="4">
        <v>777</v>
      </c>
      <c r="D3167" s="4">
        <v>17</v>
      </c>
      <c r="E3167" s="10" t="s">
        <v>56</v>
      </c>
      <c r="F3167" s="10">
        <v>1</v>
      </c>
      <c r="G3167" s="10" t="s">
        <v>23</v>
      </c>
      <c r="H3167" s="10"/>
      <c r="I3167" s="10"/>
      <c r="J3167" s="13"/>
      <c r="K3167" s="13"/>
      <c r="L3167" s="13"/>
      <c r="M3167" s="10">
        <v>4.2</v>
      </c>
      <c r="N3167" s="9">
        <v>13</v>
      </c>
      <c r="O3167" s="9">
        <v>3.8</v>
      </c>
      <c r="P3167" s="9" t="s">
        <v>82</v>
      </c>
      <c r="Q3167" s="9" t="s">
        <v>72</v>
      </c>
      <c r="R3167" s="9"/>
      <c r="S3167">
        <f t="shared" si="4101"/>
        <v>3981.6399999999994</v>
      </c>
      <c r="T3167">
        <f t="shared" si="4102"/>
        <v>1047.8</v>
      </c>
      <c r="U3167">
        <f t="shared" si="4103"/>
        <v>49.4</v>
      </c>
      <c r="V3167" s="20">
        <f t="shared" si="4104"/>
        <v>3936.192</v>
      </c>
      <c r="W3167" s="21">
        <f t="shared" si="4105"/>
        <v>1035.8400000000001</v>
      </c>
    </row>
    <row r="3168" spans="1:23" x14ac:dyDescent="0.25">
      <c r="A3168" s="11"/>
      <c r="B3168" s="10"/>
      <c r="C3168" s="4"/>
      <c r="D3168" s="4"/>
      <c r="E3168" s="10"/>
      <c r="F3168" s="10"/>
      <c r="G3168" s="10"/>
      <c r="H3168" s="10"/>
      <c r="I3168" s="10"/>
      <c r="J3168" s="13"/>
      <c r="K3168" s="13"/>
      <c r="L3168" s="13"/>
      <c r="M3168" s="10"/>
      <c r="N3168" s="9"/>
      <c r="O3168" s="9"/>
      <c r="P3168" s="9"/>
      <c r="Q3168" s="9"/>
      <c r="R3168" s="9"/>
    </row>
    <row r="3169" spans="1:23" x14ac:dyDescent="0.25">
      <c r="A3169" s="11">
        <v>43216</v>
      </c>
      <c r="B3169" s="10" t="s">
        <v>16</v>
      </c>
      <c r="C3169" s="4">
        <v>777</v>
      </c>
      <c r="D3169" s="4">
        <v>18</v>
      </c>
      <c r="E3169" s="10" t="s">
        <v>26</v>
      </c>
      <c r="F3169" s="10">
        <v>1</v>
      </c>
      <c r="G3169" s="10" t="s">
        <v>23</v>
      </c>
      <c r="H3169" s="10"/>
      <c r="I3169" s="10"/>
      <c r="J3169" s="17"/>
      <c r="K3169" s="13"/>
      <c r="L3169" s="13">
        <v>290</v>
      </c>
      <c r="M3169" s="10">
        <v>4.2</v>
      </c>
      <c r="N3169" s="9">
        <v>14</v>
      </c>
      <c r="O3169" s="9">
        <v>3.8</v>
      </c>
      <c r="P3169" s="9" t="s">
        <v>82</v>
      </c>
      <c r="Q3169" s="9" t="s">
        <v>72</v>
      </c>
      <c r="R3169" s="9"/>
      <c r="S3169">
        <f>N:N*O:O*80.6</f>
        <v>4287.9199999999992</v>
      </c>
      <c r="T3169">
        <f t="shared" ref="T3169" si="4106">N3169*80.6</f>
        <v>1128.3999999999999</v>
      </c>
      <c r="U3169">
        <f t="shared" ref="U3169" si="4107">N3169*O3169</f>
        <v>53.199999999999996</v>
      </c>
      <c r="V3169" s="20">
        <f>N3169*O3169*79.68</f>
        <v>4238.9759999999997</v>
      </c>
      <c r="W3169" s="21">
        <f>N3169*79.68</f>
        <v>1115.52</v>
      </c>
    </row>
    <row r="3170" spans="1:23" x14ac:dyDescent="0.25">
      <c r="A3170" s="11"/>
      <c r="B3170" s="4"/>
      <c r="C3170" s="4"/>
      <c r="D3170" s="4"/>
      <c r="E3170" s="10"/>
      <c r="F3170" s="10"/>
      <c r="G3170" s="10"/>
      <c r="H3170" s="10"/>
      <c r="I3170" s="10"/>
      <c r="J3170" s="13"/>
      <c r="K3170" s="13"/>
      <c r="L3170" s="13"/>
      <c r="M3170" s="10"/>
      <c r="N3170" s="9"/>
      <c r="O3170" s="9"/>
      <c r="P3170" s="9"/>
      <c r="Q3170" s="9"/>
      <c r="R3170" s="9"/>
    </row>
    <row r="3171" spans="1:23" x14ac:dyDescent="0.25">
      <c r="A3171" s="11">
        <v>43216</v>
      </c>
      <c r="B3171" s="10" t="s">
        <v>16</v>
      </c>
      <c r="C3171" s="4">
        <v>777</v>
      </c>
      <c r="D3171" s="4">
        <v>19</v>
      </c>
      <c r="E3171" s="10" t="s">
        <v>106</v>
      </c>
      <c r="F3171" s="10">
        <v>1</v>
      </c>
      <c r="G3171" s="10" t="s">
        <v>23</v>
      </c>
      <c r="H3171" s="10"/>
      <c r="I3171" s="10"/>
      <c r="J3171" s="13">
        <v>1000</v>
      </c>
      <c r="K3171" s="13"/>
      <c r="L3171" s="13">
        <v>520</v>
      </c>
      <c r="M3171" s="10">
        <v>4.2</v>
      </c>
      <c r="N3171" s="9">
        <v>5</v>
      </c>
      <c r="O3171" s="9">
        <v>1.1599999999999999</v>
      </c>
      <c r="P3171" s="9" t="s">
        <v>78</v>
      </c>
      <c r="Q3171" s="9" t="s">
        <v>81</v>
      </c>
      <c r="R3171" s="9"/>
      <c r="S3171">
        <f t="shared" ref="S3171:S3174" si="4108">N:N*O:O*80.6</f>
        <v>467.47999999999996</v>
      </c>
      <c r="T3171">
        <f t="shared" ref="T3171:T3174" si="4109">N3171*80.6</f>
        <v>403</v>
      </c>
      <c r="U3171">
        <f t="shared" ref="U3171:U3174" si="4110">N3171*O3171</f>
        <v>5.8</v>
      </c>
      <c r="V3171" s="20">
        <f t="shared" ref="V3171:V3174" si="4111">N3171*O3171*79.68</f>
        <v>462.14400000000001</v>
      </c>
      <c r="W3171" s="21">
        <f t="shared" ref="W3171:W3174" si="4112">N3171*79.68</f>
        <v>398.40000000000003</v>
      </c>
    </row>
    <row r="3172" spans="1:23" x14ac:dyDescent="0.25">
      <c r="A3172" s="11">
        <v>43216</v>
      </c>
      <c r="B3172" s="10" t="s">
        <v>16</v>
      </c>
      <c r="C3172" s="4">
        <v>777</v>
      </c>
      <c r="D3172" s="4">
        <v>19</v>
      </c>
      <c r="E3172" s="10" t="s">
        <v>106</v>
      </c>
      <c r="F3172" s="10">
        <v>1</v>
      </c>
      <c r="G3172" s="10" t="s">
        <v>23</v>
      </c>
      <c r="H3172" s="10"/>
      <c r="I3172" s="10"/>
      <c r="J3172" s="13"/>
      <c r="K3172" s="13"/>
      <c r="L3172" s="13"/>
      <c r="M3172" s="10">
        <v>4.2</v>
      </c>
      <c r="N3172" s="9">
        <v>11</v>
      </c>
      <c r="O3172" s="9">
        <v>1.48</v>
      </c>
      <c r="P3172" s="9" t="s">
        <v>78</v>
      </c>
      <c r="Q3172" s="9" t="s">
        <v>75</v>
      </c>
      <c r="R3172" s="9"/>
      <c r="S3172">
        <f t="shared" si="4108"/>
        <v>1312.1679999999999</v>
      </c>
      <c r="T3172">
        <f t="shared" si="4109"/>
        <v>886.59999999999991</v>
      </c>
      <c r="U3172">
        <f t="shared" si="4110"/>
        <v>16.28</v>
      </c>
      <c r="V3172" s="20">
        <f t="shared" si="4111"/>
        <v>1297.1904000000002</v>
      </c>
      <c r="W3172" s="21">
        <f t="shared" si="4112"/>
        <v>876.48</v>
      </c>
    </row>
    <row r="3173" spans="1:23" x14ac:dyDescent="0.25">
      <c r="A3173" s="11">
        <v>43216</v>
      </c>
      <c r="B3173" s="10" t="s">
        <v>16</v>
      </c>
      <c r="C3173" s="4">
        <v>777</v>
      </c>
      <c r="D3173" s="4">
        <v>19</v>
      </c>
      <c r="E3173" s="10" t="s">
        <v>106</v>
      </c>
      <c r="F3173" s="10">
        <v>1</v>
      </c>
      <c r="G3173" s="10" t="s">
        <v>23</v>
      </c>
      <c r="H3173" s="10"/>
      <c r="I3173" s="10"/>
      <c r="J3173" s="13"/>
      <c r="K3173" s="13"/>
      <c r="L3173" s="13"/>
      <c r="M3173" s="10">
        <v>4.2</v>
      </c>
      <c r="N3173" s="9">
        <v>10</v>
      </c>
      <c r="O3173" s="9">
        <v>2.2400000000000002</v>
      </c>
      <c r="P3173" s="9" t="s">
        <v>87</v>
      </c>
      <c r="Q3173" s="9" t="s">
        <v>72</v>
      </c>
      <c r="R3173" s="9"/>
      <c r="S3173">
        <f t="shared" si="4108"/>
        <v>1805.44</v>
      </c>
      <c r="T3173">
        <f t="shared" si="4109"/>
        <v>806</v>
      </c>
      <c r="U3173">
        <f t="shared" si="4110"/>
        <v>22.400000000000002</v>
      </c>
      <c r="V3173" s="20">
        <f t="shared" si="4111"/>
        <v>1784.8320000000003</v>
      </c>
      <c r="W3173" s="21">
        <f t="shared" si="4112"/>
        <v>796.80000000000007</v>
      </c>
    </row>
    <row r="3174" spans="1:23" x14ac:dyDescent="0.25">
      <c r="A3174" s="11">
        <v>43216</v>
      </c>
      <c r="B3174" s="10" t="s">
        <v>16</v>
      </c>
      <c r="C3174" s="4">
        <v>777</v>
      </c>
      <c r="D3174" s="4">
        <v>19</v>
      </c>
      <c r="E3174" s="10" t="s">
        <v>106</v>
      </c>
      <c r="F3174" s="10">
        <v>1</v>
      </c>
      <c r="G3174" s="10" t="s">
        <v>23</v>
      </c>
      <c r="H3174" s="10"/>
      <c r="I3174" s="10"/>
      <c r="J3174" s="13"/>
      <c r="K3174" s="13"/>
      <c r="L3174" s="13"/>
      <c r="M3174" s="10">
        <v>4.2</v>
      </c>
      <c r="N3174" s="9">
        <v>1</v>
      </c>
      <c r="O3174" s="9">
        <v>5.21</v>
      </c>
      <c r="P3174" s="9" t="s">
        <v>94</v>
      </c>
      <c r="Q3174" s="9" t="s">
        <v>72</v>
      </c>
      <c r="R3174" s="9"/>
      <c r="S3174">
        <f t="shared" si="4108"/>
        <v>419.92599999999999</v>
      </c>
      <c r="T3174">
        <f t="shared" si="4109"/>
        <v>80.599999999999994</v>
      </c>
      <c r="U3174">
        <f t="shared" si="4110"/>
        <v>5.21</v>
      </c>
      <c r="V3174" s="20">
        <f t="shared" si="4111"/>
        <v>415.13280000000003</v>
      </c>
      <c r="W3174" s="21">
        <f t="shared" si="4112"/>
        <v>79.680000000000007</v>
      </c>
    </row>
    <row r="3175" spans="1:23" x14ac:dyDescent="0.25">
      <c r="A3175" s="11"/>
      <c r="B3175" s="10"/>
      <c r="C3175" s="4"/>
      <c r="D3175" s="4"/>
      <c r="E3175" s="10"/>
      <c r="F3175" s="10"/>
      <c r="G3175" s="10"/>
      <c r="H3175" s="10"/>
      <c r="I3175" s="10"/>
      <c r="J3175" s="13"/>
      <c r="K3175" s="13"/>
      <c r="L3175" s="13"/>
      <c r="M3175" s="10"/>
      <c r="N3175" s="9"/>
      <c r="O3175" s="9"/>
      <c r="P3175" s="9"/>
      <c r="Q3175" s="9"/>
      <c r="R3175" s="9"/>
    </row>
    <row r="3176" spans="1:23" x14ac:dyDescent="0.25">
      <c r="A3176" s="11">
        <v>43216</v>
      </c>
      <c r="B3176" s="10" t="s">
        <v>16</v>
      </c>
      <c r="C3176" s="4">
        <v>777</v>
      </c>
      <c r="D3176" s="4">
        <v>20</v>
      </c>
      <c r="E3176" s="10" t="s">
        <v>99</v>
      </c>
      <c r="F3176" s="10">
        <v>1</v>
      </c>
      <c r="G3176" s="10" t="s">
        <v>23</v>
      </c>
      <c r="H3176" s="10"/>
      <c r="I3176" s="10"/>
      <c r="J3176" s="13">
        <v>960</v>
      </c>
      <c r="K3176" s="13"/>
      <c r="L3176" s="13">
        <v>510</v>
      </c>
      <c r="M3176" s="10">
        <v>4.2</v>
      </c>
      <c r="N3176" s="9">
        <v>9</v>
      </c>
      <c r="O3176" s="9">
        <v>1.1599999999999999</v>
      </c>
      <c r="P3176" s="9" t="s">
        <v>78</v>
      </c>
      <c r="Q3176" s="9" t="s">
        <v>81</v>
      </c>
      <c r="R3176" s="9"/>
      <c r="S3176">
        <f t="shared" ref="S3176:S3179" si="4113">N:N*O:O*80.6</f>
        <v>841.46399999999994</v>
      </c>
      <c r="T3176">
        <f t="shared" ref="T3176:T3179" si="4114">N3176*80.6</f>
        <v>725.4</v>
      </c>
      <c r="U3176">
        <f t="shared" ref="U3176:U3179" si="4115">N3176*O3176</f>
        <v>10.44</v>
      </c>
      <c r="V3176" s="20">
        <f t="shared" ref="V3176:V3179" si="4116">N3176*O3176*79.68</f>
        <v>831.85919999999999</v>
      </c>
      <c r="W3176" s="21">
        <f t="shared" ref="W3176:W3179" si="4117">N3176*79.68</f>
        <v>717.12000000000012</v>
      </c>
    </row>
    <row r="3177" spans="1:23" x14ac:dyDescent="0.25">
      <c r="A3177" s="11">
        <v>43216</v>
      </c>
      <c r="B3177" s="10" t="s">
        <v>16</v>
      </c>
      <c r="C3177" s="4">
        <v>777</v>
      </c>
      <c r="D3177" s="4">
        <v>20</v>
      </c>
      <c r="E3177" s="10" t="s">
        <v>99</v>
      </c>
      <c r="F3177" s="10">
        <v>1</v>
      </c>
      <c r="G3177" s="10" t="s">
        <v>23</v>
      </c>
      <c r="H3177" s="10"/>
      <c r="I3177" s="10"/>
      <c r="J3177" s="13"/>
      <c r="K3177" s="13"/>
      <c r="L3177" s="13"/>
      <c r="M3177" s="10">
        <v>4.2</v>
      </c>
      <c r="N3177" s="9">
        <v>11</v>
      </c>
      <c r="O3177" s="9">
        <v>1.48</v>
      </c>
      <c r="P3177" s="9" t="s">
        <v>78</v>
      </c>
      <c r="Q3177" s="9" t="s">
        <v>75</v>
      </c>
      <c r="R3177" s="9"/>
      <c r="S3177">
        <f t="shared" si="4113"/>
        <v>1312.1679999999999</v>
      </c>
      <c r="T3177">
        <f t="shared" si="4114"/>
        <v>886.59999999999991</v>
      </c>
      <c r="U3177">
        <f t="shared" si="4115"/>
        <v>16.28</v>
      </c>
      <c r="V3177" s="20">
        <f t="shared" si="4116"/>
        <v>1297.1904000000002</v>
      </c>
      <c r="W3177" s="21">
        <f t="shared" si="4117"/>
        <v>876.48</v>
      </c>
    </row>
    <row r="3178" spans="1:23" x14ac:dyDescent="0.25">
      <c r="A3178" s="11">
        <v>43216</v>
      </c>
      <c r="B3178" s="10" t="s">
        <v>16</v>
      </c>
      <c r="C3178" s="4">
        <v>777</v>
      </c>
      <c r="D3178" s="4">
        <v>20</v>
      </c>
      <c r="E3178" s="10" t="s">
        <v>99</v>
      </c>
      <c r="F3178" s="10">
        <v>1</v>
      </c>
      <c r="G3178" s="10" t="s">
        <v>23</v>
      </c>
      <c r="H3178" s="10"/>
      <c r="I3178" s="10"/>
      <c r="J3178" s="13"/>
      <c r="K3178" s="13"/>
      <c r="L3178" s="13"/>
      <c r="M3178" s="10">
        <v>4.2</v>
      </c>
      <c r="N3178" s="9">
        <v>2</v>
      </c>
      <c r="O3178" s="9">
        <v>2.09</v>
      </c>
      <c r="P3178" s="9" t="s">
        <v>78</v>
      </c>
      <c r="Q3178" s="9" t="s">
        <v>76</v>
      </c>
      <c r="R3178" s="9"/>
      <c r="S3178">
        <f t="shared" si="4113"/>
        <v>336.90799999999996</v>
      </c>
      <c r="T3178">
        <f t="shared" si="4114"/>
        <v>161.19999999999999</v>
      </c>
      <c r="U3178">
        <f t="shared" si="4115"/>
        <v>4.18</v>
      </c>
      <c r="V3178" s="20">
        <f t="shared" si="4116"/>
        <v>333.06240000000003</v>
      </c>
      <c r="W3178" s="21">
        <f t="shared" si="4117"/>
        <v>159.36000000000001</v>
      </c>
    </row>
    <row r="3179" spans="1:23" x14ac:dyDescent="0.25">
      <c r="A3179" s="11">
        <v>43216</v>
      </c>
      <c r="B3179" s="10" t="s">
        <v>16</v>
      </c>
      <c r="C3179" s="4">
        <v>777</v>
      </c>
      <c r="D3179" s="4">
        <v>20</v>
      </c>
      <c r="E3179" s="10" t="s">
        <v>99</v>
      </c>
      <c r="F3179" s="10">
        <v>1</v>
      </c>
      <c r="G3179" s="10" t="s">
        <v>23</v>
      </c>
      <c r="H3179" s="10"/>
      <c r="I3179" s="10"/>
      <c r="J3179" s="13"/>
      <c r="K3179" s="13"/>
      <c r="L3179" s="13"/>
      <c r="M3179" s="10">
        <v>4.2</v>
      </c>
      <c r="N3179" s="9">
        <v>4</v>
      </c>
      <c r="O3179" s="9">
        <v>5.21</v>
      </c>
      <c r="P3179" s="9" t="s">
        <v>94</v>
      </c>
      <c r="Q3179" s="9" t="s">
        <v>72</v>
      </c>
      <c r="R3179" s="9"/>
      <c r="S3179">
        <f t="shared" si="4113"/>
        <v>1679.704</v>
      </c>
      <c r="T3179">
        <f t="shared" si="4114"/>
        <v>322.39999999999998</v>
      </c>
      <c r="U3179">
        <f t="shared" si="4115"/>
        <v>20.84</v>
      </c>
      <c r="V3179" s="20">
        <f t="shared" si="4116"/>
        <v>1660.5312000000001</v>
      </c>
      <c r="W3179" s="21">
        <f t="shared" si="4117"/>
        <v>318.72000000000003</v>
      </c>
    </row>
    <row r="3180" spans="1:23" x14ac:dyDescent="0.25">
      <c r="A3180" s="11"/>
      <c r="B3180" s="10"/>
      <c r="C3180" s="4"/>
      <c r="D3180" s="4"/>
      <c r="E3180" s="10"/>
      <c r="F3180" s="10"/>
      <c r="G3180" s="10"/>
      <c r="H3180" s="10"/>
      <c r="I3180" s="10"/>
      <c r="J3180" s="13"/>
      <c r="K3180" s="13"/>
      <c r="L3180" s="13"/>
      <c r="M3180" s="10"/>
      <c r="N3180" s="9"/>
      <c r="O3180" s="9"/>
      <c r="P3180" s="9"/>
      <c r="Q3180" s="9"/>
      <c r="R3180" s="9"/>
    </row>
    <row r="3181" spans="1:23" x14ac:dyDescent="0.25">
      <c r="A3181" s="11">
        <v>43216</v>
      </c>
      <c r="B3181" s="4" t="s">
        <v>17</v>
      </c>
      <c r="C3181" s="4">
        <v>75131</v>
      </c>
      <c r="D3181" s="4">
        <v>152</v>
      </c>
      <c r="E3181" s="10" t="s">
        <v>65</v>
      </c>
      <c r="F3181" s="10">
        <v>1</v>
      </c>
      <c r="G3181" s="10" t="s">
        <v>23</v>
      </c>
      <c r="H3181" s="10"/>
      <c r="I3181" s="10"/>
      <c r="J3181" s="13">
        <v>1450</v>
      </c>
      <c r="K3181" s="13"/>
      <c r="L3181" s="13">
        <v>750</v>
      </c>
      <c r="M3181" s="10">
        <v>5.81</v>
      </c>
      <c r="N3181" s="9">
        <v>10</v>
      </c>
      <c r="O3181" s="9">
        <v>5.21</v>
      </c>
      <c r="P3181" s="9" t="s">
        <v>94</v>
      </c>
      <c r="Q3181" s="9" t="s">
        <v>72</v>
      </c>
      <c r="R3181" s="9"/>
      <c r="S3181">
        <f t="shared" ref="S3181" si="4118">N3181*O3181*118</f>
        <v>6147.8</v>
      </c>
      <c r="T3181">
        <f t="shared" ref="T3181" si="4119">N3181*118</f>
        <v>1180</v>
      </c>
      <c r="U3181">
        <f t="shared" ref="U3181" si="4120">N3181*O3181</f>
        <v>52.1</v>
      </c>
      <c r="V3181" s="20">
        <f t="shared" ref="V3181" si="4121">N3181*O3181*116.875</f>
        <v>6089.1875</v>
      </c>
      <c r="W3181" s="21">
        <f t="shared" ref="W3181" si="4122">N3181*116.8</f>
        <v>1168</v>
      </c>
    </row>
    <row r="3182" spans="1:23" x14ac:dyDescent="0.25">
      <c r="A3182" s="11"/>
      <c r="B3182" s="4"/>
      <c r="C3182" s="4"/>
      <c r="D3182" s="4"/>
      <c r="E3182" s="10"/>
      <c r="F3182" s="10"/>
      <c r="G3182" s="10"/>
      <c r="H3182" s="10"/>
      <c r="I3182" s="10"/>
      <c r="J3182" s="13"/>
      <c r="K3182" s="13"/>
      <c r="L3182" s="13"/>
      <c r="M3182" s="10"/>
      <c r="N3182" s="9"/>
      <c r="O3182" s="9"/>
      <c r="P3182" s="9"/>
      <c r="Q3182" s="9"/>
      <c r="R3182" s="9"/>
    </row>
    <row r="3183" spans="1:23" x14ac:dyDescent="0.25">
      <c r="A3183" s="11">
        <v>43216</v>
      </c>
      <c r="B3183" s="4" t="s">
        <v>17</v>
      </c>
      <c r="C3183" s="4">
        <v>75131</v>
      </c>
      <c r="D3183" s="4">
        <v>153</v>
      </c>
      <c r="E3183" s="10"/>
      <c r="F3183" s="10">
        <v>1</v>
      </c>
      <c r="G3183" s="10" t="s">
        <v>23</v>
      </c>
      <c r="H3183" s="10"/>
      <c r="I3183" s="10"/>
      <c r="J3183" s="17"/>
      <c r="K3183" s="17"/>
      <c r="L3183" s="17"/>
      <c r="M3183" s="10">
        <v>5.81</v>
      </c>
      <c r="N3183" s="9"/>
      <c r="O3183" s="9"/>
      <c r="P3183" s="9"/>
      <c r="Q3183" s="9"/>
      <c r="R3183" s="9"/>
      <c r="S3183">
        <f t="shared" ref="S3183" si="4123">N3183*O3183*118</f>
        <v>0</v>
      </c>
      <c r="T3183">
        <f t="shared" ref="T3183" si="4124">N3183*118</f>
        <v>0</v>
      </c>
      <c r="U3183">
        <f t="shared" ref="U3183" si="4125">N3183*O3183</f>
        <v>0</v>
      </c>
      <c r="V3183" s="20">
        <f t="shared" ref="V3183" si="4126">N3183*O3183*116.875</f>
        <v>0</v>
      </c>
      <c r="W3183" s="21">
        <f t="shared" ref="W3183" si="4127">N3183*116.8</f>
        <v>0</v>
      </c>
    </row>
    <row r="3184" spans="1:23" x14ac:dyDescent="0.25">
      <c r="A3184" s="11"/>
      <c r="B3184" s="4"/>
      <c r="C3184" s="4"/>
      <c r="D3184" s="4"/>
      <c r="E3184" s="10"/>
      <c r="F3184" s="10"/>
      <c r="G3184" s="10"/>
      <c r="H3184" s="10"/>
      <c r="I3184" s="10"/>
      <c r="J3184" s="13"/>
      <c r="K3184" s="13"/>
      <c r="L3184" s="13"/>
      <c r="M3184" s="10"/>
      <c r="N3184" s="9"/>
      <c r="O3184" s="9"/>
      <c r="P3184" s="9"/>
      <c r="Q3184" s="9"/>
      <c r="R3184" s="9"/>
    </row>
    <row r="3185" spans="1:23" x14ac:dyDescent="0.25">
      <c r="A3185" s="11">
        <v>43216</v>
      </c>
      <c r="B3185" s="4" t="s">
        <v>17</v>
      </c>
      <c r="C3185" s="4">
        <v>75131</v>
      </c>
      <c r="D3185" s="4">
        <v>155</v>
      </c>
      <c r="E3185" s="10" t="s">
        <v>29</v>
      </c>
      <c r="F3185" s="10">
        <v>1</v>
      </c>
      <c r="G3185" s="10" t="s">
        <v>23</v>
      </c>
      <c r="H3185" s="10"/>
      <c r="I3185" s="10"/>
      <c r="J3185" s="13">
        <v>1670</v>
      </c>
      <c r="K3185" s="13"/>
      <c r="L3185" s="13">
        <v>720</v>
      </c>
      <c r="M3185" s="10">
        <v>5.81</v>
      </c>
      <c r="N3185" s="9">
        <v>11</v>
      </c>
      <c r="O3185" s="9">
        <v>5.21</v>
      </c>
      <c r="P3185" s="9" t="s">
        <v>94</v>
      </c>
      <c r="Q3185" s="9" t="s">
        <v>72</v>
      </c>
      <c r="R3185" s="9"/>
      <c r="S3185">
        <f t="shared" ref="S3185:S3186" si="4128">N3185*O3185*118</f>
        <v>6762.58</v>
      </c>
      <c r="T3185">
        <f t="shared" ref="T3185:T3186" si="4129">N3185*118</f>
        <v>1298</v>
      </c>
      <c r="U3185">
        <f t="shared" ref="U3185:U3186" si="4130">N3185*O3185</f>
        <v>57.31</v>
      </c>
      <c r="V3185" s="20">
        <f t="shared" ref="V3185:V3186" si="4131">N3185*O3185*116.875</f>
        <v>6698.1062499999998</v>
      </c>
      <c r="W3185" s="21">
        <f t="shared" ref="W3185:W3186" si="4132">N3185*116.8</f>
        <v>1284.8</v>
      </c>
    </row>
    <row r="3186" spans="1:23" x14ac:dyDescent="0.25">
      <c r="A3186" s="11">
        <v>43216</v>
      </c>
      <c r="B3186" s="4" t="s">
        <v>17</v>
      </c>
      <c r="C3186" s="4">
        <v>75131</v>
      </c>
      <c r="D3186" s="4">
        <v>155</v>
      </c>
      <c r="E3186" s="10" t="s">
        <v>29</v>
      </c>
      <c r="F3186" s="10">
        <v>1</v>
      </c>
      <c r="G3186" s="10" t="s">
        <v>23</v>
      </c>
      <c r="H3186" s="10"/>
      <c r="I3186" s="10"/>
      <c r="J3186" s="13"/>
      <c r="K3186" s="13"/>
      <c r="L3186" s="13"/>
      <c r="M3186" s="10">
        <v>5.81</v>
      </c>
      <c r="N3186" s="9">
        <v>1</v>
      </c>
      <c r="O3186" s="9">
        <v>3.8</v>
      </c>
      <c r="P3186" s="9" t="s">
        <v>82</v>
      </c>
      <c r="Q3186" s="9" t="s">
        <v>72</v>
      </c>
      <c r="R3186" s="9"/>
      <c r="S3186">
        <f t="shared" si="4128"/>
        <v>448.4</v>
      </c>
      <c r="T3186">
        <f t="shared" si="4129"/>
        <v>118</v>
      </c>
      <c r="U3186">
        <f t="shared" si="4130"/>
        <v>3.8</v>
      </c>
      <c r="V3186" s="20">
        <f t="shared" si="4131"/>
        <v>444.125</v>
      </c>
      <c r="W3186" s="21">
        <f t="shared" si="4132"/>
        <v>116.8</v>
      </c>
    </row>
    <row r="3187" spans="1:23" x14ac:dyDescent="0.25">
      <c r="A3187" s="11"/>
      <c r="B3187" s="4"/>
      <c r="C3187" s="4"/>
      <c r="D3187" s="4"/>
      <c r="E3187" s="10"/>
      <c r="F3187" s="10"/>
      <c r="G3187" s="10"/>
      <c r="H3187" s="10"/>
      <c r="I3187" s="10"/>
      <c r="J3187" s="13"/>
      <c r="K3187" s="13"/>
      <c r="L3187" s="13"/>
      <c r="M3187" s="10"/>
      <c r="N3187" s="9"/>
      <c r="O3187" s="9"/>
      <c r="P3187" s="9"/>
      <c r="Q3187" s="9"/>
      <c r="R3187" s="9"/>
    </row>
    <row r="3188" spans="1:23" x14ac:dyDescent="0.25">
      <c r="A3188" s="11">
        <v>43216</v>
      </c>
      <c r="B3188" s="4" t="s">
        <v>17</v>
      </c>
      <c r="C3188" s="4">
        <v>75131</v>
      </c>
      <c r="D3188" s="4">
        <v>156</v>
      </c>
      <c r="E3188" s="10" t="s">
        <v>30</v>
      </c>
      <c r="F3188" s="10">
        <v>1</v>
      </c>
      <c r="G3188" s="10" t="s">
        <v>23</v>
      </c>
      <c r="H3188" s="10"/>
      <c r="I3188" s="10"/>
      <c r="J3188" s="13">
        <v>1570</v>
      </c>
      <c r="K3188" s="13"/>
      <c r="L3188" s="13">
        <v>570</v>
      </c>
      <c r="M3188" s="10">
        <v>5.81</v>
      </c>
      <c r="N3188" s="9">
        <v>11</v>
      </c>
      <c r="O3188" s="9">
        <v>5.21</v>
      </c>
      <c r="P3188" s="9" t="s">
        <v>94</v>
      </c>
      <c r="Q3188" s="9" t="s">
        <v>72</v>
      </c>
      <c r="R3188" s="9"/>
      <c r="S3188">
        <f t="shared" ref="S3188" si="4133">N3188*O3188*118</f>
        <v>6762.58</v>
      </c>
      <c r="T3188">
        <f t="shared" ref="T3188" si="4134">N3188*118</f>
        <v>1298</v>
      </c>
      <c r="U3188">
        <f t="shared" ref="U3188" si="4135">N3188*O3188</f>
        <v>57.31</v>
      </c>
      <c r="V3188" s="20">
        <f t="shared" ref="V3188" si="4136">N3188*O3188*116.875</f>
        <v>6698.1062499999998</v>
      </c>
      <c r="W3188" s="21">
        <f t="shared" ref="W3188" si="4137">N3188*116.8</f>
        <v>1284.8</v>
      </c>
    </row>
    <row r="3189" spans="1:23" x14ac:dyDescent="0.25">
      <c r="A3189" s="11"/>
      <c r="B3189" s="4"/>
      <c r="C3189" s="4"/>
      <c r="D3189" s="4"/>
      <c r="E3189" s="10"/>
      <c r="F3189" s="10"/>
      <c r="G3189" s="10"/>
      <c r="H3189" s="10"/>
      <c r="I3189" s="10"/>
      <c r="J3189" s="13"/>
      <c r="K3189" s="13"/>
      <c r="L3189" s="13"/>
      <c r="M3189" s="10"/>
      <c r="N3189" s="9"/>
      <c r="O3189" s="9"/>
      <c r="P3189" s="9"/>
      <c r="Q3189" s="9"/>
      <c r="R3189" s="9"/>
    </row>
    <row r="3190" spans="1:23" x14ac:dyDescent="0.25">
      <c r="A3190" s="11">
        <v>43216</v>
      </c>
      <c r="B3190" s="4" t="s">
        <v>17</v>
      </c>
      <c r="C3190" s="4">
        <v>75131</v>
      </c>
      <c r="D3190" s="4">
        <v>157</v>
      </c>
      <c r="E3190" s="10" t="s">
        <v>31</v>
      </c>
      <c r="F3190" s="10">
        <v>1</v>
      </c>
      <c r="G3190" s="10" t="s">
        <v>23</v>
      </c>
      <c r="H3190" s="10"/>
      <c r="I3190" s="10"/>
      <c r="J3190" s="13">
        <v>1390</v>
      </c>
      <c r="K3190" s="13"/>
      <c r="L3190" s="13">
        <v>650</v>
      </c>
      <c r="M3190" s="10">
        <v>5.81</v>
      </c>
      <c r="N3190" s="9">
        <v>11</v>
      </c>
      <c r="O3190" s="9">
        <v>2.2400000000000002</v>
      </c>
      <c r="P3190" s="9" t="s">
        <v>87</v>
      </c>
      <c r="Q3190" s="9" t="s">
        <v>72</v>
      </c>
      <c r="R3190" s="9"/>
      <c r="S3190">
        <f t="shared" ref="S3190:S3191" si="4138">N3190*O3190*118</f>
        <v>2907.52</v>
      </c>
      <c r="T3190">
        <f t="shared" ref="T3190:T3191" si="4139">N3190*118</f>
        <v>1298</v>
      </c>
      <c r="U3190">
        <f t="shared" ref="U3190:U3191" si="4140">N3190*O3190</f>
        <v>24.64</v>
      </c>
      <c r="V3190" s="20">
        <f t="shared" ref="V3190:V3191" si="4141">N3190*O3190*116.875</f>
        <v>2879.8</v>
      </c>
      <c r="W3190" s="21">
        <f t="shared" ref="W3190:W3191" si="4142">N3190*116.8</f>
        <v>1284.8</v>
      </c>
    </row>
    <row r="3191" spans="1:23" x14ac:dyDescent="0.25">
      <c r="A3191" s="11">
        <v>43216</v>
      </c>
      <c r="B3191" s="4" t="s">
        <v>17</v>
      </c>
      <c r="C3191" s="4">
        <v>75131</v>
      </c>
      <c r="D3191" s="4">
        <v>157</v>
      </c>
      <c r="E3191" s="10" t="s">
        <v>31</v>
      </c>
      <c r="F3191" s="10">
        <v>1</v>
      </c>
      <c r="G3191" s="10" t="s">
        <v>23</v>
      </c>
      <c r="H3191" s="10"/>
      <c r="I3191" s="10"/>
      <c r="J3191" s="13"/>
      <c r="K3191" s="13"/>
      <c r="L3191" s="13"/>
      <c r="M3191" s="10">
        <v>5.81</v>
      </c>
      <c r="N3191" s="9">
        <v>2</v>
      </c>
      <c r="O3191" s="9">
        <v>3.8</v>
      </c>
      <c r="P3191" s="9" t="s">
        <v>82</v>
      </c>
      <c r="Q3191" s="9" t="s">
        <v>72</v>
      </c>
      <c r="R3191" s="9"/>
      <c r="S3191">
        <f t="shared" si="4138"/>
        <v>896.8</v>
      </c>
      <c r="T3191">
        <f t="shared" si="4139"/>
        <v>236</v>
      </c>
      <c r="U3191">
        <f t="shared" si="4140"/>
        <v>7.6</v>
      </c>
      <c r="V3191" s="20">
        <f t="shared" si="4141"/>
        <v>888.25</v>
      </c>
      <c r="W3191" s="21">
        <f t="shared" si="4142"/>
        <v>233.6</v>
      </c>
    </row>
    <row r="3192" spans="1:23" x14ac:dyDescent="0.25">
      <c r="A3192" s="11"/>
      <c r="B3192" s="4"/>
      <c r="C3192" s="4"/>
      <c r="D3192" s="4"/>
      <c r="E3192" s="10"/>
      <c r="F3192" s="10"/>
      <c r="G3192" s="10"/>
      <c r="H3192" s="10"/>
      <c r="I3192" s="10"/>
      <c r="J3192" s="13"/>
      <c r="K3192" s="13"/>
      <c r="L3192" s="13"/>
      <c r="M3192" s="10"/>
      <c r="N3192" s="9"/>
      <c r="O3192" s="9"/>
      <c r="P3192" s="9"/>
      <c r="Q3192" s="9"/>
      <c r="R3192" s="9"/>
    </row>
    <row r="3193" spans="1:23" x14ac:dyDescent="0.25">
      <c r="A3193" s="11">
        <v>43216</v>
      </c>
      <c r="B3193" s="10" t="s">
        <v>16</v>
      </c>
      <c r="C3193" s="10">
        <v>785</v>
      </c>
      <c r="D3193" s="10">
        <v>167</v>
      </c>
      <c r="E3193" s="10" t="s">
        <v>32</v>
      </c>
      <c r="F3193" s="10">
        <v>1</v>
      </c>
      <c r="G3193" s="10" t="s">
        <v>23</v>
      </c>
      <c r="H3193" s="10"/>
      <c r="I3193" s="10"/>
      <c r="J3193" s="13">
        <v>1750</v>
      </c>
      <c r="K3193" s="13"/>
      <c r="L3193" s="13">
        <v>950</v>
      </c>
      <c r="M3193" s="10">
        <v>5.38</v>
      </c>
      <c r="N3193" s="9">
        <v>11</v>
      </c>
      <c r="O3193" s="9">
        <v>5.21</v>
      </c>
      <c r="P3193" s="9" t="s">
        <v>94</v>
      </c>
      <c r="Q3193" s="9" t="s">
        <v>72</v>
      </c>
      <c r="R3193" s="9"/>
      <c r="S3193">
        <f t="shared" ref="S3193:S3194" si="4143">N:N*O:O*125</f>
        <v>7163.75</v>
      </c>
      <c r="T3193">
        <f t="shared" ref="T3193:T3194" si="4144">N3193*125</f>
        <v>1375</v>
      </c>
      <c r="U3193">
        <f t="shared" ref="U3193:U3194" si="4145">N3193*O3193</f>
        <v>57.31</v>
      </c>
      <c r="V3193" s="20">
        <f t="shared" ref="V3193:V3194" si="4146">N3193*O3193*123.78</f>
        <v>7093.8317999999999</v>
      </c>
      <c r="W3193" s="21">
        <f t="shared" ref="W3193:W3194" si="4147">N3193*123.7</f>
        <v>1360.7</v>
      </c>
    </row>
    <row r="3194" spans="1:23" x14ac:dyDescent="0.25">
      <c r="A3194" s="11">
        <v>43216</v>
      </c>
      <c r="B3194" s="10" t="s">
        <v>16</v>
      </c>
      <c r="C3194" s="10">
        <v>785</v>
      </c>
      <c r="D3194" s="10">
        <v>167</v>
      </c>
      <c r="E3194" s="10" t="s">
        <v>32</v>
      </c>
      <c r="F3194" s="10">
        <v>1</v>
      </c>
      <c r="G3194" s="10" t="s">
        <v>23</v>
      </c>
      <c r="H3194" s="10"/>
      <c r="I3194" s="10"/>
      <c r="J3194" s="13"/>
      <c r="K3194" s="13"/>
      <c r="L3194" s="13"/>
      <c r="M3194" s="10">
        <v>5.38</v>
      </c>
      <c r="N3194" s="9">
        <v>1</v>
      </c>
      <c r="O3194" s="9">
        <v>3.8</v>
      </c>
      <c r="P3194" s="9" t="s">
        <v>82</v>
      </c>
      <c r="Q3194" s="9" t="s">
        <v>72</v>
      </c>
      <c r="R3194" s="9"/>
      <c r="S3194">
        <f t="shared" si="4143"/>
        <v>475</v>
      </c>
      <c r="T3194">
        <f t="shared" si="4144"/>
        <v>125</v>
      </c>
      <c r="U3194">
        <f t="shared" si="4145"/>
        <v>3.8</v>
      </c>
      <c r="V3194" s="20">
        <f t="shared" si="4146"/>
        <v>470.36399999999998</v>
      </c>
      <c r="W3194" s="21">
        <f t="shared" si="4147"/>
        <v>123.7</v>
      </c>
    </row>
    <row r="3195" spans="1:23" x14ac:dyDescent="0.25">
      <c r="A3195" s="11"/>
      <c r="B3195" s="10"/>
      <c r="C3195" s="10"/>
      <c r="D3195" s="10"/>
      <c r="E3195" s="10"/>
      <c r="F3195" s="10"/>
      <c r="G3195" s="10"/>
      <c r="H3195" s="10"/>
      <c r="I3195" s="10"/>
      <c r="J3195" s="13"/>
      <c r="K3195" s="13"/>
      <c r="L3195" s="13"/>
      <c r="M3195" s="10"/>
      <c r="N3195" s="9"/>
      <c r="O3195" s="9"/>
      <c r="P3195" s="9"/>
      <c r="Q3195" s="9"/>
      <c r="R3195" s="9"/>
    </row>
    <row r="3196" spans="1:23" x14ac:dyDescent="0.25">
      <c r="A3196" s="11">
        <v>43216</v>
      </c>
      <c r="B3196" s="10" t="s">
        <v>16</v>
      </c>
      <c r="C3196" s="10">
        <v>785</v>
      </c>
      <c r="D3196" s="10">
        <v>168</v>
      </c>
      <c r="E3196" s="10" t="s">
        <v>33</v>
      </c>
      <c r="F3196" s="10">
        <v>1</v>
      </c>
      <c r="G3196" s="10" t="s">
        <v>23</v>
      </c>
      <c r="H3196" s="10"/>
      <c r="I3196" s="10"/>
      <c r="J3196" s="13">
        <v>1700</v>
      </c>
      <c r="K3196" s="13"/>
      <c r="L3196" s="13">
        <v>800</v>
      </c>
      <c r="M3196" s="10">
        <v>5.38</v>
      </c>
      <c r="N3196" s="9">
        <v>11</v>
      </c>
      <c r="O3196" s="9">
        <v>5.21</v>
      </c>
      <c r="P3196" s="9" t="s">
        <v>94</v>
      </c>
      <c r="Q3196" s="9" t="s">
        <v>72</v>
      </c>
      <c r="R3196" s="9"/>
      <c r="S3196">
        <f>N:N*O:O*125</f>
        <v>7163.75</v>
      </c>
      <c r="T3196">
        <f t="shared" ref="T3196" si="4148">N3196*125</f>
        <v>1375</v>
      </c>
      <c r="U3196">
        <f t="shared" ref="U3196" si="4149">N3196*O3196</f>
        <v>57.31</v>
      </c>
      <c r="V3196" s="20">
        <f>N3196*O3196*123.78</f>
        <v>7093.8317999999999</v>
      </c>
      <c r="W3196" s="21">
        <f>N3196*123.7</f>
        <v>1360.7</v>
      </c>
    </row>
    <row r="3197" spans="1:23" x14ac:dyDescent="0.25">
      <c r="A3197" s="11"/>
      <c r="B3197" s="4"/>
      <c r="C3197" s="4"/>
      <c r="D3197" s="4"/>
      <c r="E3197" s="10"/>
      <c r="F3197" s="10"/>
      <c r="G3197" s="10"/>
      <c r="H3197" s="10"/>
      <c r="I3197" s="10"/>
      <c r="J3197" s="13"/>
      <c r="K3197" s="13"/>
      <c r="L3197" s="13"/>
      <c r="M3197" s="10"/>
      <c r="N3197" s="9"/>
      <c r="O3197" s="9"/>
      <c r="P3197" s="9"/>
      <c r="Q3197" s="9"/>
      <c r="R3197" s="9"/>
    </row>
    <row r="3198" spans="1:23" x14ac:dyDescent="0.25">
      <c r="A3198" s="11">
        <v>43216</v>
      </c>
      <c r="B3198" s="10" t="s">
        <v>16</v>
      </c>
      <c r="C3198" s="10">
        <v>785</v>
      </c>
      <c r="D3198" s="10">
        <v>169</v>
      </c>
      <c r="E3198" s="10" t="s">
        <v>34</v>
      </c>
      <c r="F3198" s="10">
        <v>1</v>
      </c>
      <c r="G3198" s="10" t="s">
        <v>23</v>
      </c>
      <c r="H3198" s="10"/>
      <c r="I3198" s="10"/>
      <c r="J3198" s="13">
        <v>1900</v>
      </c>
      <c r="K3198" s="13"/>
      <c r="L3198" s="13">
        <v>1000</v>
      </c>
      <c r="M3198" s="10">
        <v>5.38</v>
      </c>
      <c r="N3198" s="9">
        <v>10</v>
      </c>
      <c r="O3198" s="9">
        <v>5.21</v>
      </c>
      <c r="P3198" s="9" t="s">
        <v>94</v>
      </c>
      <c r="Q3198" s="9" t="s">
        <v>72</v>
      </c>
      <c r="R3198" s="9"/>
      <c r="S3198">
        <f t="shared" ref="S3198:S3199" si="4150">N:N*O:O*125</f>
        <v>6512.5</v>
      </c>
      <c r="T3198">
        <f t="shared" ref="T3198:T3199" si="4151">N3198*125</f>
        <v>1250</v>
      </c>
      <c r="U3198">
        <f t="shared" ref="U3198:U3199" si="4152">N3198*O3198</f>
        <v>52.1</v>
      </c>
      <c r="V3198" s="20">
        <f t="shared" ref="V3198:V3199" si="4153">N3198*O3198*123.78</f>
        <v>6448.9380000000001</v>
      </c>
      <c r="W3198" s="21">
        <f t="shared" ref="W3198:W3199" si="4154">N3198*123.7</f>
        <v>1237</v>
      </c>
    </row>
    <row r="3199" spans="1:23" x14ac:dyDescent="0.25">
      <c r="A3199" s="11">
        <v>43216</v>
      </c>
      <c r="B3199" s="10" t="s">
        <v>16</v>
      </c>
      <c r="C3199" s="10">
        <v>785</v>
      </c>
      <c r="D3199" s="10">
        <v>169</v>
      </c>
      <c r="E3199" s="10" t="s">
        <v>34</v>
      </c>
      <c r="F3199" s="10">
        <v>1</v>
      </c>
      <c r="G3199" s="10" t="s">
        <v>23</v>
      </c>
      <c r="H3199" s="10"/>
      <c r="I3199" s="10"/>
      <c r="J3199" s="13"/>
      <c r="K3199" s="13"/>
      <c r="L3199" s="13"/>
      <c r="M3199" s="10">
        <v>5.38</v>
      </c>
      <c r="N3199" s="9">
        <v>1</v>
      </c>
      <c r="O3199" s="9">
        <v>3.8</v>
      </c>
      <c r="P3199" s="9" t="s">
        <v>82</v>
      </c>
      <c r="Q3199" s="9" t="s">
        <v>72</v>
      </c>
      <c r="R3199" s="9"/>
      <c r="S3199">
        <f t="shared" si="4150"/>
        <v>475</v>
      </c>
      <c r="T3199">
        <f t="shared" si="4151"/>
        <v>125</v>
      </c>
      <c r="U3199">
        <f t="shared" si="4152"/>
        <v>3.8</v>
      </c>
      <c r="V3199" s="20">
        <f t="shared" si="4153"/>
        <v>470.36399999999998</v>
      </c>
      <c r="W3199" s="21">
        <f t="shared" si="4154"/>
        <v>123.7</v>
      </c>
    </row>
    <row r="3200" spans="1:23" x14ac:dyDescent="0.25">
      <c r="A3200" s="9"/>
      <c r="B3200" s="9"/>
      <c r="C3200" s="9"/>
      <c r="D3200" s="9"/>
      <c r="E3200" s="9"/>
      <c r="F3200" s="9"/>
      <c r="G3200" s="9"/>
      <c r="H3200" s="9"/>
      <c r="I3200" s="9"/>
      <c r="J3200" s="16"/>
      <c r="K3200" s="16"/>
      <c r="L3200" s="16"/>
      <c r="M3200" s="9"/>
      <c r="N3200" s="9"/>
      <c r="O3200" s="9"/>
      <c r="P3200" s="9"/>
      <c r="Q3200" s="9"/>
      <c r="R3200" s="9"/>
    </row>
    <row r="3201" spans="1:23" x14ac:dyDescent="0.25">
      <c r="A3201" s="11">
        <v>43216</v>
      </c>
      <c r="B3201" s="10" t="s">
        <v>16</v>
      </c>
      <c r="C3201" s="4">
        <v>777</v>
      </c>
      <c r="D3201" s="4">
        <v>17</v>
      </c>
      <c r="E3201" s="10" t="s">
        <v>69</v>
      </c>
      <c r="F3201" s="10">
        <v>2</v>
      </c>
      <c r="G3201" s="10" t="s">
        <v>21</v>
      </c>
      <c r="H3201" s="10"/>
      <c r="I3201" s="10"/>
      <c r="J3201" s="13">
        <v>340</v>
      </c>
      <c r="K3201" s="13">
        <v>760</v>
      </c>
      <c r="L3201" s="13">
        <v>660</v>
      </c>
      <c r="M3201" s="10">
        <v>4.2</v>
      </c>
      <c r="N3201" s="9">
        <v>7</v>
      </c>
      <c r="O3201" s="9">
        <v>3.8</v>
      </c>
      <c r="P3201" s="9" t="s">
        <v>111</v>
      </c>
      <c r="Q3201" s="9" t="s">
        <v>72</v>
      </c>
      <c r="R3201" s="9"/>
      <c r="S3201">
        <f t="shared" ref="S3201:S3203" si="4155">N:N*O:O*80.6</f>
        <v>2143.9599999999996</v>
      </c>
      <c r="T3201">
        <f t="shared" ref="T3201:T3203" si="4156">N3201*80.6</f>
        <v>564.19999999999993</v>
      </c>
      <c r="U3201">
        <f t="shared" ref="U3201:U3203" si="4157">N3201*O3201</f>
        <v>26.599999999999998</v>
      </c>
      <c r="V3201" s="20">
        <f t="shared" ref="V3201:V3203" si="4158">N3201*O3201*79.68</f>
        <v>2119.4879999999998</v>
      </c>
      <c r="W3201" s="21">
        <f t="shared" ref="W3201:W3203" si="4159">N3201*79.68</f>
        <v>557.76</v>
      </c>
    </row>
    <row r="3202" spans="1:23" x14ac:dyDescent="0.25">
      <c r="A3202" s="11">
        <v>43216</v>
      </c>
      <c r="B3202" s="10" t="s">
        <v>16</v>
      </c>
      <c r="C3202" s="4">
        <v>777</v>
      </c>
      <c r="D3202" s="4">
        <v>17</v>
      </c>
      <c r="E3202" s="10" t="s">
        <v>69</v>
      </c>
      <c r="F3202" s="10">
        <v>2</v>
      </c>
      <c r="G3202" s="10" t="s">
        <v>21</v>
      </c>
      <c r="H3202" s="10"/>
      <c r="I3202" s="10"/>
      <c r="J3202" s="13"/>
      <c r="K3202" s="13"/>
      <c r="L3202" s="13"/>
      <c r="M3202" s="10">
        <v>4.2</v>
      </c>
      <c r="N3202" s="9">
        <v>2</v>
      </c>
      <c r="O3202" s="9">
        <v>1.1599999999999999</v>
      </c>
      <c r="P3202" s="9" t="s">
        <v>78</v>
      </c>
      <c r="Q3202" s="9" t="s">
        <v>81</v>
      </c>
      <c r="R3202" s="9"/>
      <c r="S3202">
        <f t="shared" si="4155"/>
        <v>186.99199999999996</v>
      </c>
      <c r="T3202">
        <f t="shared" si="4156"/>
        <v>161.19999999999999</v>
      </c>
      <c r="U3202">
        <f t="shared" si="4157"/>
        <v>2.3199999999999998</v>
      </c>
      <c r="V3202" s="20">
        <f t="shared" si="4158"/>
        <v>184.85759999999999</v>
      </c>
      <c r="W3202" s="21">
        <f t="shared" si="4159"/>
        <v>159.36000000000001</v>
      </c>
    </row>
    <row r="3203" spans="1:23" x14ac:dyDescent="0.25">
      <c r="A3203" s="11">
        <v>43216</v>
      </c>
      <c r="B3203" s="10" t="s">
        <v>16</v>
      </c>
      <c r="C3203" s="4">
        <v>777</v>
      </c>
      <c r="D3203" s="4">
        <v>17</v>
      </c>
      <c r="E3203" s="10" t="s">
        <v>69</v>
      </c>
      <c r="F3203" s="10">
        <v>2</v>
      </c>
      <c r="G3203" s="10" t="s">
        <v>21</v>
      </c>
      <c r="H3203" s="10"/>
      <c r="I3203" s="10"/>
      <c r="J3203" s="13"/>
      <c r="K3203" s="13"/>
      <c r="L3203" s="13"/>
      <c r="M3203" s="10">
        <v>4.2</v>
      </c>
      <c r="N3203" s="9">
        <v>11</v>
      </c>
      <c r="O3203" s="9">
        <v>2.09</v>
      </c>
      <c r="P3203" s="9" t="s">
        <v>78</v>
      </c>
      <c r="Q3203" s="9" t="s">
        <v>76</v>
      </c>
      <c r="R3203" s="9"/>
      <c r="S3203">
        <f t="shared" si="4155"/>
        <v>1852.9939999999997</v>
      </c>
      <c r="T3203">
        <f t="shared" si="4156"/>
        <v>886.59999999999991</v>
      </c>
      <c r="U3203">
        <f t="shared" si="4157"/>
        <v>22.99</v>
      </c>
      <c r="V3203" s="20">
        <f t="shared" si="4158"/>
        <v>1831.8432</v>
      </c>
      <c r="W3203" s="21">
        <f t="shared" si="4159"/>
        <v>876.48</v>
      </c>
    </row>
    <row r="3204" spans="1:23" x14ac:dyDescent="0.25">
      <c r="A3204" s="11"/>
      <c r="B3204" s="10"/>
      <c r="C3204" s="4"/>
      <c r="D3204" s="4"/>
      <c r="E3204" s="10"/>
      <c r="F3204" s="10"/>
      <c r="G3204" s="10"/>
      <c r="H3204" s="10"/>
      <c r="I3204" s="10"/>
      <c r="J3204" s="13"/>
      <c r="K3204" s="13"/>
      <c r="L3204" s="13"/>
      <c r="M3204" s="10"/>
      <c r="N3204" s="9"/>
      <c r="O3204" s="9"/>
      <c r="P3204" s="9"/>
      <c r="Q3204" s="9"/>
      <c r="R3204" s="9"/>
    </row>
    <row r="3205" spans="1:23" x14ac:dyDescent="0.25">
      <c r="A3205" s="11">
        <v>43216</v>
      </c>
      <c r="B3205" s="10" t="s">
        <v>16</v>
      </c>
      <c r="C3205" s="4">
        <v>777</v>
      </c>
      <c r="D3205" s="4">
        <v>18</v>
      </c>
      <c r="E3205" s="10" t="s">
        <v>35</v>
      </c>
      <c r="F3205" s="10">
        <v>2</v>
      </c>
      <c r="G3205" s="10" t="s">
        <v>21</v>
      </c>
      <c r="H3205" s="10"/>
      <c r="I3205" s="10"/>
      <c r="J3205" s="13">
        <v>290</v>
      </c>
      <c r="K3205" s="13">
        <v>810</v>
      </c>
      <c r="L3205" s="13">
        <v>610</v>
      </c>
      <c r="M3205" s="10">
        <v>4.2</v>
      </c>
      <c r="N3205" s="9">
        <v>7</v>
      </c>
      <c r="O3205" s="9">
        <v>3.8</v>
      </c>
      <c r="P3205" s="9" t="s">
        <v>111</v>
      </c>
      <c r="Q3205" s="9" t="s">
        <v>72</v>
      </c>
      <c r="R3205" s="9"/>
      <c r="S3205">
        <f t="shared" ref="S3205:S3207" si="4160">N:N*O:O*80.6</f>
        <v>2143.9599999999996</v>
      </c>
      <c r="T3205">
        <f t="shared" ref="T3205:T3207" si="4161">N3205*80.6</f>
        <v>564.19999999999993</v>
      </c>
      <c r="U3205">
        <f t="shared" ref="U3205:U3207" si="4162">N3205*O3205</f>
        <v>26.599999999999998</v>
      </c>
      <c r="V3205" s="20">
        <f t="shared" ref="V3205:V3207" si="4163">N3205*O3205*79.68</f>
        <v>2119.4879999999998</v>
      </c>
      <c r="W3205" s="21">
        <f t="shared" ref="W3205:W3207" si="4164">N3205*79.68</f>
        <v>557.76</v>
      </c>
    </row>
    <row r="3206" spans="1:23" x14ac:dyDescent="0.25">
      <c r="A3206" s="11">
        <v>43216</v>
      </c>
      <c r="B3206" s="10" t="s">
        <v>16</v>
      </c>
      <c r="C3206" s="4">
        <v>777</v>
      </c>
      <c r="D3206" s="4">
        <v>18</v>
      </c>
      <c r="E3206" s="10" t="s">
        <v>35</v>
      </c>
      <c r="F3206" s="10">
        <v>2</v>
      </c>
      <c r="G3206" s="10" t="s">
        <v>21</v>
      </c>
      <c r="H3206" s="10"/>
      <c r="I3206" s="10"/>
      <c r="J3206" s="13"/>
      <c r="K3206" s="13"/>
      <c r="L3206" s="13"/>
      <c r="M3206" s="10">
        <v>4.2</v>
      </c>
      <c r="N3206" s="9">
        <v>12</v>
      </c>
      <c r="O3206" s="9">
        <v>0.66</v>
      </c>
      <c r="P3206" s="9" t="s">
        <v>82</v>
      </c>
      <c r="Q3206" s="9" t="s">
        <v>81</v>
      </c>
      <c r="R3206" s="9"/>
      <c r="S3206">
        <f t="shared" si="4160"/>
        <v>638.35199999999998</v>
      </c>
      <c r="T3206">
        <f t="shared" si="4161"/>
        <v>967.19999999999993</v>
      </c>
      <c r="U3206">
        <f t="shared" si="4162"/>
        <v>7.92</v>
      </c>
      <c r="V3206" s="20">
        <f t="shared" si="4163"/>
        <v>631.06560000000002</v>
      </c>
      <c r="W3206" s="21">
        <f t="shared" si="4164"/>
        <v>956.16000000000008</v>
      </c>
    </row>
    <row r="3207" spans="1:23" x14ac:dyDescent="0.25">
      <c r="A3207" s="11">
        <v>43216</v>
      </c>
      <c r="B3207" s="10" t="s">
        <v>16</v>
      </c>
      <c r="C3207" s="4">
        <v>777</v>
      </c>
      <c r="D3207" s="4">
        <v>18</v>
      </c>
      <c r="E3207" s="10" t="s">
        <v>35</v>
      </c>
      <c r="F3207" s="10">
        <v>2</v>
      </c>
      <c r="G3207" s="10" t="s">
        <v>21</v>
      </c>
      <c r="H3207" s="10"/>
      <c r="I3207" s="10"/>
      <c r="J3207" s="13"/>
      <c r="K3207" s="13"/>
      <c r="L3207" s="13"/>
      <c r="M3207" s="10">
        <v>4.2</v>
      </c>
      <c r="N3207" s="9">
        <v>6</v>
      </c>
      <c r="O3207" s="9">
        <v>2.09</v>
      </c>
      <c r="P3207" s="9" t="s">
        <v>78</v>
      </c>
      <c r="Q3207" s="9" t="s">
        <v>76</v>
      </c>
      <c r="R3207" s="9"/>
      <c r="S3207">
        <f t="shared" si="4160"/>
        <v>1010.7239999999998</v>
      </c>
      <c r="T3207">
        <f t="shared" si="4161"/>
        <v>483.59999999999997</v>
      </c>
      <c r="U3207">
        <f t="shared" si="4162"/>
        <v>12.54</v>
      </c>
      <c r="V3207" s="20">
        <f t="shared" si="4163"/>
        <v>999.18719999999996</v>
      </c>
      <c r="W3207" s="21">
        <f t="shared" si="4164"/>
        <v>478.08000000000004</v>
      </c>
    </row>
    <row r="3208" spans="1:23" x14ac:dyDescent="0.25">
      <c r="A3208" s="11"/>
      <c r="B3208" s="4"/>
      <c r="C3208" s="4"/>
      <c r="D3208" s="4"/>
      <c r="E3208" s="10"/>
      <c r="F3208" s="10"/>
      <c r="G3208" s="10"/>
      <c r="H3208" s="10"/>
      <c r="I3208" s="10"/>
      <c r="J3208" s="13"/>
      <c r="K3208" s="13"/>
      <c r="L3208" s="13"/>
      <c r="M3208" s="10"/>
      <c r="N3208" s="9"/>
      <c r="O3208" s="9"/>
      <c r="P3208" s="9"/>
      <c r="Q3208" s="9"/>
      <c r="R3208" s="9"/>
    </row>
    <row r="3209" spans="1:23" x14ac:dyDescent="0.25">
      <c r="A3209" s="11">
        <v>43216</v>
      </c>
      <c r="B3209" s="10" t="s">
        <v>16</v>
      </c>
      <c r="C3209" s="4">
        <v>777</v>
      </c>
      <c r="D3209" s="4">
        <v>19</v>
      </c>
      <c r="E3209" s="10" t="s">
        <v>46</v>
      </c>
      <c r="F3209" s="10">
        <v>2</v>
      </c>
      <c r="G3209" s="10" t="s">
        <v>21</v>
      </c>
      <c r="H3209" s="10"/>
      <c r="I3209" s="10"/>
      <c r="J3209" s="13">
        <v>520</v>
      </c>
      <c r="K3209" s="13">
        <v>580</v>
      </c>
      <c r="L3209" s="13">
        <v>510</v>
      </c>
      <c r="M3209" s="10">
        <v>4.2</v>
      </c>
      <c r="N3209" s="9">
        <v>14</v>
      </c>
      <c r="O3209" s="10">
        <v>4.2</v>
      </c>
      <c r="P3209" s="9" t="s">
        <v>82</v>
      </c>
      <c r="Q3209" s="9" t="s">
        <v>72</v>
      </c>
      <c r="R3209" s="9"/>
      <c r="S3209">
        <f t="shared" ref="S3209:S3211" si="4165">N:N*O:O*80.6</f>
        <v>4739.28</v>
      </c>
      <c r="T3209">
        <f t="shared" ref="T3209:T3211" si="4166">N3209*80.6</f>
        <v>1128.3999999999999</v>
      </c>
      <c r="U3209">
        <f t="shared" ref="U3209:U3211" si="4167">N3209*O3209</f>
        <v>58.800000000000004</v>
      </c>
      <c r="V3209" s="20">
        <f t="shared" ref="V3209:V3211" si="4168">N3209*O3209*79.68</f>
        <v>4685.1840000000011</v>
      </c>
      <c r="W3209" s="21">
        <f t="shared" ref="W3209:W3211" si="4169">N3209*79.68</f>
        <v>1115.52</v>
      </c>
    </row>
    <row r="3210" spans="1:23" x14ac:dyDescent="0.25">
      <c r="A3210" s="11">
        <v>43216</v>
      </c>
      <c r="B3210" s="10" t="s">
        <v>16</v>
      </c>
      <c r="C3210" s="4">
        <v>777</v>
      </c>
      <c r="D3210" s="4">
        <v>19</v>
      </c>
      <c r="E3210" s="10" t="s">
        <v>46</v>
      </c>
      <c r="F3210" s="10">
        <v>2</v>
      </c>
      <c r="G3210" s="10" t="s">
        <v>21</v>
      </c>
      <c r="H3210" s="10"/>
      <c r="I3210" s="10"/>
      <c r="J3210" s="13"/>
      <c r="K3210" s="13"/>
      <c r="L3210" s="13"/>
      <c r="M3210" s="10">
        <v>4.2</v>
      </c>
      <c r="N3210" s="9">
        <v>2</v>
      </c>
      <c r="O3210" s="9">
        <v>1.56</v>
      </c>
      <c r="P3210" s="9" t="s">
        <v>71</v>
      </c>
      <c r="Q3210" s="9" t="s">
        <v>79</v>
      </c>
      <c r="R3210" s="9"/>
      <c r="S3210">
        <f t="shared" si="4165"/>
        <v>251.47199999999998</v>
      </c>
      <c r="T3210">
        <f t="shared" si="4166"/>
        <v>161.19999999999999</v>
      </c>
      <c r="U3210">
        <f t="shared" si="4167"/>
        <v>3.12</v>
      </c>
      <c r="V3210" s="20">
        <f t="shared" si="4168"/>
        <v>248.60160000000002</v>
      </c>
      <c r="W3210" s="21">
        <f t="shared" si="4169"/>
        <v>159.36000000000001</v>
      </c>
    </row>
    <row r="3211" spans="1:23" x14ac:dyDescent="0.25">
      <c r="A3211" s="24">
        <v>43216</v>
      </c>
      <c r="B3211" s="25" t="s">
        <v>16</v>
      </c>
      <c r="C3211" s="27">
        <v>777</v>
      </c>
      <c r="D3211" s="27">
        <v>19</v>
      </c>
      <c r="E3211" s="25" t="s">
        <v>46</v>
      </c>
      <c r="F3211" s="25">
        <v>2</v>
      </c>
      <c r="G3211" s="25" t="s">
        <v>21</v>
      </c>
      <c r="H3211" s="25"/>
      <c r="I3211" s="25"/>
      <c r="J3211" s="23"/>
      <c r="K3211" s="23"/>
      <c r="L3211" s="23"/>
      <c r="M3211" s="25">
        <v>4.2</v>
      </c>
      <c r="N3211" s="25">
        <v>1</v>
      </c>
      <c r="O3211" s="25">
        <v>3.1</v>
      </c>
      <c r="P3211" s="25" t="s">
        <v>82</v>
      </c>
      <c r="Q3211" s="25" t="s">
        <v>100</v>
      </c>
      <c r="R3211" s="9"/>
      <c r="S3211">
        <f t="shared" si="4165"/>
        <v>249.85999999999999</v>
      </c>
      <c r="T3211">
        <f t="shared" si="4166"/>
        <v>80.599999999999994</v>
      </c>
      <c r="U3211">
        <f t="shared" si="4167"/>
        <v>3.1</v>
      </c>
      <c r="V3211" s="20">
        <f t="shared" si="4168"/>
        <v>247.00800000000004</v>
      </c>
      <c r="W3211" s="21">
        <f t="shared" si="4169"/>
        <v>79.680000000000007</v>
      </c>
    </row>
    <row r="3212" spans="1:23" x14ac:dyDescent="0.25">
      <c r="A3212" s="11"/>
      <c r="B3212" s="10"/>
      <c r="C3212" s="4"/>
      <c r="D3212" s="4"/>
      <c r="E3212" s="10"/>
      <c r="F3212" s="10"/>
      <c r="G3212" s="10"/>
      <c r="H3212" s="10"/>
      <c r="I3212" s="10"/>
      <c r="J3212" s="13"/>
      <c r="K3212" s="13"/>
      <c r="L3212" s="13"/>
      <c r="M3212" s="10"/>
      <c r="N3212" s="9"/>
      <c r="O3212" s="9"/>
      <c r="P3212" s="9"/>
      <c r="Q3212" s="9"/>
      <c r="R3212" s="9"/>
    </row>
    <row r="3213" spans="1:23" x14ac:dyDescent="0.25">
      <c r="A3213" s="11">
        <v>43216</v>
      </c>
      <c r="B3213" s="10" t="s">
        <v>16</v>
      </c>
      <c r="C3213" s="4">
        <v>777</v>
      </c>
      <c r="D3213" s="4">
        <v>20</v>
      </c>
      <c r="E3213" s="10" t="s">
        <v>37</v>
      </c>
      <c r="F3213" s="10">
        <v>2</v>
      </c>
      <c r="G3213" s="10" t="s">
        <v>21</v>
      </c>
      <c r="H3213" s="10"/>
      <c r="I3213" s="10"/>
      <c r="J3213" s="13">
        <v>510</v>
      </c>
      <c r="K3213" s="13">
        <v>590</v>
      </c>
      <c r="L3213" s="13">
        <v>730</v>
      </c>
      <c r="M3213" s="10">
        <v>4.2</v>
      </c>
      <c r="N3213" s="9">
        <v>2</v>
      </c>
      <c r="O3213" s="9">
        <v>5.21</v>
      </c>
      <c r="P3213" s="9" t="s">
        <v>94</v>
      </c>
      <c r="Q3213" s="9" t="s">
        <v>72</v>
      </c>
      <c r="R3213" s="9"/>
      <c r="S3213">
        <f t="shared" ref="S3213:S3215" si="4170">N:N*O:O*80.6</f>
        <v>839.85199999999998</v>
      </c>
      <c r="T3213">
        <f t="shared" ref="T3213:T3215" si="4171">N3213*80.6</f>
        <v>161.19999999999999</v>
      </c>
      <c r="U3213">
        <f t="shared" ref="U3213:U3215" si="4172">N3213*O3213</f>
        <v>10.42</v>
      </c>
      <c r="V3213" s="20">
        <f t="shared" ref="V3213:V3215" si="4173">N3213*O3213*79.68</f>
        <v>830.26560000000006</v>
      </c>
      <c r="W3213" s="21">
        <f t="shared" ref="W3213:W3215" si="4174">N3213*79.68</f>
        <v>159.36000000000001</v>
      </c>
    </row>
    <row r="3214" spans="1:23" x14ac:dyDescent="0.25">
      <c r="A3214" s="11">
        <v>43216</v>
      </c>
      <c r="B3214" s="10" t="s">
        <v>16</v>
      </c>
      <c r="C3214" s="4">
        <v>777</v>
      </c>
      <c r="D3214" s="4">
        <v>20</v>
      </c>
      <c r="E3214" s="10" t="s">
        <v>37</v>
      </c>
      <c r="F3214" s="10">
        <v>2</v>
      </c>
      <c r="G3214" s="10" t="s">
        <v>21</v>
      </c>
      <c r="H3214" s="10"/>
      <c r="I3214" s="10"/>
      <c r="J3214" s="13"/>
      <c r="K3214" s="13"/>
      <c r="L3214" s="13"/>
      <c r="M3214" s="10">
        <v>4.2</v>
      </c>
      <c r="N3214" s="9">
        <v>5</v>
      </c>
      <c r="O3214" s="10">
        <v>4.2</v>
      </c>
      <c r="P3214" s="9" t="s">
        <v>82</v>
      </c>
      <c r="Q3214" s="9" t="s">
        <v>72</v>
      </c>
      <c r="R3214" s="9"/>
      <c r="S3214">
        <f t="shared" si="4170"/>
        <v>1692.6</v>
      </c>
      <c r="T3214">
        <f t="shared" si="4171"/>
        <v>403</v>
      </c>
      <c r="U3214">
        <f t="shared" si="4172"/>
        <v>21</v>
      </c>
      <c r="V3214" s="20">
        <f t="shared" si="4173"/>
        <v>1673.2800000000002</v>
      </c>
      <c r="W3214" s="21">
        <f t="shared" si="4174"/>
        <v>398.40000000000003</v>
      </c>
    </row>
    <row r="3215" spans="1:23" x14ac:dyDescent="0.25">
      <c r="A3215" s="24">
        <v>43216</v>
      </c>
      <c r="B3215" s="25" t="s">
        <v>16</v>
      </c>
      <c r="C3215" s="27">
        <v>777</v>
      </c>
      <c r="D3215" s="27">
        <v>20</v>
      </c>
      <c r="E3215" s="25" t="s">
        <v>37</v>
      </c>
      <c r="F3215" s="25">
        <v>2</v>
      </c>
      <c r="G3215" s="25" t="s">
        <v>21</v>
      </c>
      <c r="H3215" s="25"/>
      <c r="I3215" s="25"/>
      <c r="J3215" s="23"/>
      <c r="K3215" s="23"/>
      <c r="L3215" s="23"/>
      <c r="M3215" s="25">
        <v>4.2</v>
      </c>
      <c r="N3215" s="25">
        <v>2</v>
      </c>
      <c r="O3215" s="25">
        <v>4</v>
      </c>
      <c r="P3215" s="25" t="s">
        <v>82</v>
      </c>
      <c r="Q3215" s="25" t="s">
        <v>100</v>
      </c>
      <c r="R3215" s="9"/>
      <c r="S3215">
        <f t="shared" si="4170"/>
        <v>644.79999999999995</v>
      </c>
      <c r="T3215">
        <f t="shared" si="4171"/>
        <v>161.19999999999999</v>
      </c>
      <c r="U3215">
        <f t="shared" si="4172"/>
        <v>8</v>
      </c>
      <c r="V3215" s="20">
        <f t="shared" si="4173"/>
        <v>637.44000000000005</v>
      </c>
      <c r="W3215" s="21">
        <f t="shared" si="4174"/>
        <v>159.36000000000001</v>
      </c>
    </row>
    <row r="3216" spans="1:23" x14ac:dyDescent="0.25">
      <c r="A3216" s="11"/>
      <c r="B3216" s="10"/>
      <c r="C3216" s="4"/>
      <c r="D3216" s="4"/>
      <c r="E3216" s="10"/>
      <c r="F3216" s="10"/>
      <c r="G3216" s="10"/>
      <c r="H3216" s="10"/>
      <c r="I3216" s="10"/>
      <c r="J3216" s="13"/>
      <c r="K3216" s="13"/>
      <c r="L3216" s="13"/>
      <c r="M3216" s="10"/>
      <c r="N3216" s="9"/>
      <c r="O3216" s="9"/>
      <c r="P3216" s="9"/>
      <c r="Q3216" s="9"/>
      <c r="R3216" s="9"/>
    </row>
    <row r="3217" spans="1:23" x14ac:dyDescent="0.25">
      <c r="A3217" s="11">
        <v>43216</v>
      </c>
      <c r="B3217" s="4" t="s">
        <v>17</v>
      </c>
      <c r="C3217" s="4">
        <v>75131</v>
      </c>
      <c r="D3217" s="4">
        <v>152</v>
      </c>
      <c r="E3217" s="10" t="s">
        <v>38</v>
      </c>
      <c r="F3217" s="10">
        <v>2</v>
      </c>
      <c r="G3217" s="10" t="s">
        <v>21</v>
      </c>
      <c r="H3217" s="10"/>
      <c r="I3217" s="10"/>
      <c r="J3217" s="13">
        <v>750</v>
      </c>
      <c r="K3217" s="13">
        <v>1050</v>
      </c>
      <c r="L3217" s="13">
        <v>1000</v>
      </c>
      <c r="M3217" s="10">
        <v>5.81</v>
      </c>
      <c r="N3217" s="9">
        <v>2</v>
      </c>
      <c r="O3217" s="9">
        <v>5.21</v>
      </c>
      <c r="P3217" s="9" t="s">
        <v>94</v>
      </c>
      <c r="Q3217" s="9" t="s">
        <v>72</v>
      </c>
      <c r="R3217" s="9"/>
      <c r="S3217">
        <f t="shared" ref="S3217:S3218" si="4175">N3217*O3217*118</f>
        <v>1229.56</v>
      </c>
      <c r="T3217">
        <f t="shared" ref="T3217:T3218" si="4176">N3217*118</f>
        <v>236</v>
      </c>
      <c r="U3217">
        <f t="shared" ref="U3217:U3218" si="4177">N3217*O3217</f>
        <v>10.42</v>
      </c>
      <c r="V3217" s="20">
        <f t="shared" ref="V3217:V3218" si="4178">N3217*O3217*116.875</f>
        <v>1217.8375000000001</v>
      </c>
      <c r="W3217" s="21">
        <f t="shared" ref="W3217:W3218" si="4179">N3217*116.8</f>
        <v>233.6</v>
      </c>
    </row>
    <row r="3218" spans="1:23" x14ac:dyDescent="0.25">
      <c r="A3218" s="11">
        <v>43216</v>
      </c>
      <c r="B3218" s="4" t="s">
        <v>17</v>
      </c>
      <c r="C3218" s="4">
        <v>75131</v>
      </c>
      <c r="D3218" s="4">
        <v>152</v>
      </c>
      <c r="E3218" s="10" t="s">
        <v>38</v>
      </c>
      <c r="F3218" s="10">
        <v>2</v>
      </c>
      <c r="G3218" s="10" t="s">
        <v>21</v>
      </c>
      <c r="H3218" s="10"/>
      <c r="I3218" s="10"/>
      <c r="J3218" s="13"/>
      <c r="K3218" s="13"/>
      <c r="L3218" s="13"/>
      <c r="M3218" s="10">
        <v>5.81</v>
      </c>
      <c r="N3218" s="9">
        <v>10</v>
      </c>
      <c r="O3218" s="9">
        <v>2.2400000000000002</v>
      </c>
      <c r="P3218" s="9" t="s">
        <v>87</v>
      </c>
      <c r="Q3218" s="9" t="s">
        <v>72</v>
      </c>
      <c r="R3218" s="9"/>
      <c r="S3218">
        <f t="shared" si="4175"/>
        <v>2643.2000000000003</v>
      </c>
      <c r="T3218">
        <f t="shared" si="4176"/>
        <v>1180</v>
      </c>
      <c r="U3218">
        <f t="shared" si="4177"/>
        <v>22.400000000000002</v>
      </c>
      <c r="V3218" s="20">
        <f t="shared" si="4178"/>
        <v>2618.0000000000005</v>
      </c>
      <c r="W3218" s="21">
        <f t="shared" si="4179"/>
        <v>1168</v>
      </c>
    </row>
    <row r="3219" spans="1:23" x14ac:dyDescent="0.25">
      <c r="A3219" s="11"/>
      <c r="B3219" s="4"/>
      <c r="C3219" s="4"/>
      <c r="D3219" s="4"/>
      <c r="E3219" s="10"/>
      <c r="F3219" s="10"/>
      <c r="G3219" s="10"/>
      <c r="H3219" s="10"/>
      <c r="I3219" s="10"/>
      <c r="J3219" s="13"/>
      <c r="K3219" s="13"/>
      <c r="L3219" s="13"/>
      <c r="M3219" s="10"/>
      <c r="N3219" s="9"/>
      <c r="O3219" s="9"/>
      <c r="P3219" s="9"/>
      <c r="Q3219" s="9"/>
      <c r="R3219" s="9"/>
    </row>
    <row r="3220" spans="1:23" x14ac:dyDescent="0.25">
      <c r="A3220" s="11">
        <v>43216</v>
      </c>
      <c r="B3220" s="4" t="s">
        <v>17</v>
      </c>
      <c r="C3220" s="4">
        <v>75131</v>
      </c>
      <c r="D3220" s="4">
        <v>153</v>
      </c>
      <c r="E3220" s="10"/>
      <c r="F3220" s="10">
        <v>2</v>
      </c>
      <c r="G3220" s="10" t="s">
        <v>21</v>
      </c>
      <c r="H3220" s="10"/>
      <c r="I3220" s="10"/>
      <c r="J3220" s="17"/>
      <c r="K3220" s="17"/>
      <c r="L3220" s="17"/>
      <c r="M3220" s="10">
        <v>5.81</v>
      </c>
      <c r="N3220" s="9"/>
      <c r="O3220" s="9"/>
      <c r="P3220" s="9"/>
      <c r="Q3220" s="9"/>
      <c r="R3220" s="9"/>
      <c r="S3220">
        <f t="shared" ref="S3220" si="4180">N3220*O3220*118</f>
        <v>0</v>
      </c>
      <c r="T3220">
        <f t="shared" ref="T3220" si="4181">N3220*118</f>
        <v>0</v>
      </c>
      <c r="U3220">
        <f t="shared" ref="U3220" si="4182">N3220*O3220</f>
        <v>0</v>
      </c>
      <c r="V3220" s="20">
        <f t="shared" ref="V3220" si="4183">N3220*O3220*116.875</f>
        <v>0</v>
      </c>
      <c r="W3220" s="21">
        <f t="shared" ref="W3220" si="4184">N3220*116.8</f>
        <v>0</v>
      </c>
    </row>
    <row r="3221" spans="1:23" x14ac:dyDescent="0.25">
      <c r="A3221" s="11"/>
      <c r="B3221" s="4"/>
      <c r="C3221" s="4"/>
      <c r="D3221" s="4"/>
      <c r="E3221" s="10"/>
      <c r="F3221" s="10"/>
      <c r="G3221" s="10"/>
      <c r="H3221" s="10"/>
      <c r="I3221" s="10"/>
      <c r="J3221" s="13"/>
      <c r="K3221" s="13"/>
      <c r="L3221" s="13"/>
      <c r="M3221" s="10"/>
      <c r="N3221" s="9"/>
      <c r="O3221" s="9"/>
      <c r="P3221" s="9"/>
      <c r="Q3221" s="9"/>
      <c r="R3221" s="9"/>
    </row>
    <row r="3222" spans="1:23" x14ac:dyDescent="0.25">
      <c r="A3222" s="11">
        <v>43216</v>
      </c>
      <c r="B3222" s="4" t="s">
        <v>17</v>
      </c>
      <c r="C3222" s="4">
        <v>75131</v>
      </c>
      <c r="D3222" s="4">
        <v>155</v>
      </c>
      <c r="E3222" s="10" t="s">
        <v>102</v>
      </c>
      <c r="F3222" s="10">
        <v>2</v>
      </c>
      <c r="G3222" s="10" t="s">
        <v>21</v>
      </c>
      <c r="H3222" s="10"/>
      <c r="I3222" s="10"/>
      <c r="J3222" s="13">
        <v>720</v>
      </c>
      <c r="K3222" s="13">
        <v>1080</v>
      </c>
      <c r="L3222" s="13">
        <v>1250</v>
      </c>
      <c r="M3222" s="10">
        <v>5.81</v>
      </c>
      <c r="N3222" s="9">
        <v>7</v>
      </c>
      <c r="O3222" s="9">
        <v>5.21</v>
      </c>
      <c r="P3222" s="9" t="s">
        <v>94</v>
      </c>
      <c r="Q3222" s="9" t="s">
        <v>72</v>
      </c>
      <c r="R3222" s="9"/>
      <c r="S3222">
        <f t="shared" ref="S3222:S3225" si="4185">N3222*O3222*118</f>
        <v>4303.46</v>
      </c>
      <c r="T3222">
        <f t="shared" ref="T3222:T3225" si="4186">N3222*118</f>
        <v>826</v>
      </c>
      <c r="U3222">
        <f t="shared" ref="U3222:U3225" si="4187">N3222*O3222</f>
        <v>36.47</v>
      </c>
      <c r="V3222" s="20">
        <f t="shared" ref="V3222:V3225" si="4188">N3222*O3222*116.875</f>
        <v>4262.4312499999996</v>
      </c>
      <c r="W3222" s="21">
        <f t="shared" ref="W3222:W3225" si="4189">N3222*116.8</f>
        <v>817.6</v>
      </c>
    </row>
    <row r="3223" spans="1:23" x14ac:dyDescent="0.25">
      <c r="A3223" s="11">
        <v>43216</v>
      </c>
      <c r="B3223" s="4" t="s">
        <v>17</v>
      </c>
      <c r="C3223" s="4">
        <v>75131</v>
      </c>
      <c r="D3223" s="4">
        <v>155</v>
      </c>
      <c r="E3223" s="10" t="s">
        <v>102</v>
      </c>
      <c r="F3223" s="10">
        <v>2</v>
      </c>
      <c r="G3223" s="10" t="s">
        <v>21</v>
      </c>
      <c r="H3223" s="10"/>
      <c r="I3223" s="10"/>
      <c r="J3223" s="13"/>
      <c r="K3223" s="13"/>
      <c r="L3223" s="13"/>
      <c r="M3223" s="10">
        <v>5.81</v>
      </c>
      <c r="N3223" s="9">
        <v>2</v>
      </c>
      <c r="O3223" s="9">
        <v>3.8</v>
      </c>
      <c r="P3223" s="9" t="s">
        <v>82</v>
      </c>
      <c r="Q3223" s="9" t="s">
        <v>72</v>
      </c>
      <c r="R3223" s="9"/>
      <c r="S3223">
        <f t="shared" si="4185"/>
        <v>896.8</v>
      </c>
      <c r="T3223">
        <f t="shared" si="4186"/>
        <v>236</v>
      </c>
      <c r="U3223">
        <f t="shared" si="4187"/>
        <v>7.6</v>
      </c>
      <c r="V3223" s="20">
        <f t="shared" si="4188"/>
        <v>888.25</v>
      </c>
      <c r="W3223" s="21">
        <f t="shared" si="4189"/>
        <v>233.6</v>
      </c>
    </row>
    <row r="3224" spans="1:23" x14ac:dyDescent="0.25">
      <c r="A3224" s="11">
        <v>43216</v>
      </c>
      <c r="B3224" s="4" t="s">
        <v>17</v>
      </c>
      <c r="C3224" s="4">
        <v>75131</v>
      </c>
      <c r="D3224" s="4">
        <v>155</v>
      </c>
      <c r="E3224" s="10" t="s">
        <v>102</v>
      </c>
      <c r="F3224" s="10">
        <v>2</v>
      </c>
      <c r="G3224" s="10" t="s">
        <v>21</v>
      </c>
      <c r="H3224" s="10"/>
      <c r="I3224" s="10"/>
      <c r="J3224" s="13"/>
      <c r="K3224" s="13"/>
      <c r="L3224" s="13"/>
      <c r="M3224" s="10">
        <v>5.81</v>
      </c>
      <c r="N3224" s="9">
        <v>4</v>
      </c>
      <c r="O3224" s="9">
        <v>1.56</v>
      </c>
      <c r="P3224" s="9" t="s">
        <v>71</v>
      </c>
      <c r="Q3224" s="9" t="s">
        <v>79</v>
      </c>
      <c r="R3224" s="9"/>
      <c r="S3224">
        <f t="shared" si="4185"/>
        <v>736.32</v>
      </c>
      <c r="T3224">
        <f t="shared" si="4186"/>
        <v>472</v>
      </c>
      <c r="U3224">
        <f t="shared" si="4187"/>
        <v>6.24</v>
      </c>
      <c r="V3224" s="20">
        <f t="shared" si="4188"/>
        <v>729.30000000000007</v>
      </c>
      <c r="W3224" s="21">
        <f t="shared" si="4189"/>
        <v>467.2</v>
      </c>
    </row>
    <row r="3225" spans="1:23" x14ac:dyDescent="0.25">
      <c r="A3225" s="24">
        <v>43216</v>
      </c>
      <c r="B3225" s="27" t="s">
        <v>17</v>
      </c>
      <c r="C3225" s="27">
        <v>75131</v>
      </c>
      <c r="D3225" s="27">
        <v>155</v>
      </c>
      <c r="E3225" s="25" t="s">
        <v>102</v>
      </c>
      <c r="F3225" s="25">
        <v>2</v>
      </c>
      <c r="G3225" s="25" t="s">
        <v>21</v>
      </c>
      <c r="H3225" s="25"/>
      <c r="I3225" s="25"/>
      <c r="J3225" s="23"/>
      <c r="K3225" s="23"/>
      <c r="L3225" s="23"/>
      <c r="M3225" s="25">
        <v>5.81</v>
      </c>
      <c r="N3225" s="25">
        <v>1</v>
      </c>
      <c r="O3225" s="25">
        <v>3.3</v>
      </c>
      <c r="P3225" s="25" t="s">
        <v>90</v>
      </c>
      <c r="Q3225" s="25" t="s">
        <v>100</v>
      </c>
      <c r="R3225" s="9"/>
      <c r="S3225">
        <f t="shared" si="4185"/>
        <v>389.4</v>
      </c>
      <c r="T3225">
        <f t="shared" si="4186"/>
        <v>118</v>
      </c>
      <c r="U3225">
        <f t="shared" si="4187"/>
        <v>3.3</v>
      </c>
      <c r="V3225" s="20">
        <f t="shared" si="4188"/>
        <v>385.6875</v>
      </c>
      <c r="W3225" s="21">
        <f t="shared" si="4189"/>
        <v>116.8</v>
      </c>
    </row>
    <row r="3226" spans="1:23" x14ac:dyDescent="0.25">
      <c r="A3226" s="11"/>
      <c r="B3226" s="4"/>
      <c r="C3226" s="4"/>
      <c r="D3226" s="4"/>
      <c r="E3226" s="10"/>
      <c r="F3226" s="10"/>
      <c r="G3226" s="10"/>
      <c r="H3226" s="10"/>
      <c r="I3226" s="10"/>
      <c r="J3226" s="13"/>
      <c r="K3226" s="13"/>
      <c r="L3226" s="13"/>
      <c r="M3226" s="10"/>
      <c r="N3226" s="9"/>
      <c r="O3226" s="9"/>
      <c r="P3226" s="9"/>
      <c r="Q3226" s="9"/>
      <c r="R3226" s="9"/>
    </row>
    <row r="3227" spans="1:23" x14ac:dyDescent="0.25">
      <c r="A3227" s="11">
        <v>43216</v>
      </c>
      <c r="B3227" s="4" t="s">
        <v>17</v>
      </c>
      <c r="C3227" s="4">
        <v>75131</v>
      </c>
      <c r="D3227" s="4">
        <v>156</v>
      </c>
      <c r="E3227" s="10" t="s">
        <v>40</v>
      </c>
      <c r="F3227" s="10">
        <v>2</v>
      </c>
      <c r="G3227" s="10" t="s">
        <v>21</v>
      </c>
      <c r="H3227" s="10"/>
      <c r="I3227" s="10"/>
      <c r="J3227" s="13">
        <v>570</v>
      </c>
      <c r="K3227" s="13">
        <v>1230</v>
      </c>
      <c r="L3227" s="17"/>
      <c r="M3227" s="10">
        <v>5.81</v>
      </c>
      <c r="N3227" s="9">
        <v>3</v>
      </c>
      <c r="O3227" s="9">
        <v>5.21</v>
      </c>
      <c r="P3227" s="9" t="s">
        <v>94</v>
      </c>
      <c r="Q3227" s="9" t="s">
        <v>72</v>
      </c>
      <c r="R3227" s="9"/>
      <c r="S3227">
        <f t="shared" ref="S3227:S3230" si="4190">N3227*O3227*118</f>
        <v>1844.34</v>
      </c>
      <c r="T3227">
        <f t="shared" ref="T3227:T3230" si="4191">N3227*118</f>
        <v>354</v>
      </c>
      <c r="U3227">
        <f t="shared" ref="U3227:U3230" si="4192">N3227*O3227</f>
        <v>15.629999999999999</v>
      </c>
      <c r="V3227" s="20">
        <f t="shared" ref="V3227:V3230" si="4193">N3227*O3227*116.875</f>
        <v>1826.7562499999999</v>
      </c>
      <c r="W3227" s="21">
        <f t="shared" ref="W3227:W3230" si="4194">N3227*116.8</f>
        <v>350.4</v>
      </c>
    </row>
    <row r="3228" spans="1:23" x14ac:dyDescent="0.25">
      <c r="A3228" s="11">
        <v>43216</v>
      </c>
      <c r="B3228" s="4" t="s">
        <v>17</v>
      </c>
      <c r="C3228" s="4">
        <v>75131</v>
      </c>
      <c r="D3228" s="4">
        <v>156</v>
      </c>
      <c r="E3228" s="10" t="s">
        <v>40</v>
      </c>
      <c r="F3228" s="10">
        <v>2</v>
      </c>
      <c r="G3228" s="10" t="s">
        <v>21</v>
      </c>
      <c r="H3228" s="10"/>
      <c r="I3228" s="10"/>
      <c r="J3228" s="13"/>
      <c r="K3228" s="13"/>
      <c r="L3228" s="13"/>
      <c r="M3228" s="10">
        <v>5.81</v>
      </c>
      <c r="N3228" s="9">
        <v>4</v>
      </c>
      <c r="O3228" s="9">
        <v>1.56</v>
      </c>
      <c r="P3228" s="9" t="s">
        <v>71</v>
      </c>
      <c r="Q3228" s="9" t="s">
        <v>79</v>
      </c>
      <c r="R3228" s="9"/>
      <c r="S3228">
        <f t="shared" si="4190"/>
        <v>736.32</v>
      </c>
      <c r="T3228">
        <f t="shared" si="4191"/>
        <v>472</v>
      </c>
      <c r="U3228">
        <f t="shared" si="4192"/>
        <v>6.24</v>
      </c>
      <c r="V3228" s="20">
        <f t="shared" si="4193"/>
        <v>729.30000000000007</v>
      </c>
      <c r="W3228" s="21">
        <f t="shared" si="4194"/>
        <v>467.2</v>
      </c>
    </row>
    <row r="3229" spans="1:23" x14ac:dyDescent="0.25">
      <c r="A3229" s="24">
        <v>43216</v>
      </c>
      <c r="B3229" s="27" t="s">
        <v>17</v>
      </c>
      <c r="C3229" s="27">
        <v>75131</v>
      </c>
      <c r="D3229" s="27">
        <v>156</v>
      </c>
      <c r="E3229" s="25" t="s">
        <v>40</v>
      </c>
      <c r="F3229" s="25">
        <v>2</v>
      </c>
      <c r="G3229" s="25" t="s">
        <v>21</v>
      </c>
      <c r="H3229" s="25"/>
      <c r="I3229" s="25"/>
      <c r="J3229" s="23"/>
      <c r="K3229" s="23"/>
      <c r="L3229" s="23"/>
      <c r="M3229" s="25">
        <v>5.81</v>
      </c>
      <c r="N3229" s="25">
        <v>1</v>
      </c>
      <c r="O3229" s="25">
        <v>3.1</v>
      </c>
      <c r="P3229" s="25" t="s">
        <v>82</v>
      </c>
      <c r="Q3229" s="25" t="s">
        <v>100</v>
      </c>
      <c r="R3229" s="9"/>
      <c r="S3229">
        <f t="shared" si="4190"/>
        <v>365.8</v>
      </c>
      <c r="T3229">
        <f t="shared" si="4191"/>
        <v>118</v>
      </c>
      <c r="U3229">
        <f t="shared" si="4192"/>
        <v>3.1</v>
      </c>
      <c r="V3229" s="20">
        <f t="shared" si="4193"/>
        <v>362.3125</v>
      </c>
      <c r="W3229" s="21">
        <f t="shared" si="4194"/>
        <v>116.8</v>
      </c>
    </row>
    <row r="3230" spans="1:23" x14ac:dyDescent="0.25">
      <c r="A3230" s="24">
        <v>43216</v>
      </c>
      <c r="B3230" s="27" t="s">
        <v>17</v>
      </c>
      <c r="C3230" s="27">
        <v>75131</v>
      </c>
      <c r="D3230" s="27">
        <v>156</v>
      </c>
      <c r="E3230" s="25" t="s">
        <v>40</v>
      </c>
      <c r="F3230" s="25">
        <v>2</v>
      </c>
      <c r="G3230" s="25" t="s">
        <v>21</v>
      </c>
      <c r="H3230" s="25"/>
      <c r="I3230" s="25"/>
      <c r="J3230" s="23"/>
      <c r="K3230" s="23"/>
      <c r="L3230" s="23"/>
      <c r="M3230" s="25">
        <v>5.81</v>
      </c>
      <c r="N3230" s="25">
        <v>1</v>
      </c>
      <c r="O3230" s="25">
        <v>3.9</v>
      </c>
      <c r="P3230" s="25" t="s">
        <v>82</v>
      </c>
      <c r="Q3230" s="25" t="s">
        <v>100</v>
      </c>
      <c r="R3230" s="9"/>
      <c r="S3230">
        <f t="shared" si="4190"/>
        <v>460.2</v>
      </c>
      <c r="T3230">
        <f t="shared" si="4191"/>
        <v>118</v>
      </c>
      <c r="U3230">
        <f t="shared" si="4192"/>
        <v>3.9</v>
      </c>
      <c r="V3230" s="20">
        <f t="shared" si="4193"/>
        <v>455.8125</v>
      </c>
      <c r="W3230" s="21">
        <f t="shared" si="4194"/>
        <v>116.8</v>
      </c>
    </row>
    <row r="3231" spans="1:23" x14ac:dyDescent="0.25">
      <c r="A3231" s="11"/>
      <c r="B3231" s="4"/>
      <c r="C3231" s="4"/>
      <c r="D3231" s="4"/>
      <c r="E3231" s="10"/>
      <c r="F3231" s="10"/>
      <c r="G3231" s="10"/>
      <c r="H3231" s="10"/>
      <c r="I3231" s="10"/>
      <c r="J3231" s="13"/>
      <c r="K3231" s="13"/>
      <c r="L3231" s="13"/>
      <c r="M3231" s="10"/>
      <c r="N3231" s="9"/>
      <c r="O3231" s="9"/>
      <c r="P3231" s="9"/>
      <c r="Q3231" s="9"/>
      <c r="R3231" s="9"/>
    </row>
    <row r="3232" spans="1:23" x14ac:dyDescent="0.25">
      <c r="A3232" s="11">
        <v>43216</v>
      </c>
      <c r="B3232" s="4" t="s">
        <v>17</v>
      </c>
      <c r="C3232" s="4">
        <v>75131</v>
      </c>
      <c r="D3232" s="4">
        <v>157</v>
      </c>
      <c r="E3232" s="10"/>
      <c r="F3232" s="10">
        <v>2</v>
      </c>
      <c r="G3232" s="10" t="s">
        <v>21</v>
      </c>
      <c r="H3232" s="10"/>
      <c r="I3232" s="10"/>
      <c r="J3232" s="17"/>
      <c r="K3232" s="17"/>
      <c r="L3232" s="17"/>
      <c r="M3232" s="10">
        <v>5.81</v>
      </c>
      <c r="N3232" s="9"/>
      <c r="O3232" s="9"/>
      <c r="P3232" s="9"/>
      <c r="Q3232" s="9"/>
      <c r="R3232" s="9"/>
      <c r="S3232">
        <f t="shared" ref="S3232" si="4195">N3232*O3232*118</f>
        <v>0</v>
      </c>
      <c r="T3232">
        <f t="shared" ref="T3232" si="4196">N3232*118</f>
        <v>0</v>
      </c>
      <c r="U3232">
        <f t="shared" ref="U3232" si="4197">N3232*O3232</f>
        <v>0</v>
      </c>
      <c r="V3232" s="20">
        <f t="shared" ref="V3232" si="4198">N3232*O3232*116.875</f>
        <v>0</v>
      </c>
      <c r="W3232" s="21">
        <f t="shared" ref="W3232" si="4199">N3232*116.8</f>
        <v>0</v>
      </c>
    </row>
    <row r="3233" spans="1:23" x14ac:dyDescent="0.25">
      <c r="A3233" s="11"/>
      <c r="B3233" s="4"/>
      <c r="C3233" s="4"/>
      <c r="D3233" s="4"/>
      <c r="E3233" s="10"/>
      <c r="F3233" s="10"/>
      <c r="G3233" s="10"/>
      <c r="H3233" s="10"/>
      <c r="I3233" s="10"/>
      <c r="J3233" s="13"/>
      <c r="K3233" s="13"/>
      <c r="L3233" s="13"/>
      <c r="M3233" s="10"/>
      <c r="N3233" s="9"/>
      <c r="O3233" s="9"/>
      <c r="P3233" s="9"/>
      <c r="Q3233" s="9"/>
      <c r="R3233" s="9"/>
    </row>
    <row r="3234" spans="1:23" x14ac:dyDescent="0.25">
      <c r="A3234" s="11">
        <v>43216</v>
      </c>
      <c r="B3234" s="10" t="s">
        <v>16</v>
      </c>
      <c r="C3234" s="10">
        <v>785</v>
      </c>
      <c r="D3234" s="10">
        <v>167</v>
      </c>
      <c r="E3234" s="10" t="s">
        <v>28</v>
      </c>
      <c r="F3234" s="10">
        <v>2</v>
      </c>
      <c r="G3234" s="10" t="s">
        <v>21</v>
      </c>
      <c r="H3234" s="10"/>
      <c r="I3234" s="10"/>
      <c r="J3234" s="13">
        <v>950</v>
      </c>
      <c r="K3234" s="13">
        <v>1450</v>
      </c>
      <c r="L3234" s="13">
        <v>1950</v>
      </c>
      <c r="M3234" s="10">
        <v>5.38</v>
      </c>
      <c r="N3234" s="9">
        <v>2</v>
      </c>
      <c r="O3234" s="9">
        <v>5.21</v>
      </c>
      <c r="P3234" s="9" t="s">
        <v>94</v>
      </c>
      <c r="Q3234" s="9" t="s">
        <v>72</v>
      </c>
      <c r="R3234" s="9"/>
      <c r="S3234">
        <f t="shared" ref="S3234:S3235" si="4200">N:N*O:O*125</f>
        <v>1302.5</v>
      </c>
      <c r="T3234">
        <f t="shared" ref="T3234:T3235" si="4201">N3234*125</f>
        <v>250</v>
      </c>
      <c r="U3234">
        <f t="shared" ref="U3234:U3235" si="4202">N3234*O3234</f>
        <v>10.42</v>
      </c>
      <c r="V3234" s="20">
        <f t="shared" ref="V3234:V3235" si="4203">N3234*O3234*123.78</f>
        <v>1289.7876000000001</v>
      </c>
      <c r="W3234" s="21">
        <f t="shared" ref="W3234:W3235" si="4204">N3234*123.7</f>
        <v>247.4</v>
      </c>
    </row>
    <row r="3235" spans="1:23" x14ac:dyDescent="0.25">
      <c r="A3235" s="11">
        <v>43216</v>
      </c>
      <c r="B3235" s="10" t="s">
        <v>16</v>
      </c>
      <c r="C3235" s="10">
        <v>785</v>
      </c>
      <c r="D3235" s="10">
        <v>167</v>
      </c>
      <c r="E3235" s="10" t="s">
        <v>28</v>
      </c>
      <c r="F3235" s="10">
        <v>2</v>
      </c>
      <c r="G3235" s="10" t="s">
        <v>21</v>
      </c>
      <c r="H3235" s="10"/>
      <c r="I3235" s="10"/>
      <c r="J3235" s="13"/>
      <c r="K3235" s="13"/>
      <c r="L3235" s="13"/>
      <c r="M3235" s="10">
        <v>5.38</v>
      </c>
      <c r="N3235" s="9">
        <v>14</v>
      </c>
      <c r="O3235" s="9">
        <v>2.2400000000000002</v>
      </c>
      <c r="P3235" s="9" t="s">
        <v>87</v>
      </c>
      <c r="Q3235" s="9" t="s">
        <v>72</v>
      </c>
      <c r="R3235" s="9"/>
      <c r="S3235">
        <f t="shared" si="4200"/>
        <v>3920.0000000000005</v>
      </c>
      <c r="T3235">
        <f t="shared" si="4201"/>
        <v>1750</v>
      </c>
      <c r="U3235">
        <f t="shared" si="4202"/>
        <v>31.360000000000003</v>
      </c>
      <c r="V3235" s="20">
        <f t="shared" si="4203"/>
        <v>3881.7408000000005</v>
      </c>
      <c r="W3235" s="21">
        <f t="shared" si="4204"/>
        <v>1731.8</v>
      </c>
    </row>
    <row r="3236" spans="1:23" x14ac:dyDescent="0.25">
      <c r="A3236" s="11"/>
      <c r="B3236" s="10"/>
      <c r="C3236" s="10"/>
      <c r="D3236" s="10"/>
      <c r="E3236" s="10"/>
      <c r="F3236" s="10"/>
      <c r="G3236" s="10"/>
      <c r="H3236" s="10"/>
      <c r="I3236" s="10"/>
      <c r="J3236" s="13"/>
      <c r="K3236" s="13"/>
      <c r="L3236" s="13"/>
      <c r="M3236" s="10"/>
      <c r="N3236" s="9"/>
      <c r="O3236" s="9"/>
      <c r="P3236" s="9"/>
      <c r="Q3236" s="9"/>
      <c r="R3236" s="9"/>
    </row>
    <row r="3237" spans="1:23" x14ac:dyDescent="0.25">
      <c r="A3237" s="11">
        <v>43216</v>
      </c>
      <c r="B3237" s="10" t="s">
        <v>16</v>
      </c>
      <c r="C3237" s="10">
        <v>785</v>
      </c>
      <c r="D3237" s="10">
        <v>168</v>
      </c>
      <c r="E3237" s="10" t="s">
        <v>43</v>
      </c>
      <c r="F3237" s="10">
        <v>2</v>
      </c>
      <c r="G3237" s="10" t="s">
        <v>21</v>
      </c>
      <c r="H3237" s="10"/>
      <c r="I3237" s="10"/>
      <c r="J3237" s="13">
        <v>800</v>
      </c>
      <c r="K3237" s="13">
        <v>1600</v>
      </c>
      <c r="L3237" s="13">
        <v>1800</v>
      </c>
      <c r="M3237" s="10">
        <v>5.38</v>
      </c>
      <c r="N3237" s="9">
        <v>1</v>
      </c>
      <c r="O3237" s="9">
        <v>5.21</v>
      </c>
      <c r="P3237" s="9" t="s">
        <v>94</v>
      </c>
      <c r="Q3237" s="9" t="s">
        <v>72</v>
      </c>
      <c r="R3237" s="9"/>
      <c r="S3237">
        <f t="shared" ref="S3237:S3240" si="4205">N:N*O:O*125</f>
        <v>651.25</v>
      </c>
      <c r="T3237">
        <f t="shared" ref="T3237:T3240" si="4206">N3237*125</f>
        <v>125</v>
      </c>
      <c r="U3237">
        <f t="shared" ref="U3237:U3240" si="4207">N3237*O3237</f>
        <v>5.21</v>
      </c>
      <c r="V3237" s="20">
        <f t="shared" ref="V3237:V3240" si="4208">N3237*O3237*123.78</f>
        <v>644.89380000000006</v>
      </c>
      <c r="W3237" s="21">
        <f t="shared" ref="W3237:W3240" si="4209">N3237*123.7</f>
        <v>123.7</v>
      </c>
    </row>
    <row r="3238" spans="1:23" x14ac:dyDescent="0.25">
      <c r="A3238" s="11">
        <v>43216</v>
      </c>
      <c r="B3238" s="10" t="s">
        <v>16</v>
      </c>
      <c r="C3238" s="10">
        <v>785</v>
      </c>
      <c r="D3238" s="10">
        <v>168</v>
      </c>
      <c r="E3238" s="10" t="s">
        <v>43</v>
      </c>
      <c r="F3238" s="10">
        <v>2</v>
      </c>
      <c r="G3238" s="10" t="s">
        <v>21</v>
      </c>
      <c r="H3238" s="10"/>
      <c r="I3238" s="10"/>
      <c r="J3238" s="13"/>
      <c r="K3238" s="13"/>
      <c r="L3238" s="13"/>
      <c r="M3238" s="10">
        <v>5.38</v>
      </c>
      <c r="N3238" s="9">
        <v>9</v>
      </c>
      <c r="O3238" s="9">
        <v>3.8</v>
      </c>
      <c r="P3238" s="9" t="s">
        <v>82</v>
      </c>
      <c r="Q3238" s="9" t="s">
        <v>72</v>
      </c>
      <c r="R3238" s="9"/>
      <c r="S3238">
        <f t="shared" si="4205"/>
        <v>4274.9999999999991</v>
      </c>
      <c r="T3238">
        <f t="shared" si="4206"/>
        <v>1125</v>
      </c>
      <c r="U3238">
        <f t="shared" si="4207"/>
        <v>34.199999999999996</v>
      </c>
      <c r="V3238" s="20">
        <f t="shared" si="4208"/>
        <v>4233.2759999999998</v>
      </c>
      <c r="W3238" s="21">
        <f t="shared" si="4209"/>
        <v>1113.3</v>
      </c>
    </row>
    <row r="3239" spans="1:23" x14ac:dyDescent="0.25">
      <c r="A3239" s="11">
        <v>43216</v>
      </c>
      <c r="B3239" s="10" t="s">
        <v>16</v>
      </c>
      <c r="C3239" s="10">
        <v>785</v>
      </c>
      <c r="D3239" s="10">
        <v>168</v>
      </c>
      <c r="E3239" s="10" t="s">
        <v>43</v>
      </c>
      <c r="F3239" s="10">
        <v>2</v>
      </c>
      <c r="G3239" s="10" t="s">
        <v>21</v>
      </c>
      <c r="H3239" s="10"/>
      <c r="I3239" s="10"/>
      <c r="J3239" s="13"/>
      <c r="K3239" s="13"/>
      <c r="L3239" s="13"/>
      <c r="M3239" s="10">
        <v>5.38</v>
      </c>
      <c r="N3239" s="9">
        <v>4</v>
      </c>
      <c r="O3239" s="9">
        <v>0.95</v>
      </c>
      <c r="P3239" s="9" t="s">
        <v>71</v>
      </c>
      <c r="Q3239" s="9" t="s">
        <v>81</v>
      </c>
      <c r="R3239" s="9"/>
      <c r="S3239">
        <f t="shared" si="4205"/>
        <v>475</v>
      </c>
      <c r="T3239">
        <f t="shared" si="4206"/>
        <v>500</v>
      </c>
      <c r="U3239">
        <f t="shared" si="4207"/>
        <v>3.8</v>
      </c>
      <c r="V3239" s="20">
        <f t="shared" si="4208"/>
        <v>470.36399999999998</v>
      </c>
      <c r="W3239" s="21">
        <f t="shared" si="4209"/>
        <v>494.8</v>
      </c>
    </row>
    <row r="3240" spans="1:23" x14ac:dyDescent="0.25">
      <c r="A3240" s="11">
        <v>43216</v>
      </c>
      <c r="B3240" s="10" t="s">
        <v>16</v>
      </c>
      <c r="C3240" s="10">
        <v>785</v>
      </c>
      <c r="D3240" s="10">
        <v>168</v>
      </c>
      <c r="E3240" s="10" t="s">
        <v>43</v>
      </c>
      <c r="F3240" s="10">
        <v>2</v>
      </c>
      <c r="G3240" s="10" t="s">
        <v>21</v>
      </c>
      <c r="H3240" s="10"/>
      <c r="I3240" s="10"/>
      <c r="J3240" s="13"/>
      <c r="K3240" s="13"/>
      <c r="L3240" s="13"/>
      <c r="M3240" s="10">
        <v>5.38</v>
      </c>
      <c r="N3240" s="9">
        <v>4</v>
      </c>
      <c r="O3240" s="9">
        <v>1.73</v>
      </c>
      <c r="P3240" s="9" t="s">
        <v>71</v>
      </c>
      <c r="Q3240" s="9" t="s">
        <v>75</v>
      </c>
      <c r="R3240" s="9"/>
      <c r="S3240">
        <f t="shared" si="4205"/>
        <v>865</v>
      </c>
      <c r="T3240">
        <f t="shared" si="4206"/>
        <v>500</v>
      </c>
      <c r="U3240">
        <f t="shared" si="4207"/>
        <v>6.92</v>
      </c>
      <c r="V3240" s="20">
        <f t="shared" si="4208"/>
        <v>856.55759999999998</v>
      </c>
      <c r="W3240" s="21">
        <f t="shared" si="4209"/>
        <v>494.8</v>
      </c>
    </row>
    <row r="3241" spans="1:23" x14ac:dyDescent="0.25">
      <c r="A3241" s="11"/>
      <c r="B3241" s="4"/>
      <c r="C3241" s="4"/>
      <c r="D3241" s="4"/>
      <c r="E3241" s="10"/>
      <c r="F3241" s="10"/>
      <c r="G3241" s="10"/>
      <c r="H3241" s="10"/>
      <c r="I3241" s="10"/>
      <c r="J3241" s="13"/>
      <c r="K3241" s="13"/>
      <c r="L3241" s="13"/>
      <c r="M3241" s="10"/>
      <c r="N3241" s="9"/>
      <c r="O3241" s="9"/>
      <c r="P3241" s="9"/>
      <c r="Q3241" s="9"/>
      <c r="R3241" s="9"/>
    </row>
    <row r="3242" spans="1:23" x14ac:dyDescent="0.25">
      <c r="A3242" s="11">
        <v>43216</v>
      </c>
      <c r="B3242" s="10" t="s">
        <v>16</v>
      </c>
      <c r="C3242" s="10">
        <v>785</v>
      </c>
      <c r="D3242" s="10">
        <v>169</v>
      </c>
      <c r="E3242" s="10" t="s">
        <v>44</v>
      </c>
      <c r="F3242" s="10">
        <v>2</v>
      </c>
      <c r="G3242" s="10" t="s">
        <v>21</v>
      </c>
      <c r="H3242" s="10"/>
      <c r="I3242" s="10"/>
      <c r="J3242" s="13">
        <v>1000</v>
      </c>
      <c r="K3242" s="13">
        <v>1400</v>
      </c>
      <c r="L3242" s="17"/>
      <c r="M3242" s="10">
        <v>5.38</v>
      </c>
      <c r="N3242" s="9">
        <v>7</v>
      </c>
      <c r="O3242" s="9">
        <v>5.21</v>
      </c>
      <c r="P3242" s="9" t="s">
        <v>94</v>
      </c>
      <c r="Q3242" s="9" t="s">
        <v>72</v>
      </c>
      <c r="R3242" s="9"/>
      <c r="S3242">
        <f t="shared" ref="S3242:S3245" si="4210">N:N*O:O*125</f>
        <v>4558.75</v>
      </c>
      <c r="T3242">
        <f t="shared" ref="T3242:T3245" si="4211">N3242*125</f>
        <v>875</v>
      </c>
      <c r="U3242">
        <f t="shared" ref="U3242:U3245" si="4212">N3242*O3242</f>
        <v>36.47</v>
      </c>
      <c r="V3242" s="20">
        <f t="shared" ref="V3242:V3245" si="4213">N3242*O3242*123.78</f>
        <v>4514.2565999999997</v>
      </c>
      <c r="W3242" s="21">
        <f t="shared" ref="W3242:W3245" si="4214">N3242*123.7</f>
        <v>865.9</v>
      </c>
    </row>
    <row r="3243" spans="1:23" x14ac:dyDescent="0.25">
      <c r="A3243" s="11">
        <v>43216</v>
      </c>
      <c r="B3243" s="10" t="s">
        <v>16</v>
      </c>
      <c r="C3243" s="10">
        <v>785</v>
      </c>
      <c r="D3243" s="10">
        <v>169</v>
      </c>
      <c r="E3243" s="10" t="s">
        <v>44</v>
      </c>
      <c r="F3243" s="10">
        <v>2</v>
      </c>
      <c r="G3243" s="10" t="s">
        <v>21</v>
      </c>
      <c r="H3243" s="10"/>
      <c r="I3243" s="10"/>
      <c r="J3243" s="13"/>
      <c r="K3243" s="13"/>
      <c r="L3243" s="13"/>
      <c r="M3243" s="10">
        <v>5.38</v>
      </c>
      <c r="N3243" s="9">
        <v>5</v>
      </c>
      <c r="O3243" s="9">
        <v>1.56</v>
      </c>
      <c r="P3243" s="9" t="s">
        <v>71</v>
      </c>
      <c r="Q3243" s="9" t="s">
        <v>79</v>
      </c>
      <c r="R3243" s="9"/>
      <c r="S3243">
        <f t="shared" si="4210"/>
        <v>975.00000000000011</v>
      </c>
      <c r="T3243">
        <f t="shared" si="4211"/>
        <v>625</v>
      </c>
      <c r="U3243">
        <f t="shared" si="4212"/>
        <v>7.8000000000000007</v>
      </c>
      <c r="V3243" s="20">
        <f t="shared" si="4213"/>
        <v>965.48400000000015</v>
      </c>
      <c r="W3243" s="21">
        <f t="shared" si="4214"/>
        <v>618.5</v>
      </c>
    </row>
    <row r="3244" spans="1:23" x14ac:dyDescent="0.25">
      <c r="A3244" s="24">
        <v>43216</v>
      </c>
      <c r="B3244" s="25" t="s">
        <v>16</v>
      </c>
      <c r="C3244" s="25">
        <v>785</v>
      </c>
      <c r="D3244" s="25">
        <v>169</v>
      </c>
      <c r="E3244" s="25" t="s">
        <v>44</v>
      </c>
      <c r="F3244" s="25">
        <v>2</v>
      </c>
      <c r="G3244" s="25" t="s">
        <v>21</v>
      </c>
      <c r="H3244" s="25"/>
      <c r="I3244" s="25"/>
      <c r="J3244" s="23"/>
      <c r="K3244" s="23"/>
      <c r="L3244" s="23"/>
      <c r="M3244" s="25">
        <v>5.38</v>
      </c>
      <c r="N3244" s="25">
        <v>1</v>
      </c>
      <c r="O3244" s="25">
        <v>3.1</v>
      </c>
      <c r="P3244" s="25" t="s">
        <v>82</v>
      </c>
      <c r="Q3244" s="25" t="s">
        <v>100</v>
      </c>
      <c r="R3244" s="9"/>
      <c r="S3244">
        <f t="shared" si="4210"/>
        <v>387.5</v>
      </c>
      <c r="T3244">
        <f t="shared" si="4211"/>
        <v>125</v>
      </c>
      <c r="U3244">
        <f t="shared" si="4212"/>
        <v>3.1</v>
      </c>
      <c r="V3244" s="20">
        <f t="shared" si="4213"/>
        <v>383.71800000000002</v>
      </c>
      <c r="W3244" s="21">
        <f t="shared" si="4214"/>
        <v>123.7</v>
      </c>
    </row>
    <row r="3245" spans="1:23" x14ac:dyDescent="0.25">
      <c r="A3245" s="24">
        <v>43216</v>
      </c>
      <c r="B3245" s="25" t="s">
        <v>16</v>
      </c>
      <c r="C3245" s="25">
        <v>785</v>
      </c>
      <c r="D3245" s="25">
        <v>169</v>
      </c>
      <c r="E3245" s="25" t="s">
        <v>44</v>
      </c>
      <c r="F3245" s="25">
        <v>2</v>
      </c>
      <c r="G3245" s="25" t="s">
        <v>21</v>
      </c>
      <c r="H3245" s="25"/>
      <c r="I3245" s="25"/>
      <c r="J3245" s="23"/>
      <c r="K3245" s="23"/>
      <c r="L3245" s="23"/>
      <c r="M3245" s="25">
        <v>5.38</v>
      </c>
      <c r="N3245" s="25">
        <v>1</v>
      </c>
      <c r="O3245" s="25">
        <v>3.3</v>
      </c>
      <c r="P3245" s="25" t="s">
        <v>90</v>
      </c>
      <c r="Q3245" s="25" t="s">
        <v>100</v>
      </c>
      <c r="R3245" s="9"/>
      <c r="S3245">
        <f t="shared" si="4210"/>
        <v>412.5</v>
      </c>
      <c r="T3245">
        <f t="shared" si="4211"/>
        <v>125</v>
      </c>
      <c r="U3245">
        <f t="shared" si="4212"/>
        <v>3.3</v>
      </c>
      <c r="V3245" s="20">
        <f t="shared" si="4213"/>
        <v>408.47399999999999</v>
      </c>
      <c r="W3245" s="21">
        <f t="shared" si="4214"/>
        <v>123.7</v>
      </c>
    </row>
    <row r="3246" spans="1:23" x14ac:dyDescent="0.25">
      <c r="A3246" s="9"/>
      <c r="B3246" s="9"/>
      <c r="C3246" s="9"/>
      <c r="D3246" s="9"/>
      <c r="E3246" s="9"/>
      <c r="F3246" s="9"/>
      <c r="G3246" s="9"/>
      <c r="H3246" s="9"/>
      <c r="I3246" s="9"/>
      <c r="J3246" s="16"/>
      <c r="K3246" s="16"/>
      <c r="L3246" s="16"/>
      <c r="M3246" s="9"/>
      <c r="N3246" s="9"/>
      <c r="O3246" s="9"/>
      <c r="P3246" s="9"/>
      <c r="Q3246" s="9"/>
      <c r="R3246" s="9"/>
    </row>
    <row r="3247" spans="1:23" x14ac:dyDescent="0.25">
      <c r="A3247" s="11">
        <v>43216</v>
      </c>
      <c r="B3247" s="10" t="s">
        <v>16</v>
      </c>
      <c r="C3247" s="4">
        <v>777</v>
      </c>
      <c r="D3247" s="4">
        <v>17</v>
      </c>
      <c r="E3247" s="10" t="s">
        <v>27</v>
      </c>
      <c r="F3247" s="10">
        <v>3</v>
      </c>
      <c r="G3247" s="10" t="s">
        <v>70</v>
      </c>
      <c r="H3247" s="10"/>
      <c r="I3247" s="10"/>
      <c r="J3247" s="13">
        <v>660</v>
      </c>
      <c r="K3247" s="13">
        <v>740</v>
      </c>
      <c r="L3247" s="13">
        <v>910</v>
      </c>
      <c r="M3247" s="10">
        <v>4.2</v>
      </c>
      <c r="N3247" s="9">
        <v>3</v>
      </c>
      <c r="O3247" s="9">
        <v>3.82</v>
      </c>
      <c r="P3247" s="9" t="s">
        <v>82</v>
      </c>
      <c r="Q3247" s="9" t="s">
        <v>72</v>
      </c>
      <c r="R3247" s="9"/>
      <c r="S3247">
        <f t="shared" ref="S3247:S3250" si="4215">N:N*O:O*80.6</f>
        <v>923.67599999999982</v>
      </c>
      <c r="T3247">
        <f t="shared" ref="T3247:T3250" si="4216">N3247*80.6</f>
        <v>241.79999999999998</v>
      </c>
      <c r="U3247">
        <f t="shared" ref="U3247:U3250" si="4217">N3247*O3247</f>
        <v>11.459999999999999</v>
      </c>
      <c r="V3247" s="20">
        <f t="shared" ref="V3247:V3250" si="4218">N3247*O3247*79.68</f>
        <v>913.13279999999997</v>
      </c>
      <c r="W3247" s="21">
        <f t="shared" ref="W3247:W3250" si="4219">N3247*79.68</f>
        <v>239.04000000000002</v>
      </c>
    </row>
    <row r="3248" spans="1:23" x14ac:dyDescent="0.25">
      <c r="A3248" s="11">
        <v>43216</v>
      </c>
      <c r="B3248" s="10" t="s">
        <v>16</v>
      </c>
      <c r="C3248" s="4">
        <v>777</v>
      </c>
      <c r="D3248" s="4">
        <v>17</v>
      </c>
      <c r="E3248" s="10" t="s">
        <v>27</v>
      </c>
      <c r="F3248" s="10">
        <v>3</v>
      </c>
      <c r="G3248" s="10" t="s">
        <v>70</v>
      </c>
      <c r="H3248" s="10"/>
      <c r="I3248" s="10"/>
      <c r="J3248" s="13"/>
      <c r="K3248" s="13"/>
      <c r="L3248" s="13"/>
      <c r="M3248" s="10">
        <v>4.2</v>
      </c>
      <c r="N3248" s="9">
        <v>5</v>
      </c>
      <c r="O3248" s="9">
        <v>3.44</v>
      </c>
      <c r="P3248" s="9" t="s">
        <v>78</v>
      </c>
      <c r="Q3248" s="9" t="s">
        <v>72</v>
      </c>
      <c r="R3248" s="9"/>
      <c r="S3248">
        <f t="shared" si="4215"/>
        <v>1386.32</v>
      </c>
      <c r="T3248">
        <f t="shared" si="4216"/>
        <v>403</v>
      </c>
      <c r="U3248">
        <f t="shared" si="4217"/>
        <v>17.2</v>
      </c>
      <c r="V3248" s="20">
        <f t="shared" si="4218"/>
        <v>1370.4960000000001</v>
      </c>
      <c r="W3248" s="21">
        <f t="shared" si="4219"/>
        <v>398.40000000000003</v>
      </c>
    </row>
    <row r="3249" spans="1:23" x14ac:dyDescent="0.25">
      <c r="A3249" s="11">
        <v>43216</v>
      </c>
      <c r="B3249" s="10" t="s">
        <v>16</v>
      </c>
      <c r="C3249" s="4">
        <v>777</v>
      </c>
      <c r="D3249" s="4">
        <v>17</v>
      </c>
      <c r="E3249" s="10" t="s">
        <v>27</v>
      </c>
      <c r="F3249" s="10">
        <v>3</v>
      </c>
      <c r="G3249" s="10" t="s">
        <v>70</v>
      </c>
      <c r="H3249" s="10"/>
      <c r="I3249" s="10"/>
      <c r="J3249" s="13"/>
      <c r="K3249" s="13"/>
      <c r="L3249" s="13"/>
      <c r="M3249" s="10">
        <v>4.2</v>
      </c>
      <c r="N3249" s="9">
        <v>13</v>
      </c>
      <c r="O3249" s="9">
        <v>1.63</v>
      </c>
      <c r="P3249" s="9" t="s">
        <v>78</v>
      </c>
      <c r="Q3249" s="9" t="s">
        <v>75</v>
      </c>
      <c r="R3249" s="9"/>
      <c r="S3249">
        <f t="shared" si="4215"/>
        <v>1707.9139999999998</v>
      </c>
      <c r="T3249">
        <f t="shared" si="4216"/>
        <v>1047.8</v>
      </c>
      <c r="U3249">
        <f t="shared" si="4217"/>
        <v>21.189999999999998</v>
      </c>
      <c r="V3249" s="20">
        <f t="shared" si="4218"/>
        <v>1688.4192</v>
      </c>
      <c r="W3249" s="21">
        <f t="shared" si="4219"/>
        <v>1035.8400000000001</v>
      </c>
    </row>
    <row r="3250" spans="1:23" x14ac:dyDescent="0.25">
      <c r="A3250" s="24">
        <v>43216</v>
      </c>
      <c r="B3250" s="25" t="s">
        <v>16</v>
      </c>
      <c r="C3250" s="27">
        <v>777</v>
      </c>
      <c r="D3250" s="27">
        <v>17</v>
      </c>
      <c r="E3250" s="25" t="s">
        <v>27</v>
      </c>
      <c r="F3250" s="25">
        <v>3</v>
      </c>
      <c r="G3250" s="25" t="s">
        <v>70</v>
      </c>
      <c r="H3250" s="25"/>
      <c r="I3250" s="25"/>
      <c r="J3250" s="23"/>
      <c r="K3250" s="23"/>
      <c r="L3250" s="23"/>
      <c r="M3250" s="25">
        <v>4.2</v>
      </c>
      <c r="N3250" s="25">
        <v>1</v>
      </c>
      <c r="O3250" s="25">
        <v>0.4</v>
      </c>
      <c r="P3250" s="25" t="s">
        <v>78</v>
      </c>
      <c r="Q3250" s="25" t="s">
        <v>100</v>
      </c>
      <c r="R3250" s="9"/>
      <c r="S3250">
        <f t="shared" si="4215"/>
        <v>32.24</v>
      </c>
      <c r="T3250">
        <f t="shared" si="4216"/>
        <v>80.599999999999994</v>
      </c>
      <c r="U3250">
        <f t="shared" si="4217"/>
        <v>0.4</v>
      </c>
      <c r="V3250" s="20">
        <f t="shared" si="4218"/>
        <v>31.872000000000003</v>
      </c>
      <c r="W3250" s="21">
        <f t="shared" si="4219"/>
        <v>79.680000000000007</v>
      </c>
    </row>
    <row r="3251" spans="1:23" x14ac:dyDescent="0.25">
      <c r="A3251" s="11"/>
      <c r="B3251" s="10"/>
      <c r="C3251" s="4"/>
      <c r="D3251" s="4"/>
      <c r="E3251" s="10"/>
      <c r="F3251" s="10"/>
      <c r="G3251" s="10"/>
      <c r="H3251" s="10"/>
      <c r="I3251" s="10"/>
      <c r="J3251" s="13"/>
      <c r="K3251" s="13"/>
      <c r="L3251" s="13"/>
      <c r="M3251" s="10"/>
      <c r="N3251" s="9"/>
      <c r="O3251" s="9"/>
      <c r="P3251" s="9"/>
      <c r="Q3251" s="9"/>
      <c r="R3251" s="9"/>
    </row>
    <row r="3252" spans="1:23" x14ac:dyDescent="0.25">
      <c r="A3252" s="11">
        <v>43216</v>
      </c>
      <c r="B3252" s="10" t="s">
        <v>16</v>
      </c>
      <c r="C3252" s="4">
        <v>777</v>
      </c>
      <c r="D3252" s="4">
        <v>18</v>
      </c>
      <c r="E3252" s="10" t="s">
        <v>59</v>
      </c>
      <c r="F3252" s="10">
        <v>3</v>
      </c>
      <c r="G3252" s="10" t="s">
        <v>70</v>
      </c>
      <c r="H3252" s="10"/>
      <c r="I3252" s="10"/>
      <c r="J3252" s="13">
        <v>610</v>
      </c>
      <c r="K3252" s="13">
        <v>750</v>
      </c>
      <c r="L3252" s="13">
        <v>890</v>
      </c>
      <c r="M3252" s="10">
        <v>4.2</v>
      </c>
      <c r="N3252" s="9">
        <v>3</v>
      </c>
      <c r="O3252" s="9">
        <v>3.82</v>
      </c>
      <c r="P3252" s="9" t="s">
        <v>82</v>
      </c>
      <c r="Q3252" s="9" t="s">
        <v>72</v>
      </c>
      <c r="R3252" s="9"/>
      <c r="S3252">
        <f t="shared" ref="S3252:S3256" si="4220">N:N*O:O*80.6</f>
        <v>923.67599999999982</v>
      </c>
      <c r="T3252">
        <f t="shared" ref="T3252:T3256" si="4221">N3252*80.6</f>
        <v>241.79999999999998</v>
      </c>
      <c r="U3252">
        <f t="shared" ref="U3252:U3256" si="4222">N3252*O3252</f>
        <v>11.459999999999999</v>
      </c>
      <c r="V3252" s="20">
        <f t="shared" ref="V3252:V3256" si="4223">N3252*O3252*79.68</f>
        <v>913.13279999999997</v>
      </c>
      <c r="W3252" s="21">
        <f t="shared" ref="W3252:W3256" si="4224">N3252*79.68</f>
        <v>239.04000000000002</v>
      </c>
    </row>
    <row r="3253" spans="1:23" x14ac:dyDescent="0.25">
      <c r="A3253" s="11">
        <v>43216</v>
      </c>
      <c r="B3253" s="10" t="s">
        <v>16</v>
      </c>
      <c r="C3253" s="4">
        <v>777</v>
      </c>
      <c r="D3253" s="4">
        <v>18</v>
      </c>
      <c r="E3253" s="10" t="s">
        <v>59</v>
      </c>
      <c r="F3253" s="10">
        <v>3</v>
      </c>
      <c r="G3253" s="10" t="s">
        <v>70</v>
      </c>
      <c r="H3253" s="10"/>
      <c r="I3253" s="10"/>
      <c r="J3253" s="13"/>
      <c r="K3253" s="13"/>
      <c r="L3253" s="13"/>
      <c r="M3253" s="10">
        <v>4.2</v>
      </c>
      <c r="N3253" s="9">
        <v>4</v>
      </c>
      <c r="O3253" s="9">
        <v>3.44</v>
      </c>
      <c r="P3253" s="9" t="s">
        <v>78</v>
      </c>
      <c r="Q3253" s="9" t="s">
        <v>72</v>
      </c>
      <c r="R3253" s="9"/>
      <c r="S3253">
        <f t="shared" si="4220"/>
        <v>1109.0559999999998</v>
      </c>
      <c r="T3253">
        <f t="shared" si="4221"/>
        <v>322.39999999999998</v>
      </c>
      <c r="U3253">
        <f t="shared" si="4222"/>
        <v>13.76</v>
      </c>
      <c r="V3253" s="20">
        <f t="shared" si="4223"/>
        <v>1096.3968</v>
      </c>
      <c r="W3253" s="21">
        <f t="shared" si="4224"/>
        <v>318.72000000000003</v>
      </c>
    </row>
    <row r="3254" spans="1:23" x14ac:dyDescent="0.25">
      <c r="A3254" s="11">
        <v>43216</v>
      </c>
      <c r="B3254" s="10" t="s">
        <v>16</v>
      </c>
      <c r="C3254" s="4">
        <v>777</v>
      </c>
      <c r="D3254" s="4">
        <v>18</v>
      </c>
      <c r="E3254" s="10" t="s">
        <v>59</v>
      </c>
      <c r="F3254" s="10">
        <v>3</v>
      </c>
      <c r="G3254" s="10" t="s">
        <v>70</v>
      </c>
      <c r="H3254" s="10"/>
      <c r="I3254" s="10"/>
      <c r="J3254" s="13"/>
      <c r="K3254" s="13"/>
      <c r="L3254" s="13"/>
      <c r="M3254" s="10">
        <v>4.2</v>
      </c>
      <c r="N3254" s="9">
        <v>1</v>
      </c>
      <c r="O3254" s="9">
        <v>1.31</v>
      </c>
      <c r="P3254" s="9" t="s">
        <v>78</v>
      </c>
      <c r="Q3254" s="9" t="s">
        <v>81</v>
      </c>
      <c r="R3254" s="9"/>
      <c r="S3254">
        <f t="shared" si="4220"/>
        <v>105.586</v>
      </c>
      <c r="T3254">
        <f t="shared" si="4221"/>
        <v>80.599999999999994</v>
      </c>
      <c r="U3254">
        <f t="shared" si="4222"/>
        <v>1.31</v>
      </c>
      <c r="V3254" s="20">
        <f t="shared" si="4223"/>
        <v>104.38080000000001</v>
      </c>
      <c r="W3254" s="21">
        <f t="shared" si="4224"/>
        <v>79.680000000000007</v>
      </c>
    </row>
    <row r="3255" spans="1:23" x14ac:dyDescent="0.25">
      <c r="A3255" s="11">
        <v>43216</v>
      </c>
      <c r="B3255" s="10" t="s">
        <v>16</v>
      </c>
      <c r="C3255" s="4">
        <v>777</v>
      </c>
      <c r="D3255" s="4">
        <v>18</v>
      </c>
      <c r="E3255" s="10" t="s">
        <v>59</v>
      </c>
      <c r="F3255" s="10">
        <v>3</v>
      </c>
      <c r="G3255" s="10" t="s">
        <v>70</v>
      </c>
      <c r="H3255" s="10"/>
      <c r="I3255" s="10"/>
      <c r="J3255" s="13"/>
      <c r="K3255" s="13"/>
      <c r="L3255" s="13"/>
      <c r="M3255" s="10">
        <v>4.2</v>
      </c>
      <c r="N3255" s="9">
        <v>12</v>
      </c>
      <c r="O3255" s="9">
        <v>1.63</v>
      </c>
      <c r="P3255" s="9" t="s">
        <v>78</v>
      </c>
      <c r="Q3255" s="9" t="s">
        <v>75</v>
      </c>
      <c r="R3255" s="9"/>
      <c r="S3255">
        <f t="shared" si="4220"/>
        <v>1576.5359999999998</v>
      </c>
      <c r="T3255">
        <f t="shared" si="4221"/>
        <v>967.19999999999993</v>
      </c>
      <c r="U3255">
        <f t="shared" si="4222"/>
        <v>19.559999999999999</v>
      </c>
      <c r="V3255" s="20">
        <f t="shared" si="4223"/>
        <v>1558.5408</v>
      </c>
      <c r="W3255" s="21">
        <f t="shared" si="4224"/>
        <v>956.16000000000008</v>
      </c>
    </row>
    <row r="3256" spans="1:23" x14ac:dyDescent="0.25">
      <c r="A3256" s="24">
        <v>43216</v>
      </c>
      <c r="B3256" s="25" t="s">
        <v>16</v>
      </c>
      <c r="C3256" s="27">
        <v>777</v>
      </c>
      <c r="D3256" s="27">
        <v>18</v>
      </c>
      <c r="E3256" s="25" t="s">
        <v>59</v>
      </c>
      <c r="F3256" s="25">
        <v>3</v>
      </c>
      <c r="G3256" s="25" t="s">
        <v>70</v>
      </c>
      <c r="H3256" s="25"/>
      <c r="I3256" s="25"/>
      <c r="J3256" s="23"/>
      <c r="K3256" s="23"/>
      <c r="L3256" s="23"/>
      <c r="M3256" s="25">
        <v>4.2</v>
      </c>
      <c r="N3256" s="25">
        <v>1</v>
      </c>
      <c r="O3256" s="25">
        <v>0.4</v>
      </c>
      <c r="P3256" s="25" t="s">
        <v>78</v>
      </c>
      <c r="Q3256" s="25" t="s">
        <v>100</v>
      </c>
      <c r="R3256" s="9"/>
      <c r="S3256">
        <f t="shared" si="4220"/>
        <v>32.24</v>
      </c>
      <c r="T3256">
        <f t="shared" si="4221"/>
        <v>80.599999999999994</v>
      </c>
      <c r="U3256">
        <f t="shared" si="4222"/>
        <v>0.4</v>
      </c>
      <c r="V3256" s="20">
        <f t="shared" si="4223"/>
        <v>31.872000000000003</v>
      </c>
      <c r="W3256" s="21">
        <f t="shared" si="4224"/>
        <v>79.680000000000007</v>
      </c>
    </row>
    <row r="3257" spans="1:23" x14ac:dyDescent="0.25">
      <c r="A3257" s="11"/>
      <c r="B3257" s="4"/>
      <c r="C3257" s="4"/>
      <c r="D3257" s="4"/>
      <c r="E3257" s="10"/>
      <c r="F3257" s="10"/>
      <c r="G3257" s="10"/>
      <c r="H3257" s="10"/>
      <c r="I3257" s="10"/>
      <c r="J3257" s="13"/>
      <c r="K3257" s="13"/>
      <c r="L3257" s="13"/>
      <c r="M3257" s="10"/>
      <c r="N3257" s="9"/>
      <c r="O3257" s="9"/>
      <c r="P3257" s="9"/>
      <c r="Q3257" s="9"/>
      <c r="R3257" s="9"/>
    </row>
    <row r="3258" spans="1:23" x14ac:dyDescent="0.25">
      <c r="A3258" s="11">
        <v>43216</v>
      </c>
      <c r="B3258" s="10" t="s">
        <v>16</v>
      </c>
      <c r="C3258" s="4">
        <v>777</v>
      </c>
      <c r="D3258" s="4">
        <v>19</v>
      </c>
      <c r="E3258" s="10" t="s">
        <v>60</v>
      </c>
      <c r="F3258" s="10">
        <v>3</v>
      </c>
      <c r="G3258" s="10" t="s">
        <v>70</v>
      </c>
      <c r="H3258" s="10"/>
      <c r="I3258" s="10"/>
      <c r="J3258" s="13">
        <v>510</v>
      </c>
      <c r="K3258" s="13">
        <v>1090</v>
      </c>
      <c r="L3258" s="13">
        <v>1020</v>
      </c>
      <c r="M3258" s="10">
        <v>4.2</v>
      </c>
      <c r="N3258" s="9">
        <v>6</v>
      </c>
      <c r="O3258" s="9">
        <v>3.82</v>
      </c>
      <c r="P3258" s="9" t="s">
        <v>82</v>
      </c>
      <c r="Q3258" s="9" t="s">
        <v>72</v>
      </c>
      <c r="R3258" s="9"/>
      <c r="S3258">
        <f t="shared" ref="S3258:S3260" si="4225">N:N*O:O*80.6</f>
        <v>1847.3519999999996</v>
      </c>
      <c r="T3258">
        <f t="shared" ref="T3258:T3260" si="4226">N3258*80.6</f>
        <v>483.59999999999997</v>
      </c>
      <c r="U3258">
        <f t="shared" ref="U3258:U3260" si="4227">N3258*O3258</f>
        <v>22.919999999999998</v>
      </c>
      <c r="V3258" s="20">
        <f t="shared" ref="V3258:V3260" si="4228">N3258*O3258*79.68</f>
        <v>1826.2655999999999</v>
      </c>
      <c r="W3258" s="21">
        <f t="shared" ref="W3258:W3260" si="4229">N3258*79.68</f>
        <v>478.08000000000004</v>
      </c>
    </row>
    <row r="3259" spans="1:23" x14ac:dyDescent="0.25">
      <c r="A3259" s="11">
        <v>43216</v>
      </c>
      <c r="B3259" s="10" t="s">
        <v>16</v>
      </c>
      <c r="C3259" s="4">
        <v>777</v>
      </c>
      <c r="D3259" s="4">
        <v>19</v>
      </c>
      <c r="E3259" s="10" t="s">
        <v>60</v>
      </c>
      <c r="F3259" s="10">
        <v>3</v>
      </c>
      <c r="G3259" s="10" t="s">
        <v>70</v>
      </c>
      <c r="H3259" s="10"/>
      <c r="I3259" s="10"/>
      <c r="J3259" s="13"/>
      <c r="K3259" s="13"/>
      <c r="L3259" s="13"/>
      <c r="M3259" s="10">
        <v>4.2</v>
      </c>
      <c r="N3259" s="9">
        <v>22</v>
      </c>
      <c r="O3259" s="9">
        <v>0.93</v>
      </c>
      <c r="P3259" s="9" t="s">
        <v>71</v>
      </c>
      <c r="Q3259" s="9" t="s">
        <v>81</v>
      </c>
      <c r="R3259" s="9"/>
      <c r="S3259">
        <f t="shared" si="4225"/>
        <v>1649.076</v>
      </c>
      <c r="T3259">
        <f t="shared" si="4226"/>
        <v>1773.1999999999998</v>
      </c>
      <c r="U3259">
        <f t="shared" si="4227"/>
        <v>20.46</v>
      </c>
      <c r="V3259" s="20">
        <f t="shared" si="4228"/>
        <v>1630.2528000000002</v>
      </c>
      <c r="W3259" s="21">
        <f t="shared" si="4229"/>
        <v>1752.96</v>
      </c>
    </row>
    <row r="3260" spans="1:23" x14ac:dyDescent="0.25">
      <c r="A3260" s="11">
        <v>43216</v>
      </c>
      <c r="B3260" s="10" t="s">
        <v>16</v>
      </c>
      <c r="C3260" s="4">
        <v>777</v>
      </c>
      <c r="D3260" s="4">
        <v>19</v>
      </c>
      <c r="E3260" s="10" t="s">
        <v>60</v>
      </c>
      <c r="F3260" s="10">
        <v>3</v>
      </c>
      <c r="G3260" s="10" t="s">
        <v>70</v>
      </c>
      <c r="H3260" s="10"/>
      <c r="I3260" s="10"/>
      <c r="J3260" s="13"/>
      <c r="K3260" s="13"/>
      <c r="L3260" s="13"/>
      <c r="M3260" s="10">
        <v>4.2</v>
      </c>
      <c r="N3260" s="9">
        <v>3</v>
      </c>
      <c r="O3260" s="9">
        <v>1.7</v>
      </c>
      <c r="P3260" s="9" t="s">
        <v>71</v>
      </c>
      <c r="Q3260" s="9" t="s">
        <v>75</v>
      </c>
      <c r="R3260" s="9"/>
      <c r="S3260">
        <f t="shared" si="4225"/>
        <v>411.05999999999995</v>
      </c>
      <c r="T3260">
        <f t="shared" si="4226"/>
        <v>241.79999999999998</v>
      </c>
      <c r="U3260">
        <f t="shared" si="4227"/>
        <v>5.0999999999999996</v>
      </c>
      <c r="V3260" s="20">
        <f t="shared" si="4228"/>
        <v>406.36799999999999</v>
      </c>
      <c r="W3260" s="21">
        <f t="shared" si="4229"/>
        <v>239.04000000000002</v>
      </c>
    </row>
    <row r="3261" spans="1:23" x14ac:dyDescent="0.25">
      <c r="A3261" s="11"/>
      <c r="B3261" s="10"/>
      <c r="C3261" s="4"/>
      <c r="D3261" s="4"/>
      <c r="E3261" s="10"/>
      <c r="F3261" s="10"/>
      <c r="G3261" s="9"/>
      <c r="H3261" s="10"/>
      <c r="I3261" s="10"/>
      <c r="J3261" s="13"/>
      <c r="K3261" s="13"/>
      <c r="L3261" s="13"/>
      <c r="M3261" s="10"/>
      <c r="N3261" s="9"/>
      <c r="O3261" s="9"/>
      <c r="P3261" s="9"/>
      <c r="Q3261" s="9"/>
      <c r="R3261" s="9"/>
    </row>
    <row r="3262" spans="1:23" x14ac:dyDescent="0.25">
      <c r="A3262" s="11">
        <v>43216</v>
      </c>
      <c r="B3262" s="10" t="s">
        <v>16</v>
      </c>
      <c r="C3262" s="4">
        <v>777</v>
      </c>
      <c r="D3262" s="4">
        <v>20</v>
      </c>
      <c r="E3262" s="10" t="s">
        <v>99</v>
      </c>
      <c r="F3262" s="10">
        <v>3</v>
      </c>
      <c r="G3262" s="10" t="s">
        <v>70</v>
      </c>
      <c r="H3262" s="10"/>
      <c r="I3262" s="10"/>
      <c r="J3262" s="13">
        <v>730</v>
      </c>
      <c r="K3262" s="13">
        <v>500</v>
      </c>
      <c r="L3262" s="13">
        <v>740</v>
      </c>
      <c r="M3262" s="10">
        <v>4.2</v>
      </c>
      <c r="N3262" s="9">
        <v>5</v>
      </c>
      <c r="O3262" s="9">
        <v>4.66</v>
      </c>
      <c r="P3262" s="9" t="s">
        <v>98</v>
      </c>
      <c r="Q3262" s="9" t="s">
        <v>72</v>
      </c>
      <c r="R3262" s="9"/>
      <c r="S3262">
        <f t="shared" ref="S3262:S3264" si="4230">N:N*O:O*80.6</f>
        <v>1877.98</v>
      </c>
      <c r="T3262">
        <f t="shared" ref="T3262:T3264" si="4231">N3262*80.6</f>
        <v>403</v>
      </c>
      <c r="U3262">
        <f t="shared" ref="U3262:U3264" si="4232">N3262*O3262</f>
        <v>23.3</v>
      </c>
      <c r="V3262" s="20">
        <f t="shared" ref="V3262:V3264" si="4233">N3262*O3262*79.68</f>
        <v>1856.5440000000003</v>
      </c>
      <c r="W3262" s="21">
        <f t="shared" ref="W3262:W3264" si="4234">N3262*79.68</f>
        <v>398.40000000000003</v>
      </c>
    </row>
    <row r="3263" spans="1:23" x14ac:dyDescent="0.25">
      <c r="A3263" s="11">
        <v>43216</v>
      </c>
      <c r="B3263" s="10" t="s">
        <v>16</v>
      </c>
      <c r="C3263" s="4">
        <v>777</v>
      </c>
      <c r="D3263" s="4">
        <v>20</v>
      </c>
      <c r="E3263" s="10" t="s">
        <v>99</v>
      </c>
      <c r="F3263" s="10">
        <v>3</v>
      </c>
      <c r="G3263" s="10" t="s">
        <v>70</v>
      </c>
      <c r="H3263" s="10"/>
      <c r="I3263" s="10"/>
      <c r="J3263" s="13"/>
      <c r="K3263" s="13"/>
      <c r="L3263" s="13"/>
      <c r="M3263" s="10">
        <v>4.2</v>
      </c>
      <c r="N3263" s="9">
        <v>2</v>
      </c>
      <c r="O3263" s="9">
        <v>3.82</v>
      </c>
      <c r="P3263" s="9" t="s">
        <v>82</v>
      </c>
      <c r="Q3263" s="9" t="s">
        <v>72</v>
      </c>
      <c r="R3263" s="9"/>
      <c r="S3263">
        <f t="shared" si="4230"/>
        <v>615.78399999999988</v>
      </c>
      <c r="T3263">
        <f t="shared" si="4231"/>
        <v>161.19999999999999</v>
      </c>
      <c r="U3263">
        <f t="shared" si="4232"/>
        <v>7.64</v>
      </c>
      <c r="V3263" s="20">
        <f t="shared" si="4233"/>
        <v>608.75520000000006</v>
      </c>
      <c r="W3263" s="21">
        <f t="shared" si="4234"/>
        <v>159.36000000000001</v>
      </c>
    </row>
    <row r="3264" spans="1:23" x14ac:dyDescent="0.25">
      <c r="A3264" s="11">
        <v>43216</v>
      </c>
      <c r="B3264" s="10" t="s">
        <v>16</v>
      </c>
      <c r="C3264" s="4">
        <v>777</v>
      </c>
      <c r="D3264" s="4">
        <v>20</v>
      </c>
      <c r="E3264" s="10" t="s">
        <v>99</v>
      </c>
      <c r="F3264" s="10">
        <v>3</v>
      </c>
      <c r="G3264" s="10" t="s">
        <v>70</v>
      </c>
      <c r="H3264" s="10"/>
      <c r="I3264" s="10"/>
      <c r="J3264" s="13"/>
      <c r="K3264" s="13"/>
      <c r="L3264" s="13"/>
      <c r="M3264" s="10">
        <v>4.2</v>
      </c>
      <c r="N3264" s="9">
        <v>10</v>
      </c>
      <c r="O3264" s="9">
        <v>2.2400000000000002</v>
      </c>
      <c r="P3264" s="9" t="s">
        <v>87</v>
      </c>
      <c r="Q3264" s="9" t="s">
        <v>72</v>
      </c>
      <c r="R3264" s="9"/>
      <c r="S3264">
        <f t="shared" si="4230"/>
        <v>1805.44</v>
      </c>
      <c r="T3264">
        <f t="shared" si="4231"/>
        <v>806</v>
      </c>
      <c r="U3264">
        <f t="shared" si="4232"/>
        <v>22.400000000000002</v>
      </c>
      <c r="V3264" s="20">
        <f t="shared" si="4233"/>
        <v>1784.8320000000003</v>
      </c>
      <c r="W3264" s="21">
        <f t="shared" si="4234"/>
        <v>796.80000000000007</v>
      </c>
    </row>
    <row r="3265" spans="1:23" x14ac:dyDescent="0.25">
      <c r="A3265" s="11"/>
      <c r="B3265" s="10"/>
      <c r="C3265" s="4"/>
      <c r="D3265" s="4"/>
      <c r="E3265" s="10"/>
      <c r="F3265" s="10"/>
      <c r="G3265" s="10"/>
      <c r="H3265" s="10"/>
      <c r="I3265" s="10"/>
      <c r="J3265" s="13"/>
      <c r="K3265" s="13"/>
      <c r="L3265" s="13"/>
      <c r="M3265" s="10"/>
      <c r="N3265" s="9"/>
      <c r="O3265" s="9"/>
      <c r="P3265" s="9"/>
      <c r="Q3265" s="9"/>
      <c r="R3265" s="9"/>
    </row>
    <row r="3266" spans="1:23" x14ac:dyDescent="0.25">
      <c r="A3266" s="11">
        <v>43216</v>
      </c>
      <c r="B3266" s="4" t="s">
        <v>17</v>
      </c>
      <c r="C3266" s="4">
        <v>75131</v>
      </c>
      <c r="D3266" s="4">
        <v>152</v>
      </c>
      <c r="E3266" s="10" t="s">
        <v>62</v>
      </c>
      <c r="F3266" s="10">
        <v>3</v>
      </c>
      <c r="G3266" s="10" t="s">
        <v>70</v>
      </c>
      <c r="H3266" s="10"/>
      <c r="I3266" s="10"/>
      <c r="J3266" s="13">
        <v>1000</v>
      </c>
      <c r="K3266" s="13">
        <v>1300</v>
      </c>
      <c r="L3266" s="13">
        <v>1700</v>
      </c>
      <c r="M3266" s="10">
        <v>5.81</v>
      </c>
      <c r="N3266" s="9">
        <v>9</v>
      </c>
      <c r="O3266" s="9">
        <v>4.66</v>
      </c>
      <c r="P3266" s="9" t="s">
        <v>98</v>
      </c>
      <c r="Q3266" s="9" t="s">
        <v>72</v>
      </c>
      <c r="R3266" s="9"/>
      <c r="S3266">
        <f t="shared" ref="S3266:S3267" si="4235">N3266*O3266*118</f>
        <v>4948.92</v>
      </c>
      <c r="T3266">
        <f t="shared" ref="T3266:T3267" si="4236">N3266*118</f>
        <v>1062</v>
      </c>
      <c r="U3266">
        <f t="shared" ref="U3266:U3267" si="4237">N3266*O3266</f>
        <v>41.94</v>
      </c>
      <c r="V3266" s="20">
        <f t="shared" ref="V3266:V3267" si="4238">N3266*O3266*116.875</f>
        <v>4901.7375000000002</v>
      </c>
      <c r="W3266" s="21">
        <f t="shared" ref="W3266:W3267" si="4239">N3266*116.8</f>
        <v>1051.2</v>
      </c>
    </row>
    <row r="3267" spans="1:23" x14ac:dyDescent="0.25">
      <c r="A3267" s="24">
        <v>43216</v>
      </c>
      <c r="B3267" s="27" t="s">
        <v>17</v>
      </c>
      <c r="C3267" s="27">
        <v>75131</v>
      </c>
      <c r="D3267" s="27">
        <v>152</v>
      </c>
      <c r="E3267" s="25" t="s">
        <v>62</v>
      </c>
      <c r="F3267" s="25">
        <v>3</v>
      </c>
      <c r="G3267" s="25" t="s">
        <v>70</v>
      </c>
      <c r="H3267" s="25"/>
      <c r="I3267" s="25"/>
      <c r="J3267" s="23"/>
      <c r="K3267" s="23"/>
      <c r="L3267" s="23"/>
      <c r="M3267" s="25">
        <v>5.81</v>
      </c>
      <c r="N3267" s="25">
        <v>5</v>
      </c>
      <c r="O3267" s="25">
        <v>3</v>
      </c>
      <c r="P3267" s="25" t="s">
        <v>82</v>
      </c>
      <c r="Q3267" s="25" t="s">
        <v>100</v>
      </c>
      <c r="R3267" s="9"/>
      <c r="S3267">
        <f t="shared" si="4235"/>
        <v>1770</v>
      </c>
      <c r="T3267">
        <f t="shared" si="4236"/>
        <v>590</v>
      </c>
      <c r="U3267">
        <f t="shared" si="4237"/>
        <v>15</v>
      </c>
      <c r="V3267" s="20">
        <f t="shared" si="4238"/>
        <v>1753.125</v>
      </c>
      <c r="W3267" s="21">
        <f t="shared" si="4239"/>
        <v>584</v>
      </c>
    </row>
    <row r="3268" spans="1:23" x14ac:dyDescent="0.25">
      <c r="A3268" s="11"/>
      <c r="B3268" s="4"/>
      <c r="C3268" s="4"/>
      <c r="D3268" s="4"/>
      <c r="E3268" s="10"/>
      <c r="F3268" s="10"/>
      <c r="G3268" s="10"/>
      <c r="H3268" s="10"/>
      <c r="I3268" s="10"/>
      <c r="J3268" s="13"/>
      <c r="K3268" s="13"/>
      <c r="L3268" s="13"/>
      <c r="M3268" s="10"/>
      <c r="N3268" s="9"/>
      <c r="O3268" s="9"/>
      <c r="P3268" s="9"/>
      <c r="Q3268" s="9"/>
      <c r="R3268" s="9"/>
    </row>
    <row r="3269" spans="1:23" x14ac:dyDescent="0.25">
      <c r="A3269" s="11">
        <v>43216</v>
      </c>
      <c r="B3269" s="4" t="s">
        <v>17</v>
      </c>
      <c r="C3269" s="4">
        <v>75131</v>
      </c>
      <c r="D3269" s="4">
        <v>153</v>
      </c>
      <c r="E3269" s="10"/>
      <c r="F3269" s="10">
        <v>3</v>
      </c>
      <c r="G3269" s="10" t="s">
        <v>70</v>
      </c>
      <c r="H3269" s="10"/>
      <c r="I3269" s="10"/>
      <c r="J3269" s="17"/>
      <c r="K3269" s="17"/>
      <c r="L3269" s="17"/>
      <c r="M3269" s="10">
        <v>5.81</v>
      </c>
      <c r="N3269" s="9"/>
      <c r="O3269" s="9"/>
      <c r="P3269" s="9"/>
      <c r="Q3269" s="9"/>
      <c r="R3269" s="9"/>
      <c r="S3269">
        <f t="shared" ref="S3269" si="4240">N3269*O3269*118</f>
        <v>0</v>
      </c>
      <c r="T3269">
        <f t="shared" ref="T3269" si="4241">N3269*118</f>
        <v>0</v>
      </c>
      <c r="U3269">
        <f t="shared" ref="U3269" si="4242">N3269*O3269</f>
        <v>0</v>
      </c>
      <c r="V3269" s="20">
        <f t="shared" ref="V3269" si="4243">N3269*O3269*116.875</f>
        <v>0</v>
      </c>
      <c r="W3269" s="21">
        <f t="shared" ref="W3269" si="4244">N3269*116.8</f>
        <v>0</v>
      </c>
    </row>
    <row r="3270" spans="1:23" x14ac:dyDescent="0.25">
      <c r="A3270" s="11"/>
      <c r="B3270" s="4"/>
      <c r="C3270" s="4"/>
      <c r="D3270" s="4"/>
      <c r="E3270" s="10"/>
      <c r="F3270" s="10"/>
      <c r="G3270" s="10"/>
      <c r="H3270" s="10"/>
      <c r="I3270" s="10"/>
      <c r="J3270" s="13"/>
      <c r="K3270" s="13"/>
      <c r="L3270" s="13"/>
      <c r="M3270" s="10"/>
      <c r="N3270" s="9"/>
      <c r="O3270" s="9"/>
      <c r="P3270" s="9"/>
      <c r="Q3270" s="9"/>
      <c r="R3270" s="9"/>
    </row>
    <row r="3271" spans="1:23" x14ac:dyDescent="0.25">
      <c r="A3271" s="11">
        <v>43216</v>
      </c>
      <c r="B3271" s="4" t="s">
        <v>17</v>
      </c>
      <c r="C3271" s="4">
        <v>75131</v>
      </c>
      <c r="D3271" s="4">
        <v>155</v>
      </c>
      <c r="E3271" s="10" t="s">
        <v>63</v>
      </c>
      <c r="F3271" s="10">
        <v>3</v>
      </c>
      <c r="G3271" s="10" t="s">
        <v>70</v>
      </c>
      <c r="H3271" s="10"/>
      <c r="I3271" s="10"/>
      <c r="J3271" s="13">
        <v>1250</v>
      </c>
      <c r="K3271" s="13">
        <v>1050</v>
      </c>
      <c r="L3271" s="13">
        <v>1570</v>
      </c>
      <c r="M3271" s="10">
        <v>5.81</v>
      </c>
      <c r="N3271" s="9">
        <v>6</v>
      </c>
      <c r="O3271" s="9">
        <v>4.66</v>
      </c>
      <c r="P3271" s="9" t="s">
        <v>98</v>
      </c>
      <c r="Q3271" s="9" t="s">
        <v>72</v>
      </c>
      <c r="R3271" s="9"/>
      <c r="S3271">
        <f t="shared" ref="S3271:S3276" si="4245">N3271*O3271*118</f>
        <v>3299.28</v>
      </c>
      <c r="T3271">
        <f t="shared" ref="T3271:T3276" si="4246">N3271*118</f>
        <v>708</v>
      </c>
      <c r="U3271">
        <f t="shared" ref="U3271:U3276" si="4247">N3271*O3271</f>
        <v>27.96</v>
      </c>
      <c r="V3271" s="20">
        <f t="shared" ref="V3271:V3276" si="4248">N3271*O3271*116.875</f>
        <v>3267.8250000000003</v>
      </c>
      <c r="W3271" s="21">
        <f t="shared" ref="W3271:W3276" si="4249">N3271*116.8</f>
        <v>700.8</v>
      </c>
    </row>
    <row r="3272" spans="1:23" x14ac:dyDescent="0.25">
      <c r="A3272" s="11">
        <v>43216</v>
      </c>
      <c r="B3272" s="4" t="s">
        <v>17</v>
      </c>
      <c r="C3272" s="4">
        <v>75131</v>
      </c>
      <c r="D3272" s="4">
        <v>155</v>
      </c>
      <c r="E3272" s="10" t="s">
        <v>63</v>
      </c>
      <c r="F3272" s="10">
        <v>3</v>
      </c>
      <c r="G3272" s="10" t="s">
        <v>70</v>
      </c>
      <c r="H3272" s="10"/>
      <c r="I3272" s="10"/>
      <c r="J3272" s="13"/>
      <c r="K3272" s="13"/>
      <c r="L3272" s="13"/>
      <c r="M3272" s="10">
        <v>5.81</v>
      </c>
      <c r="N3272" s="9">
        <v>1</v>
      </c>
      <c r="O3272" s="9">
        <v>3.82</v>
      </c>
      <c r="P3272" s="9" t="s">
        <v>82</v>
      </c>
      <c r="Q3272" s="9" t="s">
        <v>72</v>
      </c>
      <c r="R3272" s="9"/>
      <c r="S3272">
        <f t="shared" si="4245"/>
        <v>450.76</v>
      </c>
      <c r="T3272">
        <f t="shared" si="4246"/>
        <v>118</v>
      </c>
      <c r="U3272">
        <f t="shared" si="4247"/>
        <v>3.82</v>
      </c>
      <c r="V3272" s="20">
        <f t="shared" si="4248"/>
        <v>446.46249999999998</v>
      </c>
      <c r="W3272" s="21">
        <f t="shared" si="4249"/>
        <v>116.8</v>
      </c>
    </row>
    <row r="3273" spans="1:23" x14ac:dyDescent="0.25">
      <c r="A3273" s="11">
        <v>43216</v>
      </c>
      <c r="B3273" s="4" t="s">
        <v>17</v>
      </c>
      <c r="C3273" s="4">
        <v>75131</v>
      </c>
      <c r="D3273" s="4">
        <v>155</v>
      </c>
      <c r="E3273" s="10" t="s">
        <v>63</v>
      </c>
      <c r="F3273" s="10">
        <v>3</v>
      </c>
      <c r="G3273" s="10" t="s">
        <v>70</v>
      </c>
      <c r="H3273" s="10"/>
      <c r="I3273" s="10"/>
      <c r="J3273" s="13"/>
      <c r="K3273" s="13"/>
      <c r="L3273" s="13"/>
      <c r="M3273" s="10">
        <v>5.81</v>
      </c>
      <c r="N3273" s="9">
        <v>1</v>
      </c>
      <c r="O3273" s="9">
        <v>2.2400000000000002</v>
      </c>
      <c r="P3273" s="9" t="s">
        <v>87</v>
      </c>
      <c r="Q3273" s="9" t="s">
        <v>72</v>
      </c>
      <c r="R3273" s="9"/>
      <c r="S3273">
        <f t="shared" si="4245"/>
        <v>264.32000000000005</v>
      </c>
      <c r="T3273">
        <f t="shared" si="4246"/>
        <v>118</v>
      </c>
      <c r="U3273">
        <f t="shared" si="4247"/>
        <v>2.2400000000000002</v>
      </c>
      <c r="V3273" s="20">
        <f t="shared" si="4248"/>
        <v>261.8</v>
      </c>
      <c r="W3273" s="21">
        <f t="shared" si="4249"/>
        <v>116.8</v>
      </c>
    </row>
    <row r="3274" spans="1:23" x14ac:dyDescent="0.25">
      <c r="A3274" s="24">
        <v>43216</v>
      </c>
      <c r="B3274" s="27" t="s">
        <v>17</v>
      </c>
      <c r="C3274" s="27">
        <v>75131</v>
      </c>
      <c r="D3274" s="27">
        <v>155</v>
      </c>
      <c r="E3274" s="25" t="s">
        <v>63</v>
      </c>
      <c r="F3274" s="25">
        <v>3</v>
      </c>
      <c r="G3274" s="25" t="s">
        <v>70</v>
      </c>
      <c r="H3274" s="25"/>
      <c r="I3274" s="25"/>
      <c r="J3274" s="23"/>
      <c r="K3274" s="23"/>
      <c r="L3274" s="23"/>
      <c r="M3274" s="25">
        <v>5.81</v>
      </c>
      <c r="N3274" s="25">
        <v>3</v>
      </c>
      <c r="O3274" s="25">
        <v>3</v>
      </c>
      <c r="P3274" s="25" t="s">
        <v>82</v>
      </c>
      <c r="Q3274" s="25" t="s">
        <v>100</v>
      </c>
      <c r="R3274" s="9"/>
      <c r="S3274">
        <f t="shared" si="4245"/>
        <v>1062</v>
      </c>
      <c r="T3274">
        <f t="shared" si="4246"/>
        <v>354</v>
      </c>
      <c r="U3274">
        <f t="shared" si="4247"/>
        <v>9</v>
      </c>
      <c r="V3274" s="20">
        <f t="shared" si="4248"/>
        <v>1051.875</v>
      </c>
      <c r="W3274" s="21">
        <f t="shared" si="4249"/>
        <v>350.4</v>
      </c>
    </row>
    <row r="3275" spans="1:23" x14ac:dyDescent="0.25">
      <c r="A3275" s="24">
        <v>43216</v>
      </c>
      <c r="B3275" s="27" t="s">
        <v>17</v>
      </c>
      <c r="C3275" s="27">
        <v>75131</v>
      </c>
      <c r="D3275" s="27">
        <v>155</v>
      </c>
      <c r="E3275" s="25" t="s">
        <v>63</v>
      </c>
      <c r="F3275" s="25">
        <v>3</v>
      </c>
      <c r="G3275" s="25" t="s">
        <v>70</v>
      </c>
      <c r="H3275" s="25"/>
      <c r="I3275" s="25"/>
      <c r="J3275" s="23"/>
      <c r="K3275" s="23"/>
      <c r="L3275" s="23"/>
      <c r="M3275" s="25">
        <v>5.81</v>
      </c>
      <c r="N3275" s="25">
        <v>1</v>
      </c>
      <c r="O3275" s="25">
        <v>2.8</v>
      </c>
      <c r="P3275" s="25" t="s">
        <v>90</v>
      </c>
      <c r="Q3275" s="25" t="s">
        <v>100</v>
      </c>
      <c r="R3275" s="9"/>
      <c r="S3275">
        <f t="shared" si="4245"/>
        <v>330.4</v>
      </c>
      <c r="T3275">
        <f t="shared" si="4246"/>
        <v>118</v>
      </c>
      <c r="U3275">
        <f t="shared" si="4247"/>
        <v>2.8</v>
      </c>
      <c r="V3275" s="20">
        <f t="shared" si="4248"/>
        <v>327.25</v>
      </c>
      <c r="W3275" s="21">
        <f t="shared" si="4249"/>
        <v>116.8</v>
      </c>
    </row>
    <row r="3276" spans="1:23" x14ac:dyDescent="0.25">
      <c r="A3276" s="24">
        <v>43216</v>
      </c>
      <c r="B3276" s="27" t="s">
        <v>17</v>
      </c>
      <c r="C3276" s="27">
        <v>75131</v>
      </c>
      <c r="D3276" s="27">
        <v>155</v>
      </c>
      <c r="E3276" s="25" t="s">
        <v>63</v>
      </c>
      <c r="F3276" s="25">
        <v>3</v>
      </c>
      <c r="G3276" s="25" t="s">
        <v>70</v>
      </c>
      <c r="H3276" s="25"/>
      <c r="I3276" s="25"/>
      <c r="J3276" s="23"/>
      <c r="K3276" s="23"/>
      <c r="L3276" s="23"/>
      <c r="M3276" s="25">
        <v>5.81</v>
      </c>
      <c r="N3276" s="25">
        <v>1</v>
      </c>
      <c r="O3276" s="25">
        <v>2.9</v>
      </c>
      <c r="P3276" s="25" t="s">
        <v>90</v>
      </c>
      <c r="Q3276" s="25" t="s">
        <v>100</v>
      </c>
      <c r="R3276" s="9"/>
      <c r="S3276">
        <f t="shared" si="4245"/>
        <v>342.2</v>
      </c>
      <c r="T3276">
        <f t="shared" si="4246"/>
        <v>118</v>
      </c>
      <c r="U3276">
        <f t="shared" si="4247"/>
        <v>2.9</v>
      </c>
      <c r="V3276" s="20">
        <f t="shared" si="4248"/>
        <v>338.9375</v>
      </c>
      <c r="W3276" s="21">
        <f t="shared" si="4249"/>
        <v>116.8</v>
      </c>
    </row>
    <row r="3277" spans="1:23" x14ac:dyDescent="0.25">
      <c r="A3277" s="11"/>
      <c r="B3277" s="4"/>
      <c r="C3277" s="4"/>
      <c r="D3277" s="4"/>
      <c r="E3277" s="10"/>
      <c r="F3277" s="10"/>
      <c r="G3277" s="10"/>
      <c r="H3277" s="10"/>
      <c r="I3277" s="10"/>
      <c r="J3277" s="13"/>
      <c r="K3277" s="13"/>
      <c r="L3277" s="13"/>
      <c r="M3277" s="10"/>
      <c r="N3277" s="9"/>
      <c r="O3277" s="9"/>
      <c r="P3277" s="9"/>
      <c r="Q3277" s="9"/>
      <c r="R3277" s="9"/>
    </row>
    <row r="3278" spans="1:23" x14ac:dyDescent="0.25">
      <c r="A3278" s="11">
        <v>43216</v>
      </c>
      <c r="B3278" s="4" t="s">
        <v>17</v>
      </c>
      <c r="C3278" s="4">
        <v>75131</v>
      </c>
      <c r="D3278" s="4">
        <v>156</v>
      </c>
      <c r="E3278" s="10" t="s">
        <v>68</v>
      </c>
      <c r="F3278" s="10">
        <v>3</v>
      </c>
      <c r="G3278" s="10" t="s">
        <v>70</v>
      </c>
      <c r="H3278" s="10"/>
      <c r="I3278" s="10"/>
      <c r="J3278" s="17"/>
      <c r="K3278" s="13"/>
      <c r="L3278" s="13">
        <v>1650</v>
      </c>
      <c r="M3278" s="10">
        <v>5.81</v>
      </c>
      <c r="N3278" s="9">
        <v>7</v>
      </c>
      <c r="O3278" s="9">
        <v>4.66</v>
      </c>
      <c r="P3278" s="9" t="s">
        <v>98</v>
      </c>
      <c r="Q3278" s="9" t="s">
        <v>72</v>
      </c>
      <c r="R3278" s="9"/>
      <c r="S3278">
        <f t="shared" ref="S3278:S3279" si="4250">N3278*O3278*118</f>
        <v>3849.1600000000008</v>
      </c>
      <c r="T3278">
        <f t="shared" ref="T3278:T3279" si="4251">N3278*118</f>
        <v>826</v>
      </c>
      <c r="U3278">
        <f t="shared" ref="U3278:U3279" si="4252">N3278*O3278</f>
        <v>32.620000000000005</v>
      </c>
      <c r="V3278" s="20">
        <f t="shared" ref="V3278:V3279" si="4253">N3278*O3278*116.875</f>
        <v>3812.4625000000005</v>
      </c>
      <c r="W3278" s="21">
        <f t="shared" ref="W3278:W3279" si="4254">N3278*116.8</f>
        <v>817.6</v>
      </c>
    </row>
    <row r="3279" spans="1:23" x14ac:dyDescent="0.25">
      <c r="A3279" s="24">
        <v>43216</v>
      </c>
      <c r="B3279" s="27" t="s">
        <v>17</v>
      </c>
      <c r="C3279" s="27">
        <v>75131</v>
      </c>
      <c r="D3279" s="27">
        <v>156</v>
      </c>
      <c r="E3279" s="25" t="s">
        <v>68</v>
      </c>
      <c r="F3279" s="25">
        <v>3</v>
      </c>
      <c r="G3279" s="25" t="s">
        <v>70</v>
      </c>
      <c r="H3279" s="25"/>
      <c r="I3279" s="25"/>
      <c r="J3279" s="23"/>
      <c r="K3279" s="23"/>
      <c r="L3279" s="23"/>
      <c r="M3279" s="25">
        <v>5.81</v>
      </c>
      <c r="N3279" s="25">
        <v>4</v>
      </c>
      <c r="O3279" s="25">
        <v>3</v>
      </c>
      <c r="P3279" s="25" t="s">
        <v>82</v>
      </c>
      <c r="Q3279" s="25" t="s">
        <v>100</v>
      </c>
      <c r="R3279" s="9"/>
      <c r="S3279">
        <f t="shared" si="4250"/>
        <v>1416</v>
      </c>
      <c r="T3279">
        <f t="shared" si="4251"/>
        <v>472</v>
      </c>
      <c r="U3279">
        <f t="shared" si="4252"/>
        <v>12</v>
      </c>
      <c r="V3279" s="20">
        <f t="shared" si="4253"/>
        <v>1402.5</v>
      </c>
      <c r="W3279" s="21">
        <f t="shared" si="4254"/>
        <v>467.2</v>
      </c>
    </row>
    <row r="3280" spans="1:23" x14ac:dyDescent="0.25">
      <c r="A3280" s="11"/>
      <c r="B3280" s="4"/>
      <c r="C3280" s="4"/>
      <c r="D3280" s="4"/>
      <c r="E3280" s="10"/>
      <c r="F3280" s="10"/>
      <c r="G3280" s="10"/>
      <c r="H3280" s="10"/>
      <c r="I3280" s="10"/>
      <c r="J3280" s="13"/>
      <c r="K3280" s="13"/>
      <c r="L3280" s="13"/>
      <c r="M3280" s="10"/>
      <c r="N3280" s="9"/>
      <c r="O3280" s="9"/>
      <c r="P3280" s="9"/>
      <c r="Q3280" s="9"/>
      <c r="R3280" s="9"/>
    </row>
    <row r="3281" spans="1:23" x14ac:dyDescent="0.25">
      <c r="A3281" s="11">
        <v>43216</v>
      </c>
      <c r="B3281" s="4" t="s">
        <v>17</v>
      </c>
      <c r="C3281" s="4">
        <v>75131</v>
      </c>
      <c r="D3281" s="4">
        <v>157</v>
      </c>
      <c r="E3281" s="10"/>
      <c r="F3281" s="10">
        <v>3</v>
      </c>
      <c r="G3281" s="10" t="s">
        <v>70</v>
      </c>
      <c r="H3281" s="10"/>
      <c r="I3281" s="10"/>
      <c r="J3281" s="17"/>
      <c r="K3281" s="17"/>
      <c r="L3281" s="17"/>
      <c r="M3281" s="10">
        <v>5.81</v>
      </c>
      <c r="N3281" s="9"/>
      <c r="O3281" s="9"/>
      <c r="P3281" s="9"/>
      <c r="Q3281" s="9"/>
      <c r="R3281" s="9"/>
      <c r="S3281">
        <f t="shared" ref="S3281" si="4255">N3281*O3281*118</f>
        <v>0</v>
      </c>
      <c r="T3281">
        <f t="shared" ref="T3281" si="4256">N3281*118</f>
        <v>0</v>
      </c>
      <c r="U3281">
        <f t="shared" ref="U3281" si="4257">N3281*O3281</f>
        <v>0</v>
      </c>
      <c r="V3281" s="20">
        <f t="shared" ref="V3281" si="4258">N3281*O3281*116.875</f>
        <v>0</v>
      </c>
      <c r="W3281" s="21">
        <f t="shared" ref="W3281" si="4259">N3281*116.8</f>
        <v>0</v>
      </c>
    </row>
    <row r="3282" spans="1:23" x14ac:dyDescent="0.25">
      <c r="A3282" s="11"/>
      <c r="B3282" s="4"/>
      <c r="C3282" s="4"/>
      <c r="D3282" s="4"/>
      <c r="E3282" s="10"/>
      <c r="F3282" s="10"/>
      <c r="G3282" s="10"/>
      <c r="H3282" s="10"/>
      <c r="I3282" s="10"/>
      <c r="J3282" s="13"/>
      <c r="K3282" s="13"/>
      <c r="L3282" s="13"/>
      <c r="M3282" s="10"/>
      <c r="N3282" s="9"/>
      <c r="O3282" s="9"/>
      <c r="P3282" s="9"/>
      <c r="Q3282" s="9"/>
      <c r="R3282" s="9"/>
    </row>
    <row r="3283" spans="1:23" x14ac:dyDescent="0.25">
      <c r="A3283" s="11">
        <v>43216</v>
      </c>
      <c r="B3283" s="10" t="s">
        <v>16</v>
      </c>
      <c r="C3283" s="10">
        <v>785</v>
      </c>
      <c r="D3283" s="10">
        <v>167</v>
      </c>
      <c r="E3283" s="10" t="s">
        <v>66</v>
      </c>
      <c r="F3283" s="10">
        <v>3</v>
      </c>
      <c r="G3283" s="10" t="s">
        <v>70</v>
      </c>
      <c r="H3283" s="10"/>
      <c r="I3283" s="10"/>
      <c r="J3283" s="13">
        <v>1950</v>
      </c>
      <c r="K3283" s="13">
        <v>450</v>
      </c>
      <c r="L3283" s="13">
        <v>1600</v>
      </c>
      <c r="M3283" s="10">
        <v>5.38</v>
      </c>
      <c r="N3283" s="9">
        <v>9</v>
      </c>
      <c r="O3283" s="9">
        <v>4.66</v>
      </c>
      <c r="P3283" s="9" t="s">
        <v>98</v>
      </c>
      <c r="Q3283" s="9" t="s">
        <v>72</v>
      </c>
      <c r="R3283" s="9"/>
      <c r="S3283">
        <f t="shared" ref="S3283:S3285" si="4260">N:N*O:O*125</f>
        <v>5242.5</v>
      </c>
      <c r="T3283">
        <f t="shared" ref="T3283:T3285" si="4261">N3283*125</f>
        <v>1125</v>
      </c>
      <c r="U3283">
        <f t="shared" ref="U3283:U3285" si="4262">N3283*O3283</f>
        <v>41.94</v>
      </c>
      <c r="V3283" s="20">
        <f t="shared" ref="V3283:V3285" si="4263">N3283*O3283*123.78</f>
        <v>5191.3332</v>
      </c>
      <c r="W3283" s="21">
        <f t="shared" ref="W3283:W3285" si="4264">N3283*123.7</f>
        <v>1113.3</v>
      </c>
    </row>
    <row r="3284" spans="1:23" x14ac:dyDescent="0.25">
      <c r="A3284" s="24">
        <v>43216</v>
      </c>
      <c r="B3284" s="25" t="s">
        <v>16</v>
      </c>
      <c r="C3284" s="25">
        <v>785</v>
      </c>
      <c r="D3284" s="25">
        <v>167</v>
      </c>
      <c r="E3284" s="25" t="s">
        <v>66</v>
      </c>
      <c r="F3284" s="25">
        <v>3</v>
      </c>
      <c r="G3284" s="25" t="s">
        <v>70</v>
      </c>
      <c r="H3284" s="25"/>
      <c r="I3284" s="25"/>
      <c r="J3284" s="23"/>
      <c r="K3284" s="23"/>
      <c r="L3284" s="23"/>
      <c r="M3284" s="25">
        <v>5.38</v>
      </c>
      <c r="N3284" s="25">
        <v>5</v>
      </c>
      <c r="O3284" s="25">
        <v>3</v>
      </c>
      <c r="P3284" s="25" t="s">
        <v>82</v>
      </c>
      <c r="Q3284" s="25" t="s">
        <v>100</v>
      </c>
      <c r="R3284" s="9"/>
      <c r="S3284">
        <f t="shared" si="4260"/>
        <v>1875</v>
      </c>
      <c r="T3284">
        <f t="shared" si="4261"/>
        <v>625</v>
      </c>
      <c r="U3284">
        <f t="shared" si="4262"/>
        <v>15</v>
      </c>
      <c r="V3284" s="20">
        <f t="shared" si="4263"/>
        <v>1856.7</v>
      </c>
      <c r="W3284" s="21">
        <f t="shared" si="4264"/>
        <v>618.5</v>
      </c>
    </row>
    <row r="3285" spans="1:23" x14ac:dyDescent="0.25">
      <c r="A3285" s="24">
        <v>43216</v>
      </c>
      <c r="B3285" s="25" t="s">
        <v>16</v>
      </c>
      <c r="C3285" s="25">
        <v>785</v>
      </c>
      <c r="D3285" s="25">
        <v>167</v>
      </c>
      <c r="E3285" s="25" t="s">
        <v>66</v>
      </c>
      <c r="F3285" s="25">
        <v>3</v>
      </c>
      <c r="G3285" s="25" t="s">
        <v>70</v>
      </c>
      <c r="H3285" s="25"/>
      <c r="I3285" s="25"/>
      <c r="J3285" s="23"/>
      <c r="K3285" s="23"/>
      <c r="L3285" s="23"/>
      <c r="M3285" s="25">
        <v>5.38</v>
      </c>
      <c r="N3285" s="25">
        <v>1</v>
      </c>
      <c r="O3285" s="25">
        <v>2.8</v>
      </c>
      <c r="P3285" s="25" t="s">
        <v>90</v>
      </c>
      <c r="Q3285" s="25" t="s">
        <v>100</v>
      </c>
      <c r="R3285" s="9"/>
      <c r="S3285">
        <f t="shared" si="4260"/>
        <v>350</v>
      </c>
      <c r="T3285">
        <f t="shared" si="4261"/>
        <v>125</v>
      </c>
      <c r="U3285">
        <f t="shared" si="4262"/>
        <v>2.8</v>
      </c>
      <c r="V3285" s="20">
        <f t="shared" si="4263"/>
        <v>346.584</v>
      </c>
      <c r="W3285" s="21">
        <f t="shared" si="4264"/>
        <v>123.7</v>
      </c>
    </row>
    <row r="3286" spans="1:23" x14ac:dyDescent="0.25">
      <c r="A3286" s="11"/>
      <c r="B3286" s="10"/>
      <c r="C3286" s="10"/>
      <c r="D3286" s="10"/>
      <c r="E3286" s="10"/>
      <c r="F3286" s="10"/>
      <c r="G3286" s="10"/>
      <c r="H3286" s="10"/>
      <c r="I3286" s="10"/>
      <c r="J3286" s="13"/>
      <c r="K3286" s="13"/>
      <c r="L3286" s="13"/>
      <c r="M3286" s="10"/>
      <c r="N3286" s="9"/>
      <c r="O3286" s="9"/>
      <c r="P3286" s="9"/>
      <c r="Q3286" s="9"/>
      <c r="R3286" s="9"/>
    </row>
    <row r="3287" spans="1:23" x14ac:dyDescent="0.25">
      <c r="A3287" s="11">
        <v>43216</v>
      </c>
      <c r="B3287" s="10" t="s">
        <v>16</v>
      </c>
      <c r="C3287" s="10">
        <v>785</v>
      </c>
      <c r="D3287" s="10">
        <v>168</v>
      </c>
      <c r="E3287" s="10" t="s">
        <v>67</v>
      </c>
      <c r="F3287" s="10">
        <v>3</v>
      </c>
      <c r="G3287" s="10" t="s">
        <v>70</v>
      </c>
      <c r="H3287" s="10"/>
      <c r="I3287" s="10"/>
      <c r="J3287" s="13">
        <v>1800</v>
      </c>
      <c r="K3287" s="13">
        <v>600</v>
      </c>
      <c r="L3287" s="13">
        <v>1600</v>
      </c>
      <c r="M3287" s="10">
        <v>5.38</v>
      </c>
      <c r="N3287" s="9">
        <v>1</v>
      </c>
      <c r="O3287" s="9">
        <v>4.66</v>
      </c>
      <c r="P3287" s="9" t="s">
        <v>98</v>
      </c>
      <c r="Q3287" s="9" t="s">
        <v>72</v>
      </c>
      <c r="R3287" s="9"/>
      <c r="S3287">
        <f t="shared" ref="S3287:S3288" si="4265">N:N*O:O*125</f>
        <v>582.5</v>
      </c>
      <c r="T3287">
        <f t="shared" ref="T3287:T3288" si="4266">N3287*125</f>
        <v>125</v>
      </c>
      <c r="U3287">
        <f t="shared" ref="U3287:U3288" si="4267">N3287*O3287</f>
        <v>4.66</v>
      </c>
      <c r="V3287" s="20">
        <f t="shared" ref="V3287:V3288" si="4268">N3287*O3287*123.78</f>
        <v>576.81479999999999</v>
      </c>
      <c r="W3287" s="21">
        <f t="shared" ref="W3287:W3288" si="4269">N3287*123.7</f>
        <v>123.7</v>
      </c>
    </row>
    <row r="3288" spans="1:23" x14ac:dyDescent="0.25">
      <c r="A3288" s="11">
        <v>43216</v>
      </c>
      <c r="B3288" s="10" t="s">
        <v>16</v>
      </c>
      <c r="C3288" s="10">
        <v>785</v>
      </c>
      <c r="D3288" s="10">
        <v>168</v>
      </c>
      <c r="E3288" s="10" t="s">
        <v>67</v>
      </c>
      <c r="F3288" s="10">
        <v>3</v>
      </c>
      <c r="G3288" s="10" t="s">
        <v>70</v>
      </c>
      <c r="H3288" s="10"/>
      <c r="I3288" s="10"/>
      <c r="J3288" s="13"/>
      <c r="K3288" s="13"/>
      <c r="L3288" s="13"/>
      <c r="M3288" s="10">
        <v>5.38</v>
      </c>
      <c r="N3288" s="9">
        <v>22</v>
      </c>
      <c r="O3288" s="9">
        <v>1.56</v>
      </c>
      <c r="P3288" s="9" t="s">
        <v>71</v>
      </c>
      <c r="Q3288" s="9" t="s">
        <v>79</v>
      </c>
      <c r="R3288" s="9"/>
      <c r="S3288">
        <f t="shared" si="4265"/>
        <v>4290</v>
      </c>
      <c r="T3288">
        <f t="shared" si="4266"/>
        <v>2750</v>
      </c>
      <c r="U3288">
        <f t="shared" si="4267"/>
        <v>34.32</v>
      </c>
      <c r="V3288" s="20">
        <f t="shared" si="4268"/>
        <v>4248.1296000000002</v>
      </c>
      <c r="W3288" s="21">
        <f t="shared" si="4269"/>
        <v>2721.4</v>
      </c>
    </row>
    <row r="3289" spans="1:23" x14ac:dyDescent="0.25">
      <c r="A3289" s="11"/>
      <c r="B3289" s="4"/>
      <c r="C3289" s="4"/>
      <c r="D3289" s="4"/>
      <c r="E3289" s="10"/>
      <c r="F3289" s="10"/>
      <c r="G3289" s="10"/>
      <c r="H3289" s="10"/>
      <c r="I3289" s="10"/>
      <c r="J3289" s="13"/>
      <c r="K3289" s="13"/>
      <c r="L3289" s="13"/>
      <c r="M3289" s="10"/>
      <c r="N3289" s="9"/>
      <c r="O3289" s="9"/>
      <c r="P3289" s="9"/>
      <c r="Q3289" s="9"/>
      <c r="R3289" s="9"/>
    </row>
    <row r="3290" spans="1:23" x14ac:dyDescent="0.25">
      <c r="A3290" s="11">
        <v>43216</v>
      </c>
      <c r="B3290" s="10" t="s">
        <v>16</v>
      </c>
      <c r="C3290" s="10">
        <v>785</v>
      </c>
      <c r="D3290" s="10">
        <v>169</v>
      </c>
      <c r="E3290" s="10" t="s">
        <v>58</v>
      </c>
      <c r="F3290" s="10">
        <v>3</v>
      </c>
      <c r="G3290" s="10" t="s">
        <v>70</v>
      </c>
      <c r="H3290" s="10"/>
      <c r="I3290" s="10"/>
      <c r="J3290" s="17"/>
      <c r="K3290" s="13"/>
      <c r="L3290" s="17"/>
      <c r="M3290" s="10">
        <v>5.38</v>
      </c>
      <c r="N3290" s="25">
        <v>1</v>
      </c>
      <c r="O3290" s="25">
        <v>3</v>
      </c>
      <c r="P3290" s="25" t="s">
        <v>82</v>
      </c>
      <c r="Q3290" s="25" t="s">
        <v>100</v>
      </c>
      <c r="R3290" s="9"/>
      <c r="S3290">
        <f>N:N*O:O*125</f>
        <v>375</v>
      </c>
      <c r="T3290">
        <f t="shared" ref="T3290" si="4270">N3290*125</f>
        <v>125</v>
      </c>
      <c r="U3290">
        <f t="shared" ref="U3290" si="4271">N3290*O3290</f>
        <v>3</v>
      </c>
      <c r="V3290" s="20">
        <f>N3290*O3290*123.78</f>
        <v>371.34000000000003</v>
      </c>
      <c r="W3290" s="21">
        <f>N3290*123.7</f>
        <v>123.7</v>
      </c>
    </row>
    <row r="3291" spans="1:23" x14ac:dyDescent="0.25">
      <c r="A3291" s="11"/>
      <c r="B3291" s="10"/>
      <c r="C3291" s="10"/>
      <c r="D3291" s="10"/>
      <c r="E3291" s="10"/>
      <c r="F3291" s="10"/>
      <c r="G3291" s="10"/>
      <c r="H3291" s="10"/>
      <c r="I3291" s="10"/>
      <c r="J3291" s="13"/>
      <c r="K3291" s="13"/>
      <c r="L3291" s="13"/>
      <c r="M3291" s="10"/>
      <c r="N3291" s="9"/>
      <c r="O3291" s="9"/>
      <c r="P3291" s="9"/>
      <c r="Q3291" s="9"/>
      <c r="R3291" s="9"/>
    </row>
    <row r="3292" spans="1:23" x14ac:dyDescent="0.25">
      <c r="A3292" s="11">
        <v>43217</v>
      </c>
      <c r="B3292" s="10" t="s">
        <v>16</v>
      </c>
      <c r="C3292" s="4">
        <v>777</v>
      </c>
      <c r="D3292" s="4">
        <v>17</v>
      </c>
      <c r="E3292" s="10" t="s">
        <v>56</v>
      </c>
      <c r="F3292" s="10">
        <v>1</v>
      </c>
      <c r="G3292" s="10" t="s">
        <v>23</v>
      </c>
      <c r="H3292" s="10"/>
      <c r="I3292" s="10"/>
      <c r="J3292" s="13">
        <v>910</v>
      </c>
      <c r="K3292" s="13"/>
      <c r="L3292" s="13">
        <v>410</v>
      </c>
      <c r="M3292" s="10">
        <v>4.2</v>
      </c>
      <c r="N3292" s="9">
        <v>12</v>
      </c>
      <c r="O3292" s="9">
        <v>4.66</v>
      </c>
      <c r="P3292" s="9" t="s">
        <v>98</v>
      </c>
      <c r="Q3292" s="9" t="s">
        <v>72</v>
      </c>
      <c r="R3292" s="9"/>
      <c r="S3292">
        <f>N:N*O:O*80.6</f>
        <v>4507.152</v>
      </c>
      <c r="T3292">
        <f t="shared" ref="T3292" si="4272">N3292*80.6</f>
        <v>967.19999999999993</v>
      </c>
      <c r="U3292">
        <f t="shared" ref="U3292" si="4273">N3292*O3292</f>
        <v>55.92</v>
      </c>
      <c r="V3292" s="20">
        <f>N3292*O3292*79.68</f>
        <v>4455.7056000000002</v>
      </c>
      <c r="W3292" s="21">
        <f>N3292*79.68</f>
        <v>956.16000000000008</v>
      </c>
    </row>
    <row r="3293" spans="1:23" x14ac:dyDescent="0.25">
      <c r="A3293" s="11"/>
      <c r="B3293" s="10"/>
      <c r="C3293" s="4"/>
      <c r="D3293" s="4"/>
      <c r="E3293" s="10"/>
      <c r="F3293" s="10"/>
      <c r="G3293" s="10"/>
      <c r="H3293" s="10"/>
      <c r="I3293" s="10"/>
      <c r="J3293" s="13"/>
      <c r="K3293" s="13"/>
      <c r="L3293" s="13"/>
      <c r="M3293" s="10"/>
      <c r="N3293" s="9"/>
      <c r="O3293" s="9"/>
      <c r="P3293" s="9"/>
      <c r="Q3293" s="9"/>
      <c r="R3293" s="9"/>
    </row>
    <row r="3294" spans="1:23" x14ac:dyDescent="0.25">
      <c r="A3294" s="11">
        <v>43217</v>
      </c>
      <c r="B3294" s="10" t="s">
        <v>16</v>
      </c>
      <c r="C3294" s="4">
        <v>777</v>
      </c>
      <c r="D3294" s="4">
        <v>18</v>
      </c>
      <c r="E3294" s="10" t="s">
        <v>26</v>
      </c>
      <c r="F3294" s="10">
        <v>1</v>
      </c>
      <c r="G3294" s="10" t="s">
        <v>23</v>
      </c>
      <c r="H3294" s="10"/>
      <c r="I3294" s="10"/>
      <c r="J3294" s="13">
        <v>890</v>
      </c>
      <c r="K3294" s="13"/>
      <c r="L3294" s="13">
        <v>290</v>
      </c>
      <c r="M3294" s="10">
        <v>4.2</v>
      </c>
      <c r="N3294" s="9">
        <v>16</v>
      </c>
      <c r="O3294" s="9">
        <v>3.8</v>
      </c>
      <c r="P3294" s="9" t="s">
        <v>82</v>
      </c>
      <c r="Q3294" s="9" t="s">
        <v>72</v>
      </c>
      <c r="R3294" s="9"/>
      <c r="S3294">
        <f>N:N*O:O*80.6</f>
        <v>4900.4799999999996</v>
      </c>
      <c r="T3294">
        <f t="shared" ref="T3294" si="4274">N3294*80.6</f>
        <v>1289.5999999999999</v>
      </c>
      <c r="U3294">
        <f t="shared" ref="U3294" si="4275">N3294*O3294</f>
        <v>60.8</v>
      </c>
      <c r="V3294" s="20">
        <f>N3294*O3294*79.68</f>
        <v>4844.5439999999999</v>
      </c>
      <c r="W3294" s="21">
        <f>N3294*79.68</f>
        <v>1274.8800000000001</v>
      </c>
    </row>
    <row r="3295" spans="1:23" x14ac:dyDescent="0.25">
      <c r="A3295" s="11"/>
      <c r="B3295" s="4"/>
      <c r="C3295" s="4"/>
      <c r="D3295" s="4"/>
      <c r="E3295" s="10"/>
      <c r="F3295" s="10"/>
      <c r="G3295" s="10"/>
      <c r="H3295" s="10"/>
      <c r="I3295" s="10"/>
      <c r="J3295" s="13"/>
      <c r="K3295" s="13"/>
      <c r="L3295" s="13"/>
      <c r="M3295" s="10"/>
      <c r="N3295" s="9"/>
      <c r="O3295" s="9"/>
      <c r="P3295" s="9"/>
      <c r="Q3295" s="9"/>
      <c r="R3295" s="9"/>
    </row>
    <row r="3296" spans="1:23" x14ac:dyDescent="0.25">
      <c r="A3296" s="11">
        <v>43217</v>
      </c>
      <c r="B3296" s="10" t="s">
        <v>16</v>
      </c>
      <c r="C3296" s="4">
        <v>777</v>
      </c>
      <c r="D3296" s="4">
        <v>19</v>
      </c>
      <c r="E3296" s="10" t="s">
        <v>106</v>
      </c>
      <c r="F3296" s="10">
        <v>1</v>
      </c>
      <c r="G3296" s="10" t="s">
        <v>23</v>
      </c>
      <c r="H3296" s="10"/>
      <c r="I3296" s="10"/>
      <c r="J3296" s="13">
        <v>1020</v>
      </c>
      <c r="K3296" s="13"/>
      <c r="L3296" s="13">
        <v>500</v>
      </c>
      <c r="M3296" s="10">
        <v>4.2</v>
      </c>
      <c r="N3296" s="9">
        <v>12</v>
      </c>
      <c r="O3296" s="9">
        <v>4.66</v>
      </c>
      <c r="P3296" s="9" t="s">
        <v>98</v>
      </c>
      <c r="Q3296" s="9" t="s">
        <v>72</v>
      </c>
      <c r="R3296" s="9"/>
      <c r="S3296">
        <f>N:N*O:O*80.6</f>
        <v>4507.152</v>
      </c>
      <c r="T3296">
        <f t="shared" ref="T3296" si="4276">N3296*80.6</f>
        <v>967.19999999999993</v>
      </c>
      <c r="U3296">
        <f t="shared" ref="U3296" si="4277">N3296*O3296</f>
        <v>55.92</v>
      </c>
      <c r="V3296" s="20">
        <f>N3296*O3296*79.68</f>
        <v>4455.7056000000002</v>
      </c>
      <c r="W3296" s="21">
        <f>N3296*79.68</f>
        <v>956.16000000000008</v>
      </c>
    </row>
    <row r="3297" spans="1:23" x14ac:dyDescent="0.25">
      <c r="A3297" s="11"/>
      <c r="B3297" s="10"/>
      <c r="C3297" s="4"/>
      <c r="D3297" s="4"/>
      <c r="E3297" s="10"/>
      <c r="F3297" s="10"/>
      <c r="G3297" s="10"/>
      <c r="H3297" s="10"/>
      <c r="I3297" s="10"/>
      <c r="J3297" s="13"/>
      <c r="K3297" s="13"/>
      <c r="L3297" s="13"/>
      <c r="M3297" s="10"/>
      <c r="N3297" s="9"/>
      <c r="O3297" s="9"/>
      <c r="P3297" s="9"/>
      <c r="Q3297" s="9"/>
      <c r="R3297" s="9"/>
    </row>
    <row r="3298" spans="1:23" x14ac:dyDescent="0.25">
      <c r="A3298" s="11">
        <v>43217</v>
      </c>
      <c r="B3298" s="10" t="s">
        <v>16</v>
      </c>
      <c r="C3298" s="4">
        <v>777</v>
      </c>
      <c r="D3298" s="4">
        <v>20</v>
      </c>
      <c r="E3298" s="10" t="s">
        <v>61</v>
      </c>
      <c r="F3298" s="10">
        <v>1</v>
      </c>
      <c r="G3298" s="10" t="s">
        <v>23</v>
      </c>
      <c r="H3298" s="10"/>
      <c r="I3298" s="10"/>
      <c r="J3298" s="13">
        <v>740</v>
      </c>
      <c r="K3298" s="13"/>
      <c r="L3298" s="13">
        <v>130</v>
      </c>
      <c r="M3298" s="10">
        <v>4.2</v>
      </c>
      <c r="N3298" s="9">
        <v>11</v>
      </c>
      <c r="O3298" s="9">
        <v>4.66</v>
      </c>
      <c r="P3298" s="9" t="s">
        <v>98</v>
      </c>
      <c r="Q3298" s="9" t="s">
        <v>72</v>
      </c>
      <c r="R3298" s="9"/>
      <c r="S3298">
        <f>N:N*O:O*80.6</f>
        <v>4131.5560000000005</v>
      </c>
      <c r="T3298">
        <f t="shared" ref="T3298" si="4278">N3298*80.6</f>
        <v>886.59999999999991</v>
      </c>
      <c r="U3298">
        <f t="shared" ref="U3298" si="4279">N3298*O3298</f>
        <v>51.260000000000005</v>
      </c>
      <c r="V3298" s="20">
        <f>N3298*O3298*79.68</f>
        <v>4084.3968000000009</v>
      </c>
      <c r="W3298" s="21">
        <f>N3298*79.68</f>
        <v>876.48</v>
      </c>
    </row>
    <row r="3299" spans="1:23" x14ac:dyDescent="0.25">
      <c r="A3299" s="11"/>
      <c r="B3299" s="10"/>
      <c r="C3299" s="4"/>
      <c r="D3299" s="4"/>
      <c r="E3299" s="10"/>
      <c r="F3299" s="10"/>
      <c r="G3299" s="10"/>
      <c r="H3299" s="10"/>
      <c r="I3299" s="10"/>
      <c r="J3299" s="13"/>
      <c r="K3299" s="13"/>
      <c r="L3299" s="13"/>
      <c r="M3299" s="10"/>
      <c r="N3299" s="9"/>
      <c r="O3299" s="9"/>
      <c r="P3299" s="9"/>
      <c r="Q3299" s="9"/>
      <c r="R3299" s="9"/>
    </row>
    <row r="3300" spans="1:23" x14ac:dyDescent="0.25">
      <c r="A3300" s="11">
        <v>43217</v>
      </c>
      <c r="B3300" s="4" t="s">
        <v>17</v>
      </c>
      <c r="C3300" s="4">
        <v>75131</v>
      </c>
      <c r="D3300" s="4">
        <v>152</v>
      </c>
      <c r="E3300" s="10" t="s">
        <v>65</v>
      </c>
      <c r="F3300" s="10">
        <v>1</v>
      </c>
      <c r="G3300" s="10" t="s">
        <v>23</v>
      </c>
      <c r="H3300" s="10"/>
      <c r="I3300" s="10"/>
      <c r="J3300" s="13">
        <v>1700</v>
      </c>
      <c r="K3300" s="13"/>
      <c r="L3300" s="13">
        <v>860</v>
      </c>
      <c r="M3300" s="10">
        <v>5.81</v>
      </c>
      <c r="N3300" s="9">
        <v>1</v>
      </c>
      <c r="O3300" s="9">
        <v>3.8</v>
      </c>
      <c r="P3300" s="9" t="s">
        <v>82</v>
      </c>
      <c r="Q3300" s="9" t="s">
        <v>72</v>
      </c>
      <c r="R3300" s="9"/>
      <c r="S3300">
        <f t="shared" ref="S3300:S3301" si="4280">N3300*O3300*118</f>
        <v>448.4</v>
      </c>
      <c r="T3300">
        <f t="shared" ref="T3300:T3301" si="4281">N3300*118</f>
        <v>118</v>
      </c>
      <c r="U3300">
        <f t="shared" ref="U3300:U3301" si="4282">N3300*O3300</f>
        <v>3.8</v>
      </c>
      <c r="V3300" s="20">
        <f t="shared" ref="V3300:V3301" si="4283">N3300*O3300*116.875</f>
        <v>444.125</v>
      </c>
      <c r="W3300" s="21">
        <f t="shared" ref="W3300:W3301" si="4284">N3300*116.8</f>
        <v>116.8</v>
      </c>
    </row>
    <row r="3301" spans="1:23" x14ac:dyDescent="0.25">
      <c r="A3301" s="11">
        <v>43217</v>
      </c>
      <c r="B3301" s="4" t="s">
        <v>17</v>
      </c>
      <c r="C3301" s="4">
        <v>75131</v>
      </c>
      <c r="D3301" s="4">
        <v>152</v>
      </c>
      <c r="E3301" s="10" t="s">
        <v>65</v>
      </c>
      <c r="F3301" s="10">
        <v>1</v>
      </c>
      <c r="G3301" s="10" t="s">
        <v>23</v>
      </c>
      <c r="H3301" s="10"/>
      <c r="I3301" s="10"/>
      <c r="J3301" s="13"/>
      <c r="K3301" s="13"/>
      <c r="L3301" s="13"/>
      <c r="M3301" s="10">
        <v>5.81</v>
      </c>
      <c r="N3301" s="9">
        <v>25</v>
      </c>
      <c r="O3301" s="9">
        <v>1.56</v>
      </c>
      <c r="P3301" s="9" t="s">
        <v>71</v>
      </c>
      <c r="Q3301" s="9" t="s">
        <v>79</v>
      </c>
      <c r="R3301" s="9"/>
      <c r="S3301">
        <f t="shared" si="4280"/>
        <v>4602</v>
      </c>
      <c r="T3301">
        <f t="shared" si="4281"/>
        <v>2950</v>
      </c>
      <c r="U3301">
        <f t="shared" si="4282"/>
        <v>39</v>
      </c>
      <c r="V3301" s="20">
        <f t="shared" si="4283"/>
        <v>4558.125</v>
      </c>
      <c r="W3301" s="21">
        <f t="shared" si="4284"/>
        <v>2920</v>
      </c>
    </row>
    <row r="3302" spans="1:23" x14ac:dyDescent="0.25">
      <c r="A3302" s="11"/>
      <c r="B3302" s="4"/>
      <c r="C3302" s="4"/>
      <c r="D3302" s="4"/>
      <c r="E3302" s="10"/>
      <c r="F3302" s="10"/>
      <c r="G3302" s="10"/>
      <c r="H3302" s="10"/>
      <c r="I3302" s="10"/>
      <c r="J3302" s="13"/>
      <c r="K3302" s="13"/>
      <c r="L3302" s="13"/>
      <c r="M3302" s="10"/>
      <c r="N3302" s="9"/>
      <c r="O3302" s="9"/>
      <c r="P3302" s="9"/>
      <c r="Q3302" s="9"/>
      <c r="R3302" s="9"/>
    </row>
    <row r="3303" spans="1:23" x14ac:dyDescent="0.25">
      <c r="A3303" s="11">
        <v>43217</v>
      </c>
      <c r="B3303" s="4" t="s">
        <v>17</v>
      </c>
      <c r="C3303" s="4">
        <v>75131</v>
      </c>
      <c r="D3303" s="4">
        <v>153</v>
      </c>
      <c r="E3303" s="10"/>
      <c r="F3303" s="10">
        <v>1</v>
      </c>
      <c r="G3303" s="10" t="s">
        <v>23</v>
      </c>
      <c r="H3303" s="10"/>
      <c r="I3303" s="10"/>
      <c r="J3303" s="17"/>
      <c r="K3303" s="17"/>
      <c r="L3303" s="17"/>
      <c r="M3303" s="10">
        <v>5.81</v>
      </c>
      <c r="N3303" s="9"/>
      <c r="O3303" s="9"/>
      <c r="P3303" s="9"/>
      <c r="Q3303" s="9"/>
      <c r="R3303" s="9"/>
      <c r="S3303">
        <f t="shared" ref="S3303" si="4285">N3303*O3303*118</f>
        <v>0</v>
      </c>
      <c r="T3303">
        <f t="shared" ref="T3303" si="4286">N3303*118</f>
        <v>0</v>
      </c>
      <c r="U3303">
        <f t="shared" ref="U3303" si="4287">N3303*O3303</f>
        <v>0</v>
      </c>
      <c r="V3303" s="20">
        <f t="shared" ref="V3303" si="4288">N3303*O3303*116.875</f>
        <v>0</v>
      </c>
      <c r="W3303" s="21">
        <f t="shared" ref="W3303" si="4289">N3303*116.8</f>
        <v>0</v>
      </c>
    </row>
    <row r="3304" spans="1:23" x14ac:dyDescent="0.25">
      <c r="A3304" s="11"/>
      <c r="B3304" s="4"/>
      <c r="C3304" s="4"/>
      <c r="D3304" s="4"/>
      <c r="E3304" s="10"/>
      <c r="F3304" s="10"/>
      <c r="G3304" s="10"/>
      <c r="H3304" s="10"/>
      <c r="I3304" s="10"/>
      <c r="J3304" s="13"/>
      <c r="K3304" s="13"/>
      <c r="L3304" s="13"/>
      <c r="M3304" s="10"/>
      <c r="N3304" s="9"/>
      <c r="O3304" s="9"/>
      <c r="P3304" s="9"/>
      <c r="Q3304" s="9"/>
      <c r="R3304" s="9"/>
    </row>
    <row r="3305" spans="1:23" x14ac:dyDescent="0.25">
      <c r="A3305" s="11">
        <v>43217</v>
      </c>
      <c r="B3305" s="4" t="s">
        <v>17</v>
      </c>
      <c r="C3305" s="4">
        <v>75131</v>
      </c>
      <c r="D3305" s="4">
        <v>155</v>
      </c>
      <c r="E3305" s="10" t="s">
        <v>29</v>
      </c>
      <c r="F3305" s="10">
        <v>1</v>
      </c>
      <c r="G3305" s="10" t="s">
        <v>23</v>
      </c>
      <c r="H3305" s="10"/>
      <c r="I3305" s="10"/>
      <c r="J3305" s="13">
        <v>1570</v>
      </c>
      <c r="K3305" s="13"/>
      <c r="L3305" s="13">
        <v>480</v>
      </c>
      <c r="M3305" s="10">
        <v>5.81</v>
      </c>
      <c r="N3305" s="9">
        <v>16</v>
      </c>
      <c r="O3305" s="9">
        <v>3.8</v>
      </c>
      <c r="P3305" s="9" t="s">
        <v>82</v>
      </c>
      <c r="Q3305" s="9" t="s">
        <v>72</v>
      </c>
      <c r="R3305" s="9"/>
      <c r="S3305">
        <f t="shared" ref="S3305" si="4290">N3305*O3305*118</f>
        <v>7174.4</v>
      </c>
      <c r="T3305">
        <f t="shared" ref="T3305" si="4291">N3305*118</f>
        <v>1888</v>
      </c>
      <c r="U3305">
        <f t="shared" ref="U3305" si="4292">N3305*O3305</f>
        <v>60.8</v>
      </c>
      <c r="V3305" s="20">
        <f t="shared" ref="V3305" si="4293">N3305*O3305*116.875</f>
        <v>7106</v>
      </c>
      <c r="W3305" s="21">
        <f t="shared" ref="W3305" si="4294">N3305*116.8</f>
        <v>1868.8</v>
      </c>
    </row>
    <row r="3306" spans="1:23" x14ac:dyDescent="0.25">
      <c r="A3306" s="11"/>
      <c r="B3306" s="4"/>
      <c r="C3306" s="4"/>
      <c r="D3306" s="4"/>
      <c r="E3306" s="10"/>
      <c r="F3306" s="10"/>
      <c r="G3306" s="10"/>
      <c r="H3306" s="10"/>
      <c r="I3306" s="10"/>
      <c r="J3306" s="13"/>
      <c r="K3306" s="13"/>
      <c r="L3306" s="13"/>
      <c r="M3306" s="10"/>
      <c r="N3306" s="9"/>
      <c r="O3306" s="9"/>
      <c r="P3306" s="9"/>
      <c r="Q3306" s="9"/>
      <c r="R3306" s="9"/>
    </row>
    <row r="3307" spans="1:23" x14ac:dyDescent="0.25">
      <c r="A3307" s="11">
        <v>43217</v>
      </c>
      <c r="B3307" s="4" t="s">
        <v>17</v>
      </c>
      <c r="C3307" s="4">
        <v>75131</v>
      </c>
      <c r="D3307" s="4">
        <v>156</v>
      </c>
      <c r="E3307" s="10" t="s">
        <v>30</v>
      </c>
      <c r="F3307" s="10">
        <v>1</v>
      </c>
      <c r="G3307" s="10" t="s">
        <v>23</v>
      </c>
      <c r="H3307" s="10"/>
      <c r="I3307" s="10"/>
      <c r="J3307" s="13">
        <v>1650</v>
      </c>
      <c r="K3307" s="13"/>
      <c r="L3307" s="13">
        <v>520</v>
      </c>
      <c r="M3307" s="10">
        <v>5.81</v>
      </c>
      <c r="N3307" s="9">
        <v>16</v>
      </c>
      <c r="O3307" s="9">
        <v>3.8</v>
      </c>
      <c r="P3307" s="9" t="s">
        <v>82</v>
      </c>
      <c r="Q3307" s="9" t="s">
        <v>72</v>
      </c>
      <c r="R3307" s="9"/>
      <c r="S3307">
        <f t="shared" ref="S3307" si="4295">N3307*O3307*118</f>
        <v>7174.4</v>
      </c>
      <c r="T3307">
        <f t="shared" ref="T3307" si="4296">N3307*118</f>
        <v>1888</v>
      </c>
      <c r="U3307">
        <f t="shared" ref="U3307" si="4297">N3307*O3307</f>
        <v>60.8</v>
      </c>
      <c r="V3307" s="20">
        <f t="shared" ref="V3307" si="4298">N3307*O3307*116.875</f>
        <v>7106</v>
      </c>
      <c r="W3307" s="21">
        <f t="shared" ref="W3307" si="4299">N3307*116.8</f>
        <v>1868.8</v>
      </c>
    </row>
    <row r="3308" spans="1:23" x14ac:dyDescent="0.25">
      <c r="A3308" s="11"/>
      <c r="B3308" s="4"/>
      <c r="C3308" s="4"/>
      <c r="D3308" s="4"/>
      <c r="E3308" s="10"/>
      <c r="F3308" s="10"/>
      <c r="G3308" s="10"/>
      <c r="H3308" s="10"/>
      <c r="I3308" s="10"/>
      <c r="J3308" s="13"/>
      <c r="K3308" s="13"/>
      <c r="L3308" s="13"/>
      <c r="M3308" s="10"/>
      <c r="N3308" s="9"/>
      <c r="O3308" s="9"/>
      <c r="P3308" s="9"/>
      <c r="Q3308" s="9"/>
      <c r="R3308" s="9"/>
    </row>
    <row r="3309" spans="1:23" x14ac:dyDescent="0.25">
      <c r="A3309" s="11">
        <v>43217</v>
      </c>
      <c r="B3309" s="4" t="s">
        <v>17</v>
      </c>
      <c r="C3309" s="4">
        <v>75131</v>
      </c>
      <c r="D3309" s="4">
        <v>157</v>
      </c>
      <c r="E3309" s="10"/>
      <c r="F3309" s="10">
        <v>1</v>
      </c>
      <c r="G3309" s="10" t="s">
        <v>23</v>
      </c>
      <c r="H3309" s="10"/>
      <c r="I3309" s="10"/>
      <c r="J3309" s="17"/>
      <c r="K3309" s="17"/>
      <c r="L3309" s="17"/>
      <c r="M3309" s="10">
        <v>5.81</v>
      </c>
      <c r="N3309" s="9"/>
      <c r="O3309" s="9"/>
      <c r="P3309" s="9"/>
      <c r="Q3309" s="9"/>
      <c r="R3309" s="9"/>
      <c r="S3309">
        <f t="shared" ref="S3309" si="4300">N3309*O3309*118</f>
        <v>0</v>
      </c>
      <c r="T3309">
        <f t="shared" ref="T3309" si="4301">N3309*118</f>
        <v>0</v>
      </c>
      <c r="U3309">
        <f t="shared" ref="U3309" si="4302">N3309*O3309</f>
        <v>0</v>
      </c>
      <c r="V3309" s="20">
        <f t="shared" ref="V3309" si="4303">N3309*O3309*116.875</f>
        <v>0</v>
      </c>
      <c r="W3309" s="21">
        <f t="shared" ref="W3309" si="4304">N3309*116.8</f>
        <v>0</v>
      </c>
    </row>
    <row r="3310" spans="1:23" x14ac:dyDescent="0.25">
      <c r="A3310" s="11"/>
      <c r="B3310" s="4"/>
      <c r="C3310" s="4"/>
      <c r="D3310" s="4"/>
      <c r="E3310" s="10"/>
      <c r="F3310" s="10"/>
      <c r="G3310" s="10"/>
      <c r="H3310" s="10"/>
      <c r="I3310" s="10"/>
      <c r="J3310" s="13"/>
      <c r="K3310" s="13"/>
      <c r="L3310" s="13"/>
      <c r="M3310" s="10"/>
      <c r="N3310" s="9"/>
      <c r="O3310" s="9"/>
      <c r="P3310" s="9"/>
      <c r="Q3310" s="9"/>
      <c r="R3310" s="9"/>
    </row>
    <row r="3311" spans="1:23" x14ac:dyDescent="0.25">
      <c r="A3311" s="11">
        <v>43217</v>
      </c>
      <c r="B3311" s="10" t="s">
        <v>16</v>
      </c>
      <c r="C3311" s="10">
        <v>785</v>
      </c>
      <c r="D3311" s="10">
        <v>167</v>
      </c>
      <c r="E3311" s="10" t="s">
        <v>32</v>
      </c>
      <c r="F3311" s="10">
        <v>1</v>
      </c>
      <c r="G3311" s="10" t="s">
        <v>23</v>
      </c>
      <c r="H3311" s="10"/>
      <c r="I3311" s="10"/>
      <c r="J3311" s="13">
        <v>1600</v>
      </c>
      <c r="K3311" s="13"/>
      <c r="L3311" s="13">
        <v>700</v>
      </c>
      <c r="M3311" s="10">
        <v>5.38</v>
      </c>
      <c r="N3311" s="9">
        <v>12</v>
      </c>
      <c r="O3311" s="9">
        <v>4.66</v>
      </c>
      <c r="P3311" s="9" t="s">
        <v>98</v>
      </c>
      <c r="Q3311" s="9" t="s">
        <v>72</v>
      </c>
      <c r="R3311" s="9"/>
      <c r="S3311">
        <f t="shared" ref="S3311:S3312" si="4305">N:N*O:O*125</f>
        <v>6990</v>
      </c>
      <c r="T3311">
        <f t="shared" ref="T3311:T3312" si="4306">N3311*125</f>
        <v>1500</v>
      </c>
      <c r="U3311">
        <f t="shared" ref="U3311:U3312" si="4307">N3311*O3311</f>
        <v>55.92</v>
      </c>
      <c r="V3311" s="20">
        <f t="shared" ref="V3311:V3312" si="4308">N3311*O3311*123.78</f>
        <v>6921.7776000000003</v>
      </c>
      <c r="W3311" s="21">
        <f t="shared" ref="W3311:W3312" si="4309">N3311*123.7</f>
        <v>1484.4</v>
      </c>
    </row>
    <row r="3312" spans="1:23" x14ac:dyDescent="0.25">
      <c r="A3312" s="11">
        <v>43217</v>
      </c>
      <c r="B3312" s="10" t="s">
        <v>16</v>
      </c>
      <c r="C3312" s="10">
        <v>785</v>
      </c>
      <c r="D3312" s="10">
        <v>167</v>
      </c>
      <c r="E3312" s="10" t="s">
        <v>32</v>
      </c>
      <c r="F3312" s="10">
        <v>1</v>
      </c>
      <c r="G3312" s="10" t="s">
        <v>23</v>
      </c>
      <c r="H3312" s="10"/>
      <c r="I3312" s="10"/>
      <c r="J3312" s="13"/>
      <c r="K3312" s="13"/>
      <c r="L3312" s="13"/>
      <c r="M3312" s="10">
        <v>5.38</v>
      </c>
      <c r="N3312" s="9">
        <v>1</v>
      </c>
      <c r="O3312" s="9">
        <v>3.8</v>
      </c>
      <c r="P3312" s="9" t="s">
        <v>82</v>
      </c>
      <c r="Q3312" s="9" t="s">
        <v>72</v>
      </c>
      <c r="R3312" s="9"/>
      <c r="S3312">
        <f t="shared" si="4305"/>
        <v>475</v>
      </c>
      <c r="T3312">
        <f t="shared" si="4306"/>
        <v>125</v>
      </c>
      <c r="U3312">
        <f t="shared" si="4307"/>
        <v>3.8</v>
      </c>
      <c r="V3312" s="20">
        <f t="shared" si="4308"/>
        <v>470.36399999999998</v>
      </c>
      <c r="W3312" s="21">
        <f t="shared" si="4309"/>
        <v>123.7</v>
      </c>
    </row>
    <row r="3313" spans="1:23" x14ac:dyDescent="0.25">
      <c r="A3313" s="11"/>
      <c r="B3313" s="10"/>
      <c r="C3313" s="10"/>
      <c r="D3313" s="10"/>
      <c r="E3313" s="10"/>
      <c r="F3313" s="10"/>
      <c r="G3313" s="10"/>
      <c r="H3313" s="10"/>
      <c r="I3313" s="10"/>
      <c r="J3313" s="13"/>
      <c r="K3313" s="13"/>
      <c r="L3313" s="13"/>
      <c r="M3313" s="10"/>
      <c r="N3313" s="9"/>
      <c r="O3313" s="9"/>
      <c r="P3313" s="9"/>
      <c r="Q3313" s="9"/>
      <c r="R3313" s="9"/>
    </row>
    <row r="3314" spans="1:23" x14ac:dyDescent="0.25">
      <c r="A3314" s="11">
        <v>43217</v>
      </c>
      <c r="B3314" s="10" t="s">
        <v>16</v>
      </c>
      <c r="C3314" s="10">
        <v>785</v>
      </c>
      <c r="D3314" s="10">
        <v>168</v>
      </c>
      <c r="E3314" s="10" t="s">
        <v>33</v>
      </c>
      <c r="F3314" s="10">
        <v>1</v>
      </c>
      <c r="G3314" s="10" t="s">
        <v>23</v>
      </c>
      <c r="H3314" s="10"/>
      <c r="I3314" s="10"/>
      <c r="J3314" s="13">
        <v>1600</v>
      </c>
      <c r="K3314" s="13"/>
      <c r="L3314" s="13">
        <v>750</v>
      </c>
      <c r="M3314" s="10">
        <v>5.38</v>
      </c>
      <c r="N3314" s="9">
        <v>12</v>
      </c>
      <c r="O3314" s="9">
        <v>4.66</v>
      </c>
      <c r="P3314" s="9" t="s">
        <v>98</v>
      </c>
      <c r="Q3314" s="9" t="s">
        <v>72</v>
      </c>
      <c r="R3314" s="9"/>
      <c r="S3314">
        <f>N:N*O:O*125</f>
        <v>6990</v>
      </c>
      <c r="T3314">
        <f t="shared" ref="T3314" si="4310">N3314*125</f>
        <v>1500</v>
      </c>
      <c r="U3314">
        <f t="shared" ref="U3314" si="4311">N3314*O3314</f>
        <v>55.92</v>
      </c>
      <c r="V3314" s="20">
        <f>N3314*O3314*123.78</f>
        <v>6921.7776000000003</v>
      </c>
      <c r="W3314" s="21">
        <f>N3314*123.7</f>
        <v>1484.4</v>
      </c>
    </row>
    <row r="3315" spans="1:23" x14ac:dyDescent="0.25">
      <c r="A3315" s="11"/>
      <c r="B3315" s="4"/>
      <c r="C3315" s="4"/>
      <c r="D3315" s="4"/>
      <c r="E3315" s="10"/>
      <c r="F3315" s="10"/>
      <c r="G3315" s="10"/>
      <c r="H3315" s="10"/>
      <c r="I3315" s="10"/>
      <c r="J3315" s="13"/>
      <c r="K3315" s="13"/>
      <c r="L3315" s="13"/>
      <c r="M3315" s="10"/>
      <c r="N3315" s="9"/>
      <c r="O3315" s="9"/>
      <c r="P3315" s="9"/>
      <c r="Q3315" s="9"/>
      <c r="R3315" s="9"/>
    </row>
    <row r="3316" spans="1:23" x14ac:dyDescent="0.25">
      <c r="A3316" s="11">
        <v>43217</v>
      </c>
      <c r="B3316" s="10" t="s">
        <v>16</v>
      </c>
      <c r="C3316" s="10">
        <v>785</v>
      </c>
      <c r="D3316" s="10">
        <v>169</v>
      </c>
      <c r="E3316" s="10"/>
      <c r="F3316" s="10">
        <v>1</v>
      </c>
      <c r="G3316" s="10" t="s">
        <v>23</v>
      </c>
      <c r="H3316" s="10"/>
      <c r="I3316" s="10"/>
      <c r="J3316" s="17"/>
      <c r="K3316" s="17"/>
      <c r="L3316" s="17"/>
      <c r="M3316" s="10">
        <v>5.38</v>
      </c>
      <c r="N3316" s="9"/>
      <c r="O3316" s="9"/>
      <c r="P3316" s="9"/>
      <c r="Q3316" s="9"/>
      <c r="R3316" s="9"/>
      <c r="S3316">
        <f>N:N*O:O*125</f>
        <v>0</v>
      </c>
      <c r="T3316">
        <f t="shared" ref="T3316" si="4312">N3316*125</f>
        <v>0</v>
      </c>
      <c r="U3316">
        <f t="shared" ref="U3316" si="4313">N3316*O3316</f>
        <v>0</v>
      </c>
      <c r="V3316" s="20">
        <f>N3316*O3316*123.78</f>
        <v>0</v>
      </c>
      <c r="W3316" s="21">
        <f>N3316*123.7</f>
        <v>0</v>
      </c>
    </row>
    <row r="3317" spans="1:23" x14ac:dyDescent="0.25">
      <c r="A3317" s="11"/>
      <c r="B3317" s="10"/>
      <c r="C3317" s="10"/>
      <c r="D3317" s="10"/>
      <c r="E3317" s="10"/>
      <c r="F3317" s="10"/>
      <c r="G3317" s="10"/>
      <c r="H3317" s="10"/>
      <c r="I3317" s="10"/>
      <c r="J3317" s="13"/>
      <c r="K3317" s="13"/>
      <c r="L3317" s="13"/>
      <c r="M3317" s="10"/>
      <c r="N3317" s="9"/>
      <c r="O3317" s="9"/>
      <c r="P3317" s="9"/>
      <c r="Q3317" s="9"/>
      <c r="R3317" s="9"/>
    </row>
    <row r="3318" spans="1:23" x14ac:dyDescent="0.25">
      <c r="A3318" s="11">
        <v>43217</v>
      </c>
      <c r="B3318" s="10" t="s">
        <v>16</v>
      </c>
      <c r="C3318" s="4">
        <v>777</v>
      </c>
      <c r="D3318" s="4">
        <v>17</v>
      </c>
      <c r="E3318" s="10" t="s">
        <v>45</v>
      </c>
      <c r="F3318" s="10">
        <v>2</v>
      </c>
      <c r="G3318" s="10" t="s">
        <v>22</v>
      </c>
      <c r="H3318" s="10"/>
      <c r="I3318" s="10"/>
      <c r="J3318" s="13">
        <v>410</v>
      </c>
      <c r="K3318" s="13">
        <v>690</v>
      </c>
      <c r="L3318" s="13">
        <v>640</v>
      </c>
      <c r="M3318" s="10">
        <v>4.2</v>
      </c>
      <c r="N3318" s="9">
        <v>8</v>
      </c>
      <c r="O3318" s="9">
        <v>4.66</v>
      </c>
      <c r="P3318" s="9" t="s">
        <v>98</v>
      </c>
      <c r="Q3318" s="9" t="s">
        <v>72</v>
      </c>
      <c r="R3318" s="9"/>
      <c r="S3318">
        <f t="shared" ref="S3318:S3321" si="4314">N:N*O:O*80.6</f>
        <v>3004.768</v>
      </c>
      <c r="T3318">
        <f t="shared" ref="T3318:T3321" si="4315">N3318*80.6</f>
        <v>644.79999999999995</v>
      </c>
      <c r="U3318">
        <f t="shared" ref="U3318:U3321" si="4316">N3318*O3318</f>
        <v>37.28</v>
      </c>
      <c r="V3318" s="20">
        <f t="shared" ref="V3318:V3321" si="4317">N3318*O3318*79.68</f>
        <v>2970.4704000000002</v>
      </c>
      <c r="W3318" s="21">
        <f t="shared" ref="W3318:W3321" si="4318">N3318*79.68</f>
        <v>637.44000000000005</v>
      </c>
    </row>
    <row r="3319" spans="1:23" x14ac:dyDescent="0.25">
      <c r="A3319" s="11">
        <v>43217</v>
      </c>
      <c r="B3319" s="10" t="s">
        <v>16</v>
      </c>
      <c r="C3319" s="4">
        <v>777</v>
      </c>
      <c r="D3319" s="4">
        <v>17</v>
      </c>
      <c r="E3319" s="10" t="s">
        <v>45</v>
      </c>
      <c r="F3319" s="10">
        <v>2</v>
      </c>
      <c r="G3319" s="10" t="s">
        <v>22</v>
      </c>
      <c r="H3319" s="10"/>
      <c r="I3319" s="10"/>
      <c r="J3319" s="13"/>
      <c r="K3319" s="13"/>
      <c r="L3319" s="13"/>
      <c r="M3319" s="10">
        <v>4.2</v>
      </c>
      <c r="N3319" s="9">
        <v>1</v>
      </c>
      <c r="O3319" s="9">
        <v>3.8</v>
      </c>
      <c r="P3319" s="9" t="s">
        <v>82</v>
      </c>
      <c r="Q3319" s="9" t="s">
        <v>72</v>
      </c>
      <c r="R3319" s="9"/>
      <c r="S3319">
        <f t="shared" si="4314"/>
        <v>306.27999999999997</v>
      </c>
      <c r="T3319">
        <f t="shared" si="4315"/>
        <v>80.599999999999994</v>
      </c>
      <c r="U3319">
        <f t="shared" si="4316"/>
        <v>3.8</v>
      </c>
      <c r="V3319" s="20">
        <f t="shared" si="4317"/>
        <v>302.78399999999999</v>
      </c>
      <c r="W3319" s="21">
        <f t="shared" si="4318"/>
        <v>79.680000000000007</v>
      </c>
    </row>
    <row r="3320" spans="1:23" x14ac:dyDescent="0.25">
      <c r="A3320" s="24">
        <v>43217</v>
      </c>
      <c r="B3320" s="25" t="s">
        <v>16</v>
      </c>
      <c r="C3320" s="27">
        <v>777</v>
      </c>
      <c r="D3320" s="27">
        <v>17</v>
      </c>
      <c r="E3320" s="25" t="s">
        <v>45</v>
      </c>
      <c r="F3320" s="25">
        <v>2</v>
      </c>
      <c r="G3320" s="25" t="s">
        <v>22</v>
      </c>
      <c r="H3320" s="25"/>
      <c r="I3320" s="25"/>
      <c r="J3320" s="23"/>
      <c r="K3320" s="23"/>
      <c r="L3320" s="23"/>
      <c r="M3320" s="25">
        <v>4.2</v>
      </c>
      <c r="N3320" s="25">
        <v>1</v>
      </c>
      <c r="O3320" s="25">
        <v>4.2</v>
      </c>
      <c r="P3320" s="25" t="s">
        <v>82</v>
      </c>
      <c r="Q3320" s="25" t="s">
        <v>100</v>
      </c>
      <c r="R3320" s="9"/>
      <c r="S3320">
        <f t="shared" si="4314"/>
        <v>338.52</v>
      </c>
      <c r="T3320">
        <f t="shared" si="4315"/>
        <v>80.599999999999994</v>
      </c>
      <c r="U3320">
        <f t="shared" si="4316"/>
        <v>4.2</v>
      </c>
      <c r="V3320" s="20">
        <f t="shared" si="4317"/>
        <v>334.65600000000006</v>
      </c>
      <c r="W3320" s="21">
        <f t="shared" si="4318"/>
        <v>79.680000000000007</v>
      </c>
    </row>
    <row r="3321" spans="1:23" x14ac:dyDescent="0.25">
      <c r="A3321" s="24">
        <v>43217</v>
      </c>
      <c r="B3321" s="25" t="s">
        <v>16</v>
      </c>
      <c r="C3321" s="27">
        <v>777</v>
      </c>
      <c r="D3321" s="27">
        <v>17</v>
      </c>
      <c r="E3321" s="25" t="s">
        <v>45</v>
      </c>
      <c r="F3321" s="25">
        <v>2</v>
      </c>
      <c r="G3321" s="25" t="s">
        <v>22</v>
      </c>
      <c r="H3321" s="25"/>
      <c r="I3321" s="25"/>
      <c r="J3321" s="23"/>
      <c r="K3321" s="23"/>
      <c r="L3321" s="23"/>
      <c r="M3321" s="25">
        <v>4.2</v>
      </c>
      <c r="N3321" s="25">
        <v>1</v>
      </c>
      <c r="O3321" s="25">
        <v>2.9</v>
      </c>
      <c r="P3321" s="25" t="s">
        <v>82</v>
      </c>
      <c r="Q3321" s="25" t="s">
        <v>100</v>
      </c>
      <c r="R3321" s="9"/>
      <c r="S3321">
        <f t="shared" si="4314"/>
        <v>233.73999999999998</v>
      </c>
      <c r="T3321">
        <f t="shared" si="4315"/>
        <v>80.599999999999994</v>
      </c>
      <c r="U3321">
        <f t="shared" si="4316"/>
        <v>2.9</v>
      </c>
      <c r="V3321" s="20">
        <f t="shared" si="4317"/>
        <v>231.072</v>
      </c>
      <c r="W3321" s="21">
        <f t="shared" si="4318"/>
        <v>79.680000000000007</v>
      </c>
    </row>
    <row r="3322" spans="1:23" x14ac:dyDescent="0.25">
      <c r="A3322" s="11"/>
      <c r="B3322" s="10"/>
      <c r="C3322" s="4"/>
      <c r="D3322" s="4"/>
      <c r="E3322" s="10"/>
      <c r="F3322" s="10"/>
      <c r="G3322" s="10"/>
      <c r="H3322" s="10"/>
      <c r="I3322" s="10"/>
      <c r="J3322" s="13"/>
      <c r="K3322" s="13"/>
      <c r="L3322" s="13"/>
      <c r="M3322" s="10"/>
      <c r="N3322" s="9"/>
      <c r="O3322" s="9"/>
      <c r="P3322" s="9"/>
      <c r="Q3322" s="9"/>
      <c r="R3322" s="9"/>
    </row>
    <row r="3323" spans="1:23" x14ac:dyDescent="0.25">
      <c r="A3323" s="11">
        <v>43217</v>
      </c>
      <c r="B3323" s="10" t="s">
        <v>16</v>
      </c>
      <c r="C3323" s="4">
        <v>777</v>
      </c>
      <c r="D3323" s="4">
        <v>18</v>
      </c>
      <c r="E3323" s="10" t="s">
        <v>86</v>
      </c>
      <c r="F3323" s="10">
        <v>2</v>
      </c>
      <c r="G3323" s="10" t="s">
        <v>22</v>
      </c>
      <c r="H3323" s="10"/>
      <c r="I3323" s="10"/>
      <c r="J3323" s="13">
        <v>290</v>
      </c>
      <c r="K3323" s="13">
        <v>810</v>
      </c>
      <c r="L3323" s="13">
        <v>690</v>
      </c>
      <c r="M3323" s="10">
        <v>4.2</v>
      </c>
      <c r="N3323" s="9">
        <v>6</v>
      </c>
      <c r="O3323" s="9">
        <v>4.66</v>
      </c>
      <c r="P3323" s="9" t="s">
        <v>98</v>
      </c>
      <c r="Q3323" s="9" t="s">
        <v>72</v>
      </c>
      <c r="R3323" s="9"/>
      <c r="S3323">
        <f t="shared" ref="S3323:S3325" si="4319">N:N*O:O*80.6</f>
        <v>2253.576</v>
      </c>
      <c r="T3323">
        <f t="shared" ref="T3323:T3325" si="4320">N3323*80.6</f>
        <v>483.59999999999997</v>
      </c>
      <c r="U3323">
        <f t="shared" ref="U3323:U3325" si="4321">N3323*O3323</f>
        <v>27.96</v>
      </c>
      <c r="V3323" s="20">
        <f t="shared" ref="V3323:V3325" si="4322">N3323*O3323*79.68</f>
        <v>2227.8528000000001</v>
      </c>
      <c r="W3323" s="21">
        <f t="shared" ref="W3323:W3325" si="4323">N3323*79.68</f>
        <v>478.08000000000004</v>
      </c>
    </row>
    <row r="3324" spans="1:23" x14ac:dyDescent="0.25">
      <c r="A3324" s="11">
        <v>43217</v>
      </c>
      <c r="B3324" s="10" t="s">
        <v>16</v>
      </c>
      <c r="C3324" s="4">
        <v>777</v>
      </c>
      <c r="D3324" s="4">
        <v>18</v>
      </c>
      <c r="E3324" s="10" t="s">
        <v>86</v>
      </c>
      <c r="F3324" s="10">
        <v>2</v>
      </c>
      <c r="G3324" s="10" t="s">
        <v>22</v>
      </c>
      <c r="H3324" s="10"/>
      <c r="I3324" s="10"/>
      <c r="J3324" s="13"/>
      <c r="K3324" s="13"/>
      <c r="L3324" s="13"/>
      <c r="M3324" s="10">
        <v>4.2</v>
      </c>
      <c r="N3324" s="9">
        <v>1</v>
      </c>
      <c r="O3324" s="9">
        <v>2.8</v>
      </c>
      <c r="P3324" s="9" t="s">
        <v>113</v>
      </c>
      <c r="Q3324" s="9" t="s">
        <v>72</v>
      </c>
      <c r="R3324" s="9"/>
      <c r="S3324">
        <f t="shared" si="4319"/>
        <v>225.67999999999998</v>
      </c>
      <c r="T3324">
        <f t="shared" si="4320"/>
        <v>80.599999999999994</v>
      </c>
      <c r="U3324">
        <f t="shared" si="4321"/>
        <v>2.8</v>
      </c>
      <c r="V3324" s="20">
        <f t="shared" si="4322"/>
        <v>223.10400000000001</v>
      </c>
      <c r="W3324" s="21">
        <f t="shared" si="4323"/>
        <v>79.680000000000007</v>
      </c>
    </row>
    <row r="3325" spans="1:23" x14ac:dyDescent="0.25">
      <c r="A3325" s="11">
        <v>43217</v>
      </c>
      <c r="B3325" s="10" t="s">
        <v>16</v>
      </c>
      <c r="C3325" s="4">
        <v>777</v>
      </c>
      <c r="D3325" s="4">
        <v>18</v>
      </c>
      <c r="E3325" s="10" t="s">
        <v>86</v>
      </c>
      <c r="F3325" s="10">
        <v>2</v>
      </c>
      <c r="G3325" s="10" t="s">
        <v>22</v>
      </c>
      <c r="H3325" s="10"/>
      <c r="I3325" s="10"/>
      <c r="J3325" s="13"/>
      <c r="K3325" s="13"/>
      <c r="L3325" s="13"/>
      <c r="M3325" s="10">
        <v>4.2</v>
      </c>
      <c r="N3325" s="9">
        <v>7</v>
      </c>
      <c r="O3325" s="9">
        <v>2.25</v>
      </c>
      <c r="P3325" s="9" t="s">
        <v>78</v>
      </c>
      <c r="Q3325" s="9" t="s">
        <v>76</v>
      </c>
      <c r="R3325" s="9"/>
      <c r="S3325">
        <f t="shared" si="4319"/>
        <v>1269.4499999999998</v>
      </c>
      <c r="T3325">
        <f t="shared" si="4320"/>
        <v>564.19999999999993</v>
      </c>
      <c r="U3325">
        <f t="shared" si="4321"/>
        <v>15.75</v>
      </c>
      <c r="V3325" s="20">
        <f t="shared" si="4322"/>
        <v>1254.96</v>
      </c>
      <c r="W3325" s="21">
        <f t="shared" si="4323"/>
        <v>557.76</v>
      </c>
    </row>
    <row r="3326" spans="1:23" x14ac:dyDescent="0.25">
      <c r="A3326" s="11"/>
      <c r="B3326" s="4"/>
      <c r="C3326" s="4"/>
      <c r="D3326" s="4"/>
      <c r="E3326" s="10"/>
      <c r="F3326" s="10"/>
      <c r="G3326" s="10"/>
      <c r="H3326" s="10"/>
      <c r="I3326" s="10"/>
      <c r="J3326" s="13"/>
      <c r="K3326" s="13"/>
      <c r="L3326" s="13"/>
      <c r="M3326" s="10"/>
      <c r="N3326" s="9"/>
      <c r="O3326" s="9"/>
      <c r="P3326" s="9"/>
      <c r="Q3326" s="9"/>
      <c r="R3326" s="9"/>
    </row>
    <row r="3327" spans="1:23" x14ac:dyDescent="0.25">
      <c r="A3327" s="11">
        <v>43217</v>
      </c>
      <c r="B3327" s="10" t="s">
        <v>16</v>
      </c>
      <c r="C3327" s="4">
        <v>777</v>
      </c>
      <c r="D3327" s="4">
        <v>19</v>
      </c>
      <c r="E3327" s="10" t="s">
        <v>57</v>
      </c>
      <c r="F3327" s="10">
        <v>2</v>
      </c>
      <c r="G3327" s="10" t="s">
        <v>22</v>
      </c>
      <c r="H3327" s="10"/>
      <c r="I3327" s="10"/>
      <c r="J3327" s="13">
        <v>500</v>
      </c>
      <c r="K3327" s="13">
        <v>600</v>
      </c>
      <c r="L3327" s="13">
        <v>660</v>
      </c>
      <c r="M3327" s="10">
        <v>4.2</v>
      </c>
      <c r="N3327" s="9">
        <v>3</v>
      </c>
      <c r="O3327" s="9">
        <v>3.8</v>
      </c>
      <c r="P3327" s="9" t="s">
        <v>82</v>
      </c>
      <c r="Q3327" s="9" t="s">
        <v>72</v>
      </c>
      <c r="R3327" s="9"/>
      <c r="S3327">
        <f t="shared" ref="S3327:S3331" si="4324">N:N*O:O*80.6</f>
        <v>918.8399999999998</v>
      </c>
      <c r="T3327">
        <f t="shared" ref="T3327:T3331" si="4325">N3327*80.6</f>
        <v>241.79999999999998</v>
      </c>
      <c r="U3327">
        <f t="shared" ref="U3327:U3331" si="4326">N3327*O3327</f>
        <v>11.399999999999999</v>
      </c>
      <c r="V3327" s="20">
        <f t="shared" ref="V3327:V3331" si="4327">N3327*O3327*79.68</f>
        <v>908.35199999999998</v>
      </c>
      <c r="W3327" s="21">
        <f t="shared" ref="W3327:W3331" si="4328">N3327*79.68</f>
        <v>239.04000000000002</v>
      </c>
    </row>
    <row r="3328" spans="1:23" x14ac:dyDescent="0.25">
      <c r="A3328" s="24">
        <v>43217</v>
      </c>
      <c r="B3328" s="25" t="s">
        <v>16</v>
      </c>
      <c r="C3328" s="27">
        <v>777</v>
      </c>
      <c r="D3328" s="27">
        <v>19</v>
      </c>
      <c r="E3328" s="25" t="s">
        <v>57</v>
      </c>
      <c r="F3328" s="25">
        <v>2</v>
      </c>
      <c r="G3328" s="25" t="s">
        <v>22</v>
      </c>
      <c r="H3328" s="25"/>
      <c r="I3328" s="25"/>
      <c r="J3328" s="23"/>
      <c r="K3328" s="23"/>
      <c r="L3328" s="23"/>
      <c r="M3328" s="25">
        <v>4.2</v>
      </c>
      <c r="N3328" s="25">
        <v>1</v>
      </c>
      <c r="O3328" s="25">
        <v>3.8</v>
      </c>
      <c r="P3328" s="25" t="s">
        <v>82</v>
      </c>
      <c r="Q3328" s="25" t="s">
        <v>100</v>
      </c>
      <c r="R3328" s="9"/>
      <c r="S3328">
        <f t="shared" si="4324"/>
        <v>306.27999999999997</v>
      </c>
      <c r="T3328">
        <f t="shared" si="4325"/>
        <v>80.599999999999994</v>
      </c>
      <c r="U3328">
        <f t="shared" si="4326"/>
        <v>3.8</v>
      </c>
      <c r="V3328" s="20">
        <f t="shared" si="4327"/>
        <v>302.78399999999999</v>
      </c>
      <c r="W3328" s="21">
        <f t="shared" si="4328"/>
        <v>79.680000000000007</v>
      </c>
    </row>
    <row r="3329" spans="1:23" x14ac:dyDescent="0.25">
      <c r="A3329" s="24">
        <v>43217</v>
      </c>
      <c r="B3329" s="25" t="s">
        <v>16</v>
      </c>
      <c r="C3329" s="27">
        <v>777</v>
      </c>
      <c r="D3329" s="27">
        <v>19</v>
      </c>
      <c r="E3329" s="25" t="s">
        <v>57</v>
      </c>
      <c r="F3329" s="25">
        <v>2</v>
      </c>
      <c r="G3329" s="25" t="s">
        <v>22</v>
      </c>
      <c r="H3329" s="25"/>
      <c r="I3329" s="25"/>
      <c r="J3329" s="23"/>
      <c r="K3329" s="23"/>
      <c r="L3329" s="23"/>
      <c r="M3329" s="25">
        <v>4.2</v>
      </c>
      <c r="N3329" s="25">
        <v>5</v>
      </c>
      <c r="O3329" s="25">
        <v>2.9</v>
      </c>
      <c r="P3329" s="25" t="s">
        <v>82</v>
      </c>
      <c r="Q3329" s="25" t="s">
        <v>100</v>
      </c>
      <c r="R3329" s="9"/>
      <c r="S3329">
        <f t="shared" si="4324"/>
        <v>1168.6999999999998</v>
      </c>
      <c r="T3329">
        <f t="shared" si="4325"/>
        <v>403</v>
      </c>
      <c r="U3329">
        <f t="shared" si="4326"/>
        <v>14.5</v>
      </c>
      <c r="V3329" s="20">
        <f t="shared" si="4327"/>
        <v>1155.3600000000001</v>
      </c>
      <c r="W3329" s="21">
        <f t="shared" si="4328"/>
        <v>398.40000000000003</v>
      </c>
    </row>
    <row r="3330" spans="1:23" x14ac:dyDescent="0.25">
      <c r="A3330" s="24">
        <v>43217</v>
      </c>
      <c r="B3330" s="25" t="s">
        <v>16</v>
      </c>
      <c r="C3330" s="27">
        <v>777</v>
      </c>
      <c r="D3330" s="27">
        <v>19</v>
      </c>
      <c r="E3330" s="25" t="s">
        <v>57</v>
      </c>
      <c r="F3330" s="25">
        <v>2</v>
      </c>
      <c r="G3330" s="25" t="s">
        <v>22</v>
      </c>
      <c r="H3330" s="25"/>
      <c r="I3330" s="25"/>
      <c r="J3330" s="23"/>
      <c r="K3330" s="23"/>
      <c r="L3330" s="23"/>
      <c r="M3330" s="25">
        <v>4.2</v>
      </c>
      <c r="N3330" s="25">
        <v>1</v>
      </c>
      <c r="O3330" s="25">
        <v>2</v>
      </c>
      <c r="P3330" s="25" t="s">
        <v>90</v>
      </c>
      <c r="Q3330" s="25" t="s">
        <v>100</v>
      </c>
      <c r="R3330" s="9"/>
      <c r="S3330">
        <f t="shared" si="4324"/>
        <v>161.19999999999999</v>
      </c>
      <c r="T3330">
        <f t="shared" si="4325"/>
        <v>80.599999999999994</v>
      </c>
      <c r="U3330">
        <f t="shared" si="4326"/>
        <v>2</v>
      </c>
      <c r="V3330" s="20">
        <f t="shared" si="4327"/>
        <v>159.36000000000001</v>
      </c>
      <c r="W3330" s="21">
        <f t="shared" si="4328"/>
        <v>79.680000000000007</v>
      </c>
    </row>
    <row r="3331" spans="1:23" x14ac:dyDescent="0.25">
      <c r="A3331" s="24">
        <v>43217</v>
      </c>
      <c r="B3331" s="25" t="s">
        <v>16</v>
      </c>
      <c r="C3331" s="27">
        <v>777</v>
      </c>
      <c r="D3331" s="27">
        <v>19</v>
      </c>
      <c r="E3331" s="25" t="s">
        <v>57</v>
      </c>
      <c r="F3331" s="25">
        <v>2</v>
      </c>
      <c r="G3331" s="25" t="s">
        <v>22</v>
      </c>
      <c r="H3331" s="25"/>
      <c r="I3331" s="25"/>
      <c r="J3331" s="23"/>
      <c r="K3331" s="23"/>
      <c r="L3331" s="23"/>
      <c r="M3331" s="25">
        <v>4.2</v>
      </c>
      <c r="N3331" s="25">
        <v>7</v>
      </c>
      <c r="O3331" s="25">
        <v>4.2</v>
      </c>
      <c r="P3331" s="25" t="s">
        <v>90</v>
      </c>
      <c r="Q3331" s="25" t="s">
        <v>100</v>
      </c>
      <c r="R3331" s="9"/>
      <c r="S3331">
        <f t="shared" si="4324"/>
        <v>2369.64</v>
      </c>
      <c r="T3331">
        <f t="shared" si="4325"/>
        <v>564.19999999999993</v>
      </c>
      <c r="U3331">
        <f t="shared" si="4326"/>
        <v>29.400000000000002</v>
      </c>
      <c r="V3331" s="20">
        <f t="shared" si="4327"/>
        <v>2342.5920000000006</v>
      </c>
      <c r="W3331" s="21">
        <f t="shared" si="4328"/>
        <v>557.76</v>
      </c>
    </row>
    <row r="3332" spans="1:23" x14ac:dyDescent="0.25">
      <c r="A3332" s="11"/>
      <c r="B3332" s="10"/>
      <c r="C3332" s="4"/>
      <c r="D3332" s="4"/>
      <c r="E3332" s="10"/>
      <c r="F3332" s="10"/>
      <c r="G3332" s="10"/>
      <c r="H3332" s="10"/>
      <c r="I3332" s="10"/>
      <c r="J3332" s="13"/>
      <c r="K3332" s="13"/>
      <c r="L3332" s="13"/>
      <c r="M3332" s="10"/>
      <c r="N3332" s="9"/>
      <c r="O3332" s="9"/>
      <c r="P3332" s="9"/>
      <c r="Q3332" s="9"/>
      <c r="R3332" s="9"/>
    </row>
    <row r="3333" spans="1:23" x14ac:dyDescent="0.25">
      <c r="A3333" s="11">
        <v>43217</v>
      </c>
      <c r="B3333" s="10" t="s">
        <v>16</v>
      </c>
      <c r="C3333" s="4">
        <v>777</v>
      </c>
      <c r="D3333" s="4">
        <v>20</v>
      </c>
      <c r="E3333" s="10" t="s">
        <v>48</v>
      </c>
      <c r="F3333" s="10">
        <v>2</v>
      </c>
      <c r="G3333" s="10" t="s">
        <v>22</v>
      </c>
      <c r="H3333" s="10"/>
      <c r="I3333" s="10"/>
      <c r="J3333" s="13">
        <v>130</v>
      </c>
      <c r="K3333" s="13">
        <v>970</v>
      </c>
      <c r="L3333" s="13">
        <v>730</v>
      </c>
      <c r="M3333" s="10">
        <v>4.2</v>
      </c>
      <c r="N3333" s="9">
        <v>10</v>
      </c>
      <c r="O3333" s="9">
        <v>4.66</v>
      </c>
      <c r="P3333" s="9" t="s">
        <v>98</v>
      </c>
      <c r="Q3333" s="9" t="s">
        <v>72</v>
      </c>
      <c r="R3333" s="9"/>
      <c r="S3333">
        <f t="shared" ref="S3333:S3334" si="4329">N:N*O:O*80.6</f>
        <v>3755.96</v>
      </c>
      <c r="T3333">
        <f t="shared" ref="T3333:T3334" si="4330">N3333*80.6</f>
        <v>806</v>
      </c>
      <c r="U3333">
        <f t="shared" ref="U3333:U3334" si="4331">N3333*O3333</f>
        <v>46.6</v>
      </c>
      <c r="V3333" s="20">
        <f t="shared" ref="V3333:V3334" si="4332">N3333*O3333*79.68</f>
        <v>3713.0880000000006</v>
      </c>
      <c r="W3333" s="21">
        <f t="shared" ref="W3333:W3334" si="4333">N3333*79.68</f>
        <v>796.80000000000007</v>
      </c>
    </row>
    <row r="3334" spans="1:23" x14ac:dyDescent="0.25">
      <c r="A3334" s="24">
        <v>43217</v>
      </c>
      <c r="B3334" s="25" t="s">
        <v>16</v>
      </c>
      <c r="C3334" s="27">
        <v>777</v>
      </c>
      <c r="D3334" s="27">
        <v>20</v>
      </c>
      <c r="E3334" s="25" t="s">
        <v>48</v>
      </c>
      <c r="F3334" s="25">
        <v>2</v>
      </c>
      <c r="G3334" s="25" t="s">
        <v>22</v>
      </c>
      <c r="H3334" s="25"/>
      <c r="I3334" s="25"/>
      <c r="J3334" s="23"/>
      <c r="K3334" s="23"/>
      <c r="L3334" s="23"/>
      <c r="M3334" s="25">
        <v>4.2</v>
      </c>
      <c r="N3334" s="25">
        <v>1</v>
      </c>
      <c r="O3334" s="25">
        <v>2.9</v>
      </c>
      <c r="P3334" s="25" t="s">
        <v>82</v>
      </c>
      <c r="Q3334" s="25" t="s">
        <v>100</v>
      </c>
      <c r="R3334" s="9"/>
      <c r="S3334">
        <f t="shared" si="4329"/>
        <v>233.73999999999998</v>
      </c>
      <c r="T3334">
        <f t="shared" si="4330"/>
        <v>80.599999999999994</v>
      </c>
      <c r="U3334">
        <f t="shared" si="4331"/>
        <v>2.9</v>
      </c>
      <c r="V3334" s="20">
        <f t="shared" si="4332"/>
        <v>231.072</v>
      </c>
      <c r="W3334" s="21">
        <f t="shared" si="4333"/>
        <v>79.680000000000007</v>
      </c>
    </row>
    <row r="3335" spans="1:23" x14ac:dyDescent="0.25">
      <c r="A3335" s="11"/>
      <c r="B3335" s="10"/>
      <c r="C3335" s="4"/>
      <c r="D3335" s="4"/>
      <c r="E3335" s="10"/>
      <c r="F3335" s="10"/>
      <c r="G3335" s="10"/>
      <c r="H3335" s="10"/>
      <c r="I3335" s="10"/>
      <c r="J3335" s="13"/>
      <c r="K3335" s="13"/>
      <c r="L3335" s="13"/>
      <c r="M3335" s="10"/>
      <c r="N3335" s="9"/>
      <c r="O3335" s="9"/>
      <c r="P3335" s="9"/>
      <c r="Q3335" s="9"/>
      <c r="R3335" s="9"/>
    </row>
    <row r="3336" spans="1:23" x14ac:dyDescent="0.25">
      <c r="A3336" s="11">
        <v>43217</v>
      </c>
      <c r="B3336" s="4" t="s">
        <v>17</v>
      </c>
      <c r="C3336" s="4">
        <v>75131</v>
      </c>
      <c r="D3336" s="4">
        <v>152</v>
      </c>
      <c r="E3336" s="10" t="s">
        <v>49</v>
      </c>
      <c r="F3336" s="10">
        <v>2</v>
      </c>
      <c r="G3336" s="10" t="s">
        <v>22</v>
      </c>
      <c r="H3336" s="10"/>
      <c r="I3336" s="10"/>
      <c r="J3336" s="13">
        <v>860</v>
      </c>
      <c r="K3336" s="13">
        <v>940</v>
      </c>
      <c r="L3336" s="13">
        <v>1120</v>
      </c>
      <c r="M3336" s="10">
        <v>5.81</v>
      </c>
      <c r="N3336" s="9">
        <v>3</v>
      </c>
      <c r="O3336" s="9">
        <v>3.8</v>
      </c>
      <c r="P3336" s="9" t="s">
        <v>82</v>
      </c>
      <c r="Q3336" s="9" t="s">
        <v>72</v>
      </c>
      <c r="R3336" s="9"/>
      <c r="S3336">
        <f t="shared" ref="S3336:S3339" si="4334">N3336*O3336*118</f>
        <v>1345.1999999999998</v>
      </c>
      <c r="T3336">
        <f t="shared" ref="T3336:T3339" si="4335">N3336*118</f>
        <v>354</v>
      </c>
      <c r="U3336">
        <f t="shared" ref="U3336:U3339" si="4336">N3336*O3336</f>
        <v>11.399999999999999</v>
      </c>
      <c r="V3336" s="20">
        <f t="shared" ref="V3336:V3339" si="4337">N3336*O3336*116.875</f>
        <v>1332.3749999999998</v>
      </c>
      <c r="W3336" s="21">
        <f t="shared" ref="W3336:W3339" si="4338">N3336*116.8</f>
        <v>350.4</v>
      </c>
    </row>
    <row r="3337" spans="1:23" x14ac:dyDescent="0.25">
      <c r="A3337" s="24">
        <v>43217</v>
      </c>
      <c r="B3337" s="27" t="s">
        <v>17</v>
      </c>
      <c r="C3337" s="27">
        <v>75131</v>
      </c>
      <c r="D3337" s="27">
        <v>152</v>
      </c>
      <c r="E3337" s="25" t="s">
        <v>49</v>
      </c>
      <c r="F3337" s="25">
        <v>2</v>
      </c>
      <c r="G3337" s="25" t="s">
        <v>22</v>
      </c>
      <c r="H3337" s="25"/>
      <c r="I3337" s="25"/>
      <c r="J3337" s="23"/>
      <c r="K3337" s="23"/>
      <c r="L3337" s="23"/>
      <c r="M3337" s="25">
        <v>5.81</v>
      </c>
      <c r="N3337" s="25">
        <v>3</v>
      </c>
      <c r="O3337" s="25">
        <v>1.6</v>
      </c>
      <c r="P3337" s="25" t="s">
        <v>82</v>
      </c>
      <c r="Q3337" s="25" t="s">
        <v>100</v>
      </c>
      <c r="R3337" s="9"/>
      <c r="S3337">
        <f t="shared" si="4334"/>
        <v>566.40000000000009</v>
      </c>
      <c r="T3337">
        <f t="shared" si="4335"/>
        <v>354</v>
      </c>
      <c r="U3337">
        <f t="shared" si="4336"/>
        <v>4.8000000000000007</v>
      </c>
      <c r="V3337" s="20">
        <f t="shared" si="4337"/>
        <v>561.00000000000011</v>
      </c>
      <c r="W3337" s="21">
        <f t="shared" si="4338"/>
        <v>350.4</v>
      </c>
    </row>
    <row r="3338" spans="1:23" x14ac:dyDescent="0.25">
      <c r="A3338" s="24">
        <v>43217</v>
      </c>
      <c r="B3338" s="27" t="s">
        <v>17</v>
      </c>
      <c r="C3338" s="27">
        <v>75131</v>
      </c>
      <c r="D3338" s="27">
        <v>152</v>
      </c>
      <c r="E3338" s="25" t="s">
        <v>49</v>
      </c>
      <c r="F3338" s="25">
        <v>2</v>
      </c>
      <c r="G3338" s="25" t="s">
        <v>22</v>
      </c>
      <c r="H3338" s="25"/>
      <c r="I3338" s="25"/>
      <c r="J3338" s="23"/>
      <c r="K3338" s="23"/>
      <c r="L3338" s="23"/>
      <c r="M3338" s="25">
        <v>5.81</v>
      </c>
      <c r="N3338" s="25">
        <v>1</v>
      </c>
      <c r="O3338" s="25">
        <v>4.2</v>
      </c>
      <c r="P3338" s="25" t="s">
        <v>82</v>
      </c>
      <c r="Q3338" s="25" t="s">
        <v>100</v>
      </c>
      <c r="R3338" s="9"/>
      <c r="S3338">
        <f t="shared" si="4334"/>
        <v>495.6</v>
      </c>
      <c r="T3338">
        <f t="shared" si="4335"/>
        <v>118</v>
      </c>
      <c r="U3338">
        <f t="shared" si="4336"/>
        <v>4.2</v>
      </c>
      <c r="V3338" s="20">
        <f t="shared" si="4337"/>
        <v>490.875</v>
      </c>
      <c r="W3338" s="21">
        <f t="shared" si="4338"/>
        <v>116.8</v>
      </c>
    </row>
    <row r="3339" spans="1:23" x14ac:dyDescent="0.25">
      <c r="A3339" s="24">
        <v>43217</v>
      </c>
      <c r="B3339" s="27" t="s">
        <v>17</v>
      </c>
      <c r="C3339" s="27">
        <v>75131</v>
      </c>
      <c r="D3339" s="27">
        <v>152</v>
      </c>
      <c r="E3339" s="25" t="s">
        <v>49</v>
      </c>
      <c r="F3339" s="25">
        <v>2</v>
      </c>
      <c r="G3339" s="25" t="s">
        <v>22</v>
      </c>
      <c r="H3339" s="25"/>
      <c r="I3339" s="25"/>
      <c r="J3339" s="23"/>
      <c r="K3339" s="23"/>
      <c r="L3339" s="23"/>
      <c r="M3339" s="25">
        <v>5.81</v>
      </c>
      <c r="N3339" s="25">
        <v>7</v>
      </c>
      <c r="O3339" s="25">
        <v>2.9</v>
      </c>
      <c r="P3339" s="25" t="s">
        <v>82</v>
      </c>
      <c r="Q3339" s="25" t="s">
        <v>100</v>
      </c>
      <c r="R3339" s="9"/>
      <c r="S3339">
        <f t="shared" si="4334"/>
        <v>2395.4</v>
      </c>
      <c r="T3339">
        <f t="shared" si="4335"/>
        <v>826</v>
      </c>
      <c r="U3339">
        <f t="shared" si="4336"/>
        <v>20.3</v>
      </c>
      <c r="V3339" s="20">
        <f t="shared" si="4337"/>
        <v>2372.5625</v>
      </c>
      <c r="W3339" s="21">
        <f t="shared" si="4338"/>
        <v>817.6</v>
      </c>
    </row>
    <row r="3340" spans="1:23" x14ac:dyDescent="0.25">
      <c r="A3340" s="11"/>
      <c r="B3340" s="4"/>
      <c r="C3340" s="4"/>
      <c r="D3340" s="4"/>
      <c r="E3340" s="10"/>
      <c r="F3340" s="10"/>
      <c r="G3340" s="10"/>
      <c r="H3340" s="10"/>
      <c r="I3340" s="10"/>
      <c r="J3340" s="13"/>
      <c r="K3340" s="13"/>
      <c r="L3340" s="13"/>
      <c r="M3340" s="10"/>
      <c r="N3340" s="9"/>
      <c r="O3340" s="9"/>
      <c r="P3340" s="9"/>
      <c r="Q3340" s="9"/>
      <c r="R3340" s="9"/>
    </row>
    <row r="3341" spans="1:23" x14ac:dyDescent="0.25">
      <c r="A3341" s="11">
        <v>43217</v>
      </c>
      <c r="B3341" s="4" t="s">
        <v>17</v>
      </c>
      <c r="C3341" s="4">
        <v>75131</v>
      </c>
      <c r="D3341" s="4">
        <v>153</v>
      </c>
      <c r="E3341" s="10"/>
      <c r="F3341" s="10">
        <v>2</v>
      </c>
      <c r="G3341" s="10" t="s">
        <v>22</v>
      </c>
      <c r="H3341" s="10"/>
      <c r="I3341" s="10"/>
      <c r="J3341" s="17"/>
      <c r="K3341" s="17"/>
      <c r="L3341" s="17"/>
      <c r="M3341" s="10">
        <v>5.81</v>
      </c>
      <c r="N3341" s="9"/>
      <c r="O3341" s="9"/>
      <c r="P3341" s="9"/>
      <c r="Q3341" s="9"/>
      <c r="R3341" s="9"/>
      <c r="S3341">
        <f t="shared" ref="S3341" si="4339">N3341*O3341*118</f>
        <v>0</v>
      </c>
      <c r="T3341">
        <f t="shared" ref="T3341" si="4340">N3341*118</f>
        <v>0</v>
      </c>
      <c r="U3341">
        <f t="shared" ref="U3341" si="4341">N3341*O3341</f>
        <v>0</v>
      </c>
      <c r="V3341" s="20">
        <f t="shared" ref="V3341" si="4342">N3341*O3341*116.875</f>
        <v>0</v>
      </c>
      <c r="W3341" s="21">
        <f t="shared" ref="W3341" si="4343">N3341*116.8</f>
        <v>0</v>
      </c>
    </row>
    <row r="3342" spans="1:23" x14ac:dyDescent="0.25">
      <c r="A3342" s="11"/>
      <c r="B3342" s="4"/>
      <c r="C3342" s="4"/>
      <c r="D3342" s="4"/>
      <c r="E3342" s="10"/>
      <c r="F3342" s="10"/>
      <c r="G3342" s="10"/>
      <c r="H3342" s="10"/>
      <c r="I3342" s="10"/>
      <c r="J3342" s="13"/>
      <c r="K3342" s="13"/>
      <c r="L3342" s="13"/>
      <c r="M3342" s="10"/>
      <c r="N3342" s="9"/>
      <c r="O3342" s="9"/>
      <c r="P3342" s="9"/>
      <c r="Q3342" s="9"/>
      <c r="R3342" s="9"/>
    </row>
    <row r="3343" spans="1:23" x14ac:dyDescent="0.25">
      <c r="A3343" s="11">
        <v>43217</v>
      </c>
      <c r="B3343" s="4" t="s">
        <v>17</v>
      </c>
      <c r="C3343" s="4">
        <v>75131</v>
      </c>
      <c r="D3343" s="4">
        <v>155</v>
      </c>
      <c r="E3343" s="10" t="s">
        <v>50</v>
      </c>
      <c r="F3343" s="10">
        <v>2</v>
      </c>
      <c r="G3343" s="10" t="s">
        <v>22</v>
      </c>
      <c r="H3343" s="10"/>
      <c r="I3343" s="10"/>
      <c r="J3343" s="13">
        <v>480</v>
      </c>
      <c r="K3343" s="13">
        <v>1320</v>
      </c>
      <c r="L3343" s="13">
        <v>1350</v>
      </c>
      <c r="M3343" s="10">
        <v>5.81</v>
      </c>
      <c r="N3343" s="9">
        <v>4</v>
      </c>
      <c r="O3343" s="9">
        <v>4.66</v>
      </c>
      <c r="P3343" s="9" t="s">
        <v>98</v>
      </c>
      <c r="Q3343" s="9" t="s">
        <v>72</v>
      </c>
      <c r="R3343" s="9"/>
      <c r="S3343">
        <f t="shared" ref="S3343:S3344" si="4344">N3343*O3343*118</f>
        <v>2199.52</v>
      </c>
      <c r="T3343">
        <f t="shared" ref="T3343:T3344" si="4345">N3343*118</f>
        <v>472</v>
      </c>
      <c r="U3343">
        <f t="shared" ref="U3343:U3344" si="4346">N3343*O3343</f>
        <v>18.64</v>
      </c>
      <c r="V3343" s="20">
        <f t="shared" ref="V3343:V3344" si="4347">N3343*O3343*116.875</f>
        <v>2178.5500000000002</v>
      </c>
      <c r="W3343" s="21">
        <f t="shared" ref="W3343:W3344" si="4348">N3343*116.8</f>
        <v>467.2</v>
      </c>
    </row>
    <row r="3344" spans="1:23" x14ac:dyDescent="0.25">
      <c r="A3344" s="24">
        <v>43217</v>
      </c>
      <c r="B3344" s="27" t="s">
        <v>17</v>
      </c>
      <c r="C3344" s="27">
        <v>75131</v>
      </c>
      <c r="D3344" s="27">
        <v>155</v>
      </c>
      <c r="E3344" s="25" t="s">
        <v>50</v>
      </c>
      <c r="F3344" s="25">
        <v>2</v>
      </c>
      <c r="G3344" s="25" t="s">
        <v>22</v>
      </c>
      <c r="H3344" s="25"/>
      <c r="I3344" s="25"/>
      <c r="J3344" s="23"/>
      <c r="K3344" s="23"/>
      <c r="L3344" s="23"/>
      <c r="M3344" s="25">
        <v>5.81</v>
      </c>
      <c r="N3344" s="25">
        <v>1</v>
      </c>
      <c r="O3344" s="25">
        <v>2.9</v>
      </c>
      <c r="P3344" s="25" t="s">
        <v>82</v>
      </c>
      <c r="Q3344" s="25" t="s">
        <v>100</v>
      </c>
      <c r="R3344" s="9"/>
      <c r="S3344">
        <f t="shared" si="4344"/>
        <v>342.2</v>
      </c>
      <c r="T3344">
        <f t="shared" si="4345"/>
        <v>118</v>
      </c>
      <c r="U3344">
        <f t="shared" si="4346"/>
        <v>2.9</v>
      </c>
      <c r="V3344" s="20">
        <f t="shared" si="4347"/>
        <v>338.9375</v>
      </c>
      <c r="W3344" s="21">
        <f t="shared" si="4348"/>
        <v>116.8</v>
      </c>
    </row>
    <row r="3345" spans="1:23" x14ac:dyDescent="0.25">
      <c r="A3345" s="11"/>
      <c r="B3345" s="4"/>
      <c r="C3345" s="4"/>
      <c r="D3345" s="4"/>
      <c r="E3345" s="10"/>
      <c r="F3345" s="10"/>
      <c r="G3345" s="10"/>
      <c r="H3345" s="10"/>
      <c r="I3345" s="10"/>
      <c r="J3345" s="13"/>
      <c r="K3345" s="13"/>
      <c r="L3345" s="13"/>
      <c r="M3345" s="10"/>
      <c r="N3345" s="9"/>
      <c r="O3345" s="9"/>
      <c r="P3345" s="9"/>
      <c r="Q3345" s="9"/>
      <c r="R3345" s="9"/>
    </row>
    <row r="3346" spans="1:23" x14ac:dyDescent="0.25">
      <c r="A3346" s="11">
        <v>43217</v>
      </c>
      <c r="B3346" s="4" t="s">
        <v>17</v>
      </c>
      <c r="C3346" s="4">
        <v>75131</v>
      </c>
      <c r="D3346" s="4">
        <v>156</v>
      </c>
      <c r="E3346" s="10" t="s">
        <v>51</v>
      </c>
      <c r="F3346" s="10">
        <v>2</v>
      </c>
      <c r="G3346" s="10" t="s">
        <v>22</v>
      </c>
      <c r="H3346" s="10"/>
      <c r="I3346" s="10"/>
      <c r="J3346" s="13">
        <v>520</v>
      </c>
      <c r="K3346" s="13">
        <v>1280</v>
      </c>
      <c r="L3346" s="13">
        <v>1070</v>
      </c>
      <c r="M3346" s="10">
        <v>5.81</v>
      </c>
      <c r="N3346" s="9">
        <v>3</v>
      </c>
      <c r="O3346" s="9">
        <v>3.8</v>
      </c>
      <c r="P3346" s="9" t="s">
        <v>82</v>
      </c>
      <c r="Q3346" s="9" t="s">
        <v>72</v>
      </c>
      <c r="R3346" s="9"/>
      <c r="S3346">
        <f t="shared" ref="S3346:S3350" si="4349">N3346*O3346*118</f>
        <v>1345.1999999999998</v>
      </c>
      <c r="T3346">
        <f t="shared" ref="T3346:T3350" si="4350">N3346*118</f>
        <v>354</v>
      </c>
      <c r="U3346">
        <f t="shared" ref="U3346:U3350" si="4351">N3346*O3346</f>
        <v>11.399999999999999</v>
      </c>
      <c r="V3346" s="20">
        <f t="shared" ref="V3346:V3350" si="4352">N3346*O3346*116.875</f>
        <v>1332.3749999999998</v>
      </c>
      <c r="W3346" s="21">
        <f t="shared" ref="W3346:W3350" si="4353">N3346*116.8</f>
        <v>350.4</v>
      </c>
    </row>
    <row r="3347" spans="1:23" x14ac:dyDescent="0.25">
      <c r="A3347" s="24">
        <v>43217</v>
      </c>
      <c r="B3347" s="27" t="s">
        <v>17</v>
      </c>
      <c r="C3347" s="27">
        <v>75131</v>
      </c>
      <c r="D3347" s="27">
        <v>156</v>
      </c>
      <c r="E3347" s="25" t="s">
        <v>51</v>
      </c>
      <c r="F3347" s="25">
        <v>2</v>
      </c>
      <c r="G3347" s="25" t="s">
        <v>22</v>
      </c>
      <c r="H3347" s="25"/>
      <c r="I3347" s="25"/>
      <c r="J3347" s="23"/>
      <c r="K3347" s="23"/>
      <c r="L3347" s="23"/>
      <c r="M3347" s="25">
        <v>5.81</v>
      </c>
      <c r="N3347" s="25">
        <v>1</v>
      </c>
      <c r="O3347" s="25">
        <v>3.1</v>
      </c>
      <c r="P3347" s="25" t="s">
        <v>82</v>
      </c>
      <c r="Q3347" s="25" t="s">
        <v>100</v>
      </c>
      <c r="R3347" s="9"/>
      <c r="S3347">
        <f t="shared" si="4349"/>
        <v>365.8</v>
      </c>
      <c r="T3347">
        <f t="shared" si="4350"/>
        <v>118</v>
      </c>
      <c r="U3347">
        <f t="shared" si="4351"/>
        <v>3.1</v>
      </c>
      <c r="V3347" s="20">
        <f t="shared" si="4352"/>
        <v>362.3125</v>
      </c>
      <c r="W3347" s="21">
        <f t="shared" si="4353"/>
        <v>116.8</v>
      </c>
    </row>
    <row r="3348" spans="1:23" x14ac:dyDescent="0.25">
      <c r="A3348" s="24">
        <v>43217</v>
      </c>
      <c r="B3348" s="27" t="s">
        <v>17</v>
      </c>
      <c r="C3348" s="27">
        <v>75131</v>
      </c>
      <c r="D3348" s="27">
        <v>156</v>
      </c>
      <c r="E3348" s="25" t="s">
        <v>51</v>
      </c>
      <c r="F3348" s="25">
        <v>2</v>
      </c>
      <c r="G3348" s="25" t="s">
        <v>22</v>
      </c>
      <c r="H3348" s="25"/>
      <c r="I3348" s="25"/>
      <c r="J3348" s="23"/>
      <c r="K3348" s="23"/>
      <c r="L3348" s="23"/>
      <c r="M3348" s="25">
        <v>5.81</v>
      </c>
      <c r="N3348" s="25">
        <v>1</v>
      </c>
      <c r="O3348" s="25">
        <v>4.2</v>
      </c>
      <c r="P3348" s="25" t="s">
        <v>82</v>
      </c>
      <c r="Q3348" s="25" t="s">
        <v>100</v>
      </c>
      <c r="R3348" s="9"/>
      <c r="S3348">
        <f t="shared" si="4349"/>
        <v>495.6</v>
      </c>
      <c r="T3348">
        <f t="shared" si="4350"/>
        <v>118</v>
      </c>
      <c r="U3348">
        <f t="shared" si="4351"/>
        <v>4.2</v>
      </c>
      <c r="V3348" s="20">
        <f t="shared" si="4352"/>
        <v>490.875</v>
      </c>
      <c r="W3348" s="21">
        <f t="shared" si="4353"/>
        <v>116.8</v>
      </c>
    </row>
    <row r="3349" spans="1:23" x14ac:dyDescent="0.25">
      <c r="A3349" s="24">
        <v>43217</v>
      </c>
      <c r="B3349" s="27" t="s">
        <v>17</v>
      </c>
      <c r="C3349" s="27">
        <v>75131</v>
      </c>
      <c r="D3349" s="27">
        <v>156</v>
      </c>
      <c r="E3349" s="25" t="s">
        <v>51</v>
      </c>
      <c r="F3349" s="25">
        <v>2</v>
      </c>
      <c r="G3349" s="25" t="s">
        <v>22</v>
      </c>
      <c r="H3349" s="25"/>
      <c r="I3349" s="25"/>
      <c r="J3349" s="23"/>
      <c r="K3349" s="23"/>
      <c r="L3349" s="23"/>
      <c r="M3349" s="25">
        <v>5.81</v>
      </c>
      <c r="N3349" s="25">
        <v>1</v>
      </c>
      <c r="O3349" s="25">
        <v>3.8</v>
      </c>
      <c r="P3349" s="25" t="s">
        <v>82</v>
      </c>
      <c r="Q3349" s="25" t="s">
        <v>100</v>
      </c>
      <c r="R3349" s="9"/>
      <c r="S3349">
        <f t="shared" si="4349"/>
        <v>448.4</v>
      </c>
      <c r="T3349">
        <f t="shared" si="4350"/>
        <v>118</v>
      </c>
      <c r="U3349">
        <f t="shared" si="4351"/>
        <v>3.8</v>
      </c>
      <c r="V3349" s="20">
        <f t="shared" si="4352"/>
        <v>444.125</v>
      </c>
      <c r="W3349" s="21">
        <f t="shared" si="4353"/>
        <v>116.8</v>
      </c>
    </row>
    <row r="3350" spans="1:23" x14ac:dyDescent="0.25">
      <c r="A3350" s="24">
        <v>43217</v>
      </c>
      <c r="B3350" s="27" t="s">
        <v>17</v>
      </c>
      <c r="C3350" s="27">
        <v>75131</v>
      </c>
      <c r="D3350" s="27">
        <v>156</v>
      </c>
      <c r="E3350" s="25" t="s">
        <v>51</v>
      </c>
      <c r="F3350" s="25">
        <v>2</v>
      </c>
      <c r="G3350" s="25" t="s">
        <v>22</v>
      </c>
      <c r="H3350" s="25"/>
      <c r="I3350" s="25"/>
      <c r="J3350" s="23"/>
      <c r="K3350" s="23"/>
      <c r="L3350" s="23"/>
      <c r="M3350" s="25">
        <v>5.81</v>
      </c>
      <c r="N3350" s="25">
        <v>10</v>
      </c>
      <c r="O3350" s="25">
        <v>2.9</v>
      </c>
      <c r="P3350" s="25" t="s">
        <v>82</v>
      </c>
      <c r="Q3350" s="25" t="s">
        <v>100</v>
      </c>
      <c r="R3350" s="9"/>
      <c r="S3350">
        <f t="shared" si="4349"/>
        <v>3422</v>
      </c>
      <c r="T3350">
        <f t="shared" si="4350"/>
        <v>1180</v>
      </c>
      <c r="U3350">
        <f t="shared" si="4351"/>
        <v>29</v>
      </c>
      <c r="V3350" s="20">
        <f t="shared" si="4352"/>
        <v>3389.375</v>
      </c>
      <c r="W3350" s="21">
        <f t="shared" si="4353"/>
        <v>1168</v>
      </c>
    </row>
    <row r="3351" spans="1:23" x14ac:dyDescent="0.25">
      <c r="A3351" s="11"/>
      <c r="B3351" s="4"/>
      <c r="C3351" s="4"/>
      <c r="D3351" s="4"/>
      <c r="E3351" s="10"/>
      <c r="F3351" s="10"/>
      <c r="G3351" s="10"/>
      <c r="H3351" s="10"/>
      <c r="I3351" s="10"/>
      <c r="J3351" s="13"/>
      <c r="K3351" s="13"/>
      <c r="L3351" s="13"/>
      <c r="M3351" s="10"/>
      <c r="N3351" s="9"/>
      <c r="O3351" s="9"/>
      <c r="P3351" s="9"/>
      <c r="Q3351" s="9"/>
      <c r="R3351" s="9"/>
    </row>
    <row r="3352" spans="1:23" x14ac:dyDescent="0.25">
      <c r="A3352" s="11">
        <v>43217</v>
      </c>
      <c r="B3352" s="4" t="s">
        <v>17</v>
      </c>
      <c r="C3352" s="4">
        <v>75131</v>
      </c>
      <c r="D3352" s="4">
        <v>157</v>
      </c>
      <c r="E3352" s="10" t="s">
        <v>52</v>
      </c>
      <c r="F3352" s="10">
        <v>2</v>
      </c>
      <c r="G3352" s="10" t="s">
        <v>22</v>
      </c>
      <c r="H3352" s="10"/>
      <c r="I3352" s="10"/>
      <c r="J3352" s="13">
        <v>650</v>
      </c>
      <c r="K3352" s="13">
        <v>1850</v>
      </c>
      <c r="L3352" s="13">
        <v>1800</v>
      </c>
      <c r="M3352" s="10">
        <v>5.81</v>
      </c>
      <c r="N3352" s="9"/>
      <c r="O3352" s="9"/>
      <c r="P3352" s="9"/>
      <c r="Q3352" s="9"/>
      <c r="R3352" s="9"/>
      <c r="S3352">
        <f t="shared" ref="S3352" si="4354">N3352*O3352*118</f>
        <v>0</v>
      </c>
      <c r="T3352">
        <f t="shared" ref="T3352" si="4355">N3352*118</f>
        <v>0</v>
      </c>
      <c r="U3352">
        <f t="shared" ref="U3352" si="4356">N3352*O3352</f>
        <v>0</v>
      </c>
      <c r="V3352" s="20">
        <f t="shared" ref="V3352" si="4357">N3352*O3352*116.875</f>
        <v>0</v>
      </c>
      <c r="W3352" s="21">
        <f t="shared" ref="W3352" si="4358">N3352*116.8</f>
        <v>0</v>
      </c>
    </row>
    <row r="3353" spans="1:23" x14ac:dyDescent="0.25">
      <c r="A3353" s="11"/>
      <c r="B3353" s="4"/>
      <c r="C3353" s="4"/>
      <c r="D3353" s="4"/>
      <c r="E3353" s="10"/>
      <c r="F3353" s="10"/>
      <c r="G3353" s="10"/>
      <c r="H3353" s="10"/>
      <c r="I3353" s="10"/>
      <c r="J3353" s="13"/>
      <c r="K3353" s="13"/>
      <c r="L3353" s="13"/>
      <c r="M3353" s="10"/>
      <c r="N3353" s="9"/>
      <c r="O3353" s="9"/>
      <c r="P3353" s="9"/>
      <c r="Q3353" s="9"/>
      <c r="R3353" s="9"/>
    </row>
    <row r="3354" spans="1:23" x14ac:dyDescent="0.25">
      <c r="A3354" s="11">
        <v>43217</v>
      </c>
      <c r="B3354" s="10" t="s">
        <v>16</v>
      </c>
      <c r="C3354" s="10">
        <v>785</v>
      </c>
      <c r="D3354" s="10">
        <v>167</v>
      </c>
      <c r="E3354" s="10" t="s">
        <v>53</v>
      </c>
      <c r="F3354" s="10">
        <v>2</v>
      </c>
      <c r="G3354" s="10" t="s">
        <v>22</v>
      </c>
      <c r="H3354" s="10"/>
      <c r="I3354" s="10"/>
      <c r="J3354" s="13">
        <v>700</v>
      </c>
      <c r="K3354" s="13">
        <v>1700</v>
      </c>
      <c r="L3354" s="13">
        <v>1750</v>
      </c>
      <c r="M3354" s="10">
        <v>5.38</v>
      </c>
      <c r="N3354" s="9">
        <v>5</v>
      </c>
      <c r="O3354" s="9">
        <v>3.8</v>
      </c>
      <c r="P3354" s="9" t="s">
        <v>82</v>
      </c>
      <c r="Q3354" s="9" t="s">
        <v>72</v>
      </c>
      <c r="R3354" s="9"/>
      <c r="S3354">
        <f t="shared" ref="S3354:S3356" si="4359">N:N*O:O*125</f>
        <v>2375</v>
      </c>
      <c r="T3354">
        <f t="shared" ref="T3354:T3356" si="4360">N3354*125</f>
        <v>625</v>
      </c>
      <c r="U3354">
        <f t="shared" ref="U3354:U3356" si="4361">N3354*O3354</f>
        <v>19</v>
      </c>
      <c r="V3354" s="20">
        <f t="shared" ref="V3354:V3356" si="4362">N3354*O3354*123.78</f>
        <v>2351.8200000000002</v>
      </c>
      <c r="W3354" s="21">
        <f t="shared" ref="W3354:W3356" si="4363">N3354*123.7</f>
        <v>618.5</v>
      </c>
    </row>
    <row r="3355" spans="1:23" x14ac:dyDescent="0.25">
      <c r="A3355" s="24">
        <v>43217</v>
      </c>
      <c r="B3355" s="25" t="s">
        <v>16</v>
      </c>
      <c r="C3355" s="25">
        <v>785</v>
      </c>
      <c r="D3355" s="25">
        <v>167</v>
      </c>
      <c r="E3355" s="25" t="s">
        <v>53</v>
      </c>
      <c r="F3355" s="25">
        <v>2</v>
      </c>
      <c r="G3355" s="25" t="s">
        <v>22</v>
      </c>
      <c r="H3355" s="25"/>
      <c r="I3355" s="25"/>
      <c r="J3355" s="23"/>
      <c r="K3355" s="23"/>
      <c r="L3355" s="23"/>
      <c r="M3355" s="25">
        <v>5.38</v>
      </c>
      <c r="N3355" s="25">
        <v>10</v>
      </c>
      <c r="O3355" s="25">
        <v>3.8</v>
      </c>
      <c r="P3355" s="25" t="s">
        <v>82</v>
      </c>
      <c r="Q3355" s="25" t="s">
        <v>100</v>
      </c>
      <c r="R3355" s="9"/>
      <c r="S3355">
        <f t="shared" si="4359"/>
        <v>4750</v>
      </c>
      <c r="T3355">
        <f t="shared" si="4360"/>
        <v>1250</v>
      </c>
      <c r="U3355">
        <f t="shared" si="4361"/>
        <v>38</v>
      </c>
      <c r="V3355" s="20">
        <f t="shared" si="4362"/>
        <v>4703.6400000000003</v>
      </c>
      <c r="W3355" s="21">
        <f t="shared" si="4363"/>
        <v>1237</v>
      </c>
    </row>
    <row r="3356" spans="1:23" x14ac:dyDescent="0.25">
      <c r="A3356" s="24">
        <v>43217</v>
      </c>
      <c r="B3356" s="25" t="s">
        <v>16</v>
      </c>
      <c r="C3356" s="25">
        <v>785</v>
      </c>
      <c r="D3356" s="25">
        <v>167</v>
      </c>
      <c r="E3356" s="25" t="s">
        <v>53</v>
      </c>
      <c r="F3356" s="25">
        <v>2</v>
      </c>
      <c r="G3356" s="25" t="s">
        <v>22</v>
      </c>
      <c r="H3356" s="25"/>
      <c r="I3356" s="25"/>
      <c r="J3356" s="23"/>
      <c r="K3356" s="23"/>
      <c r="L3356" s="23"/>
      <c r="M3356" s="25">
        <v>5.38</v>
      </c>
      <c r="N3356" s="25">
        <v>2</v>
      </c>
      <c r="O3356" s="25">
        <v>1</v>
      </c>
      <c r="P3356" s="25" t="s">
        <v>82</v>
      </c>
      <c r="Q3356" s="25" t="s">
        <v>100</v>
      </c>
      <c r="R3356" s="9"/>
      <c r="S3356">
        <f t="shared" si="4359"/>
        <v>250</v>
      </c>
      <c r="T3356">
        <f t="shared" si="4360"/>
        <v>250</v>
      </c>
      <c r="U3356">
        <f t="shared" si="4361"/>
        <v>2</v>
      </c>
      <c r="V3356" s="20">
        <f t="shared" si="4362"/>
        <v>247.56</v>
      </c>
      <c r="W3356" s="21">
        <f t="shared" si="4363"/>
        <v>247.4</v>
      </c>
    </row>
    <row r="3357" spans="1:23" x14ac:dyDescent="0.25">
      <c r="A3357" s="11"/>
      <c r="B3357" s="10"/>
      <c r="C3357" s="10"/>
      <c r="D3357" s="10"/>
      <c r="E3357" s="10"/>
      <c r="F3357" s="10"/>
      <c r="G3357" s="10"/>
      <c r="H3357" s="10"/>
      <c r="I3357" s="10"/>
      <c r="J3357" s="13"/>
      <c r="K3357" s="13"/>
      <c r="L3357" s="13"/>
      <c r="M3357" s="10"/>
      <c r="N3357" s="9"/>
      <c r="O3357" s="9"/>
      <c r="P3357" s="9"/>
      <c r="Q3357" s="9"/>
      <c r="R3357" s="9"/>
    </row>
    <row r="3358" spans="1:23" x14ac:dyDescent="0.25">
      <c r="A3358" s="11">
        <v>43217</v>
      </c>
      <c r="B3358" s="10" t="s">
        <v>16</v>
      </c>
      <c r="C3358" s="10">
        <v>785</v>
      </c>
      <c r="D3358" s="10">
        <v>168</v>
      </c>
      <c r="E3358" s="10" t="s">
        <v>54</v>
      </c>
      <c r="F3358" s="10">
        <v>2</v>
      </c>
      <c r="G3358" s="10" t="s">
        <v>22</v>
      </c>
      <c r="H3358" s="10"/>
      <c r="I3358" s="10"/>
      <c r="J3358" s="13">
        <v>750</v>
      </c>
      <c r="K3358" s="13">
        <v>1650</v>
      </c>
      <c r="L3358" s="13">
        <v>1750</v>
      </c>
      <c r="M3358" s="10">
        <v>5.38</v>
      </c>
      <c r="N3358" s="9">
        <v>7</v>
      </c>
      <c r="O3358" s="9">
        <v>4.66</v>
      </c>
      <c r="P3358" s="9" t="s">
        <v>98</v>
      </c>
      <c r="Q3358" s="9" t="s">
        <v>72</v>
      </c>
      <c r="R3358" s="9"/>
      <c r="S3358">
        <f t="shared" ref="S3358:S3362" si="4364">N:N*O:O*125</f>
        <v>4077.5000000000005</v>
      </c>
      <c r="T3358">
        <f t="shared" ref="T3358:T3362" si="4365">N3358*125</f>
        <v>875</v>
      </c>
      <c r="U3358">
        <f t="shared" ref="U3358:U3362" si="4366">N3358*O3358</f>
        <v>32.620000000000005</v>
      </c>
      <c r="V3358" s="20">
        <f t="shared" ref="V3358:V3362" si="4367">N3358*O3358*123.78</f>
        <v>4037.7036000000007</v>
      </c>
      <c r="W3358" s="21">
        <f t="shared" ref="W3358:W3362" si="4368">N3358*123.7</f>
        <v>865.9</v>
      </c>
    </row>
    <row r="3359" spans="1:23" x14ac:dyDescent="0.25">
      <c r="A3359" s="11">
        <v>43217</v>
      </c>
      <c r="B3359" s="10" t="s">
        <v>16</v>
      </c>
      <c r="C3359" s="10">
        <v>785</v>
      </c>
      <c r="D3359" s="10">
        <v>168</v>
      </c>
      <c r="E3359" s="10" t="s">
        <v>54</v>
      </c>
      <c r="F3359" s="10">
        <v>2</v>
      </c>
      <c r="G3359" s="10" t="s">
        <v>22</v>
      </c>
      <c r="H3359" s="10"/>
      <c r="I3359" s="10"/>
      <c r="J3359" s="13"/>
      <c r="K3359" s="13"/>
      <c r="L3359" s="13"/>
      <c r="M3359" s="10">
        <v>5.38</v>
      </c>
      <c r="N3359" s="9">
        <v>4</v>
      </c>
      <c r="O3359" s="9">
        <v>3.8</v>
      </c>
      <c r="P3359" s="9" t="s">
        <v>82</v>
      </c>
      <c r="Q3359" s="9" t="s">
        <v>72</v>
      </c>
      <c r="R3359" s="9"/>
      <c r="S3359">
        <f t="shared" si="4364"/>
        <v>1900</v>
      </c>
      <c r="T3359">
        <f t="shared" si="4365"/>
        <v>500</v>
      </c>
      <c r="U3359">
        <f t="shared" si="4366"/>
        <v>15.2</v>
      </c>
      <c r="V3359" s="20">
        <f t="shared" si="4367"/>
        <v>1881.4559999999999</v>
      </c>
      <c r="W3359" s="21">
        <f t="shared" si="4368"/>
        <v>494.8</v>
      </c>
    </row>
    <row r="3360" spans="1:23" x14ac:dyDescent="0.25">
      <c r="A3360" s="24">
        <v>43217</v>
      </c>
      <c r="B3360" s="25" t="s">
        <v>16</v>
      </c>
      <c r="C3360" s="25">
        <v>785</v>
      </c>
      <c r="D3360" s="25">
        <v>168</v>
      </c>
      <c r="E3360" s="25" t="s">
        <v>54</v>
      </c>
      <c r="F3360" s="25">
        <v>2</v>
      </c>
      <c r="G3360" s="25" t="s">
        <v>22</v>
      </c>
      <c r="H3360" s="25"/>
      <c r="I3360" s="25"/>
      <c r="J3360" s="23"/>
      <c r="K3360" s="23"/>
      <c r="L3360" s="23"/>
      <c r="M3360" s="25">
        <v>5.38</v>
      </c>
      <c r="N3360" s="25">
        <v>1</v>
      </c>
      <c r="O3360" s="25">
        <v>3.1</v>
      </c>
      <c r="P3360" s="25" t="s">
        <v>82</v>
      </c>
      <c r="Q3360" s="25" t="s">
        <v>100</v>
      </c>
      <c r="R3360" s="9"/>
      <c r="S3360">
        <f t="shared" si="4364"/>
        <v>387.5</v>
      </c>
      <c r="T3360">
        <f t="shared" si="4365"/>
        <v>125</v>
      </c>
      <c r="U3360">
        <f t="shared" si="4366"/>
        <v>3.1</v>
      </c>
      <c r="V3360" s="20">
        <f t="shared" si="4367"/>
        <v>383.71800000000002</v>
      </c>
      <c r="W3360" s="21">
        <f t="shared" si="4368"/>
        <v>123.7</v>
      </c>
    </row>
    <row r="3361" spans="1:23" x14ac:dyDescent="0.25">
      <c r="A3361" s="24">
        <v>43217</v>
      </c>
      <c r="B3361" s="25" t="s">
        <v>16</v>
      </c>
      <c r="C3361" s="25">
        <v>785</v>
      </c>
      <c r="D3361" s="25">
        <v>168</v>
      </c>
      <c r="E3361" s="25" t="s">
        <v>54</v>
      </c>
      <c r="F3361" s="25">
        <v>2</v>
      </c>
      <c r="G3361" s="25" t="s">
        <v>22</v>
      </c>
      <c r="H3361" s="25"/>
      <c r="I3361" s="25"/>
      <c r="J3361" s="23"/>
      <c r="K3361" s="23"/>
      <c r="L3361" s="23"/>
      <c r="M3361" s="25">
        <v>5.38</v>
      </c>
      <c r="N3361" s="25">
        <v>1</v>
      </c>
      <c r="O3361" s="25">
        <v>4.2</v>
      </c>
      <c r="P3361" s="25" t="s">
        <v>82</v>
      </c>
      <c r="Q3361" s="25" t="s">
        <v>100</v>
      </c>
      <c r="R3361" s="9"/>
      <c r="S3361">
        <f t="shared" si="4364"/>
        <v>525</v>
      </c>
      <c r="T3361">
        <f t="shared" si="4365"/>
        <v>125</v>
      </c>
      <c r="U3361">
        <f t="shared" si="4366"/>
        <v>4.2</v>
      </c>
      <c r="V3361" s="20">
        <f t="shared" si="4367"/>
        <v>519.87599999999998</v>
      </c>
      <c r="W3361" s="21">
        <f t="shared" si="4368"/>
        <v>123.7</v>
      </c>
    </row>
    <row r="3362" spans="1:23" x14ac:dyDescent="0.25">
      <c r="A3362" s="24">
        <v>43217</v>
      </c>
      <c r="B3362" s="25" t="s">
        <v>16</v>
      </c>
      <c r="C3362" s="25">
        <v>785</v>
      </c>
      <c r="D3362" s="25">
        <v>168</v>
      </c>
      <c r="E3362" s="25" t="s">
        <v>54</v>
      </c>
      <c r="F3362" s="25">
        <v>2</v>
      </c>
      <c r="G3362" s="25" t="s">
        <v>22</v>
      </c>
      <c r="H3362" s="25"/>
      <c r="I3362" s="25"/>
      <c r="J3362" s="23"/>
      <c r="K3362" s="23"/>
      <c r="L3362" s="23"/>
      <c r="M3362" s="25">
        <v>5.38</v>
      </c>
      <c r="N3362" s="25">
        <v>2</v>
      </c>
      <c r="O3362" s="25">
        <v>3.8</v>
      </c>
      <c r="P3362" s="25" t="s">
        <v>82</v>
      </c>
      <c r="Q3362" s="25" t="s">
        <v>100</v>
      </c>
      <c r="R3362" s="9"/>
      <c r="S3362">
        <f t="shared" si="4364"/>
        <v>950</v>
      </c>
      <c r="T3362">
        <f t="shared" si="4365"/>
        <v>250</v>
      </c>
      <c r="U3362">
        <f t="shared" si="4366"/>
        <v>7.6</v>
      </c>
      <c r="V3362" s="20">
        <f t="shared" si="4367"/>
        <v>940.72799999999995</v>
      </c>
      <c r="W3362" s="21">
        <f t="shared" si="4368"/>
        <v>247.4</v>
      </c>
    </row>
    <row r="3363" spans="1:23" x14ac:dyDescent="0.25">
      <c r="A3363" s="11"/>
      <c r="B3363" s="4"/>
      <c r="C3363" s="4"/>
      <c r="D3363" s="4"/>
      <c r="E3363" s="10"/>
      <c r="F3363" s="10"/>
      <c r="G3363" s="10"/>
      <c r="H3363" s="10"/>
      <c r="I3363" s="10"/>
      <c r="J3363" s="13"/>
      <c r="K3363" s="13"/>
      <c r="L3363" s="13"/>
      <c r="M3363" s="10"/>
      <c r="N3363" s="9"/>
      <c r="O3363" s="9"/>
      <c r="P3363" s="9"/>
      <c r="Q3363" s="9"/>
      <c r="R3363" s="9"/>
    </row>
    <row r="3364" spans="1:23" x14ac:dyDescent="0.25">
      <c r="A3364" s="11">
        <v>43217</v>
      </c>
      <c r="B3364" s="10" t="s">
        <v>16</v>
      </c>
      <c r="C3364" s="10">
        <v>785</v>
      </c>
      <c r="D3364" s="10">
        <v>169</v>
      </c>
      <c r="E3364" s="10"/>
      <c r="F3364" s="10">
        <v>2</v>
      </c>
      <c r="G3364" s="10" t="s">
        <v>22</v>
      </c>
      <c r="H3364" s="10"/>
      <c r="I3364" s="10"/>
      <c r="J3364" s="17"/>
      <c r="K3364" s="17"/>
      <c r="L3364" s="17"/>
      <c r="M3364" s="10">
        <v>5.38</v>
      </c>
      <c r="N3364" s="9"/>
      <c r="O3364" s="9"/>
      <c r="P3364" s="9"/>
      <c r="Q3364" s="9"/>
      <c r="R3364" s="9"/>
      <c r="S3364">
        <f>N:N*O:O*125</f>
        <v>0</v>
      </c>
      <c r="T3364">
        <f t="shared" ref="T3364" si="4369">N3364*125</f>
        <v>0</v>
      </c>
      <c r="U3364">
        <f t="shared" ref="U3364" si="4370">N3364*O3364</f>
        <v>0</v>
      </c>
      <c r="V3364" s="20">
        <f>N3364*O3364*123.78</f>
        <v>0</v>
      </c>
      <c r="W3364" s="21">
        <f>N3364*123.7</f>
        <v>0</v>
      </c>
    </row>
    <row r="3365" spans="1:23" x14ac:dyDescent="0.25">
      <c r="A3365" s="11"/>
      <c r="B3365" s="10"/>
      <c r="C3365" s="10"/>
      <c r="D3365" s="10"/>
      <c r="E3365" s="10"/>
      <c r="F3365" s="10"/>
      <c r="G3365" s="10"/>
      <c r="H3365" s="10"/>
      <c r="I3365" s="10"/>
      <c r="J3365" s="13"/>
      <c r="K3365" s="13"/>
      <c r="L3365" s="13"/>
      <c r="M3365" s="10"/>
      <c r="N3365" s="9"/>
      <c r="O3365" s="9"/>
      <c r="P3365" s="9"/>
      <c r="Q3365" s="9"/>
      <c r="R3365" s="9"/>
    </row>
    <row r="3366" spans="1:23" x14ac:dyDescent="0.25">
      <c r="A3366" s="11">
        <v>43217</v>
      </c>
      <c r="B3366" s="10" t="s">
        <v>16</v>
      </c>
      <c r="C3366" s="4">
        <v>777</v>
      </c>
      <c r="D3366" s="4">
        <v>17</v>
      </c>
      <c r="E3366" s="10" t="s">
        <v>69</v>
      </c>
      <c r="F3366" s="10">
        <v>3</v>
      </c>
      <c r="G3366" s="10" t="s">
        <v>70</v>
      </c>
      <c r="H3366" s="10"/>
      <c r="I3366" s="10"/>
      <c r="J3366" s="13">
        <v>640</v>
      </c>
      <c r="K3366" s="13">
        <v>760</v>
      </c>
      <c r="L3366" s="13">
        <v>970</v>
      </c>
      <c r="M3366" s="10">
        <v>4.2</v>
      </c>
      <c r="N3366" s="9">
        <v>7</v>
      </c>
      <c r="O3366" s="9">
        <v>1.7</v>
      </c>
      <c r="P3366" s="9" t="s">
        <v>71</v>
      </c>
      <c r="Q3366" s="9" t="s">
        <v>75</v>
      </c>
      <c r="R3366" s="9"/>
      <c r="S3366">
        <f t="shared" ref="S3366:S3367" si="4371">N:N*O:O*80.6</f>
        <v>959.14</v>
      </c>
      <c r="T3366">
        <f t="shared" ref="T3366:T3367" si="4372">N3366*80.6</f>
        <v>564.19999999999993</v>
      </c>
      <c r="U3366">
        <f t="shared" ref="U3366:U3367" si="4373">N3366*O3366</f>
        <v>11.9</v>
      </c>
      <c r="V3366" s="20">
        <f t="shared" ref="V3366:V3367" si="4374">N3366*O3366*79.68</f>
        <v>948.19200000000012</v>
      </c>
      <c r="W3366" s="21">
        <f t="shared" ref="W3366:W3367" si="4375">N3366*79.68</f>
        <v>557.76</v>
      </c>
    </row>
    <row r="3367" spans="1:23" x14ac:dyDescent="0.25">
      <c r="A3367" s="11">
        <v>43217</v>
      </c>
      <c r="B3367" s="10" t="s">
        <v>16</v>
      </c>
      <c r="C3367" s="4">
        <v>777</v>
      </c>
      <c r="D3367" s="4">
        <v>17</v>
      </c>
      <c r="E3367" s="10" t="s">
        <v>69</v>
      </c>
      <c r="F3367" s="10">
        <v>3</v>
      </c>
      <c r="G3367" s="10" t="s">
        <v>70</v>
      </c>
      <c r="H3367" s="10"/>
      <c r="I3367" s="10"/>
      <c r="J3367" s="13"/>
      <c r="K3367" s="13"/>
      <c r="L3367" s="13"/>
      <c r="M3367" s="10">
        <v>4.2</v>
      </c>
      <c r="N3367" s="9">
        <v>14</v>
      </c>
      <c r="O3367" s="9">
        <v>1.83</v>
      </c>
      <c r="P3367" s="9" t="s">
        <v>71</v>
      </c>
      <c r="Q3367" s="9" t="s">
        <v>76</v>
      </c>
      <c r="R3367" s="9"/>
      <c r="S3367">
        <f t="shared" si="4371"/>
        <v>2064.9719999999998</v>
      </c>
      <c r="T3367">
        <f t="shared" si="4372"/>
        <v>1128.3999999999999</v>
      </c>
      <c r="U3367">
        <f t="shared" si="4373"/>
        <v>25.62</v>
      </c>
      <c r="V3367" s="20">
        <f t="shared" si="4374"/>
        <v>2041.4016000000001</v>
      </c>
      <c r="W3367" s="21">
        <f t="shared" si="4375"/>
        <v>1115.52</v>
      </c>
    </row>
    <row r="3368" spans="1:23" x14ac:dyDescent="0.25">
      <c r="A3368" s="11"/>
      <c r="B3368" s="10"/>
      <c r="C3368" s="4"/>
      <c r="D3368" s="4"/>
      <c r="E3368" s="10"/>
      <c r="F3368" s="10"/>
      <c r="G3368" s="10"/>
      <c r="H3368" s="10"/>
      <c r="I3368" s="10"/>
      <c r="J3368" s="13"/>
      <c r="K3368" s="13"/>
      <c r="L3368" s="13"/>
      <c r="M3368" s="10"/>
      <c r="N3368" s="9"/>
      <c r="O3368" s="9"/>
      <c r="P3368" s="9"/>
      <c r="Q3368" s="9"/>
      <c r="R3368" s="9"/>
    </row>
    <row r="3369" spans="1:23" x14ac:dyDescent="0.25">
      <c r="A3369" s="11">
        <v>43217</v>
      </c>
      <c r="B3369" s="10" t="s">
        <v>16</v>
      </c>
      <c r="C3369" s="4">
        <v>777</v>
      </c>
      <c r="D3369" s="4">
        <v>18</v>
      </c>
      <c r="E3369" s="10" t="s">
        <v>59</v>
      </c>
      <c r="F3369" s="10">
        <v>3</v>
      </c>
      <c r="G3369" s="10" t="s">
        <v>70</v>
      </c>
      <c r="H3369" s="10"/>
      <c r="I3369" s="10"/>
      <c r="J3369" s="13">
        <v>690</v>
      </c>
      <c r="K3369" s="13">
        <v>710</v>
      </c>
      <c r="L3369" s="13">
        <v>930</v>
      </c>
      <c r="M3369" s="10">
        <v>4.2</v>
      </c>
      <c r="N3369" s="9">
        <v>10</v>
      </c>
      <c r="O3369" s="9">
        <v>4.79</v>
      </c>
      <c r="P3369" s="9" t="s">
        <v>98</v>
      </c>
      <c r="Q3369" s="9" t="s">
        <v>72</v>
      </c>
      <c r="R3369" s="9"/>
      <c r="S3369">
        <f>N:N*O:O*80.6</f>
        <v>3860.74</v>
      </c>
      <c r="T3369">
        <f t="shared" ref="T3369" si="4376">N3369*80.6</f>
        <v>806</v>
      </c>
      <c r="U3369">
        <f t="shared" ref="U3369" si="4377">N3369*O3369</f>
        <v>47.9</v>
      </c>
      <c r="V3369" s="20">
        <f>N3369*O3369*79.68</f>
        <v>3816.672</v>
      </c>
      <c r="W3369" s="21">
        <f>N3369*79.68</f>
        <v>796.80000000000007</v>
      </c>
    </row>
    <row r="3370" spans="1:23" x14ac:dyDescent="0.25">
      <c r="A3370" s="11"/>
      <c r="B3370" s="4"/>
      <c r="C3370" s="4"/>
      <c r="D3370" s="4"/>
      <c r="E3370" s="10"/>
      <c r="F3370" s="10"/>
      <c r="G3370" s="10"/>
      <c r="H3370" s="10"/>
      <c r="I3370" s="10"/>
      <c r="J3370" s="13"/>
      <c r="K3370" s="13"/>
      <c r="L3370" s="13"/>
      <c r="M3370" s="10"/>
      <c r="N3370" s="9"/>
      <c r="O3370" s="9"/>
      <c r="P3370" s="9"/>
      <c r="Q3370" s="9"/>
      <c r="R3370" s="9"/>
    </row>
    <row r="3371" spans="1:23" x14ac:dyDescent="0.25">
      <c r="A3371" s="11">
        <v>43217</v>
      </c>
      <c r="B3371" s="10" t="s">
        <v>16</v>
      </c>
      <c r="C3371" s="4">
        <v>777</v>
      </c>
      <c r="D3371" s="4">
        <v>19</v>
      </c>
      <c r="E3371" s="10" t="s">
        <v>60</v>
      </c>
      <c r="F3371" s="10">
        <v>3</v>
      </c>
      <c r="G3371" s="10" t="s">
        <v>70</v>
      </c>
      <c r="H3371" s="10"/>
      <c r="I3371" s="10"/>
      <c r="J3371" s="13">
        <v>660</v>
      </c>
      <c r="K3371" s="13">
        <v>740</v>
      </c>
      <c r="L3371" s="13">
        <v>1070</v>
      </c>
      <c r="M3371" s="10">
        <v>4.2</v>
      </c>
      <c r="N3371" s="9">
        <v>8</v>
      </c>
      <c r="O3371" s="9">
        <v>4.79</v>
      </c>
      <c r="P3371" s="9" t="s">
        <v>98</v>
      </c>
      <c r="Q3371" s="9" t="s">
        <v>72</v>
      </c>
      <c r="R3371" s="9"/>
      <c r="S3371">
        <f>N:N*O:O*80.6</f>
        <v>3088.5919999999996</v>
      </c>
      <c r="T3371">
        <f t="shared" ref="T3371" si="4378">N3371*80.6</f>
        <v>644.79999999999995</v>
      </c>
      <c r="U3371">
        <f t="shared" ref="U3371" si="4379">N3371*O3371</f>
        <v>38.32</v>
      </c>
      <c r="V3371" s="20">
        <f>N3371*O3371*79.68</f>
        <v>3053.3376000000003</v>
      </c>
      <c r="W3371" s="21">
        <f>N3371*79.68</f>
        <v>637.44000000000005</v>
      </c>
    </row>
    <row r="3372" spans="1:23" x14ac:dyDescent="0.25">
      <c r="A3372" s="11"/>
      <c r="B3372" s="10"/>
      <c r="C3372" s="4"/>
      <c r="D3372" s="4"/>
      <c r="E3372" s="10"/>
      <c r="F3372" s="10"/>
      <c r="G3372" s="10"/>
      <c r="H3372" s="10"/>
      <c r="I3372" s="10"/>
      <c r="J3372" s="13"/>
      <c r="K3372" s="13"/>
      <c r="L3372" s="13"/>
      <c r="M3372" s="10"/>
      <c r="N3372" s="9"/>
      <c r="O3372" s="9"/>
      <c r="P3372" s="9"/>
      <c r="Q3372" s="9"/>
      <c r="R3372" s="9"/>
    </row>
    <row r="3373" spans="1:23" x14ac:dyDescent="0.25">
      <c r="A3373" s="11">
        <v>43217</v>
      </c>
      <c r="B3373" s="10" t="s">
        <v>16</v>
      </c>
      <c r="C3373" s="4">
        <v>777</v>
      </c>
      <c r="D3373" s="4">
        <v>20</v>
      </c>
      <c r="E3373" s="10" t="s">
        <v>61</v>
      </c>
      <c r="F3373" s="10">
        <v>3</v>
      </c>
      <c r="G3373" s="10" t="s">
        <v>70</v>
      </c>
      <c r="H3373" s="10"/>
      <c r="I3373" s="10"/>
      <c r="J3373" s="13">
        <v>730</v>
      </c>
      <c r="K3373" s="13">
        <v>770</v>
      </c>
      <c r="L3373" s="13">
        <v>1060</v>
      </c>
      <c r="M3373" s="10">
        <v>4.2</v>
      </c>
      <c r="N3373" s="9">
        <v>1</v>
      </c>
      <c r="O3373" s="9">
        <v>1.48</v>
      </c>
      <c r="P3373" s="9" t="s">
        <v>78</v>
      </c>
      <c r="Q3373" s="9" t="s">
        <v>75</v>
      </c>
      <c r="R3373" s="9"/>
      <c r="S3373">
        <f t="shared" ref="S3373:S3374" si="4380">N:N*O:O*80.6</f>
        <v>119.288</v>
      </c>
      <c r="T3373">
        <f t="shared" ref="T3373:T3374" si="4381">N3373*80.6</f>
        <v>80.599999999999994</v>
      </c>
      <c r="U3373">
        <f t="shared" ref="U3373:U3374" si="4382">N3373*O3373</f>
        <v>1.48</v>
      </c>
      <c r="V3373" s="20">
        <f t="shared" ref="V3373:V3374" si="4383">N3373*O3373*79.68</f>
        <v>117.92640000000002</v>
      </c>
      <c r="W3373" s="21">
        <f t="shared" ref="W3373:W3374" si="4384">N3373*79.68</f>
        <v>79.680000000000007</v>
      </c>
    </row>
    <row r="3374" spans="1:23" x14ac:dyDescent="0.25">
      <c r="A3374" s="11">
        <v>43217</v>
      </c>
      <c r="B3374" s="10" t="s">
        <v>16</v>
      </c>
      <c r="C3374" s="4">
        <v>777</v>
      </c>
      <c r="D3374" s="4">
        <v>20</v>
      </c>
      <c r="E3374" s="10" t="s">
        <v>61</v>
      </c>
      <c r="F3374" s="10">
        <v>3</v>
      </c>
      <c r="G3374" s="10" t="s">
        <v>70</v>
      </c>
      <c r="H3374" s="10"/>
      <c r="I3374" s="10"/>
      <c r="J3374" s="13"/>
      <c r="K3374" s="13"/>
      <c r="L3374" s="13"/>
      <c r="M3374" s="10">
        <v>4.2</v>
      </c>
      <c r="N3374" s="9">
        <v>22</v>
      </c>
      <c r="O3374" s="9">
        <v>2.09</v>
      </c>
      <c r="P3374" s="9" t="s">
        <v>78</v>
      </c>
      <c r="Q3374" s="9" t="s">
        <v>76</v>
      </c>
      <c r="R3374" s="9"/>
      <c r="S3374">
        <f t="shared" si="4380"/>
        <v>3705.9879999999994</v>
      </c>
      <c r="T3374">
        <f t="shared" si="4381"/>
        <v>1773.1999999999998</v>
      </c>
      <c r="U3374">
        <f t="shared" si="4382"/>
        <v>45.98</v>
      </c>
      <c r="V3374" s="20">
        <f t="shared" si="4383"/>
        <v>3663.6864</v>
      </c>
      <c r="W3374" s="21">
        <f t="shared" si="4384"/>
        <v>1752.96</v>
      </c>
    </row>
    <row r="3375" spans="1:23" x14ac:dyDescent="0.25">
      <c r="A3375" s="11"/>
      <c r="B3375" s="10"/>
      <c r="C3375" s="4"/>
      <c r="D3375" s="4"/>
      <c r="E3375" s="10"/>
      <c r="F3375" s="10"/>
      <c r="G3375" s="10"/>
      <c r="H3375" s="10"/>
      <c r="I3375" s="10"/>
      <c r="J3375" s="13"/>
      <c r="K3375" s="13"/>
      <c r="L3375" s="13"/>
      <c r="M3375" s="10"/>
      <c r="N3375" s="9"/>
      <c r="O3375" s="9"/>
      <c r="P3375" s="9"/>
      <c r="Q3375" s="9"/>
      <c r="R3375" s="9"/>
    </row>
    <row r="3376" spans="1:23" x14ac:dyDescent="0.25">
      <c r="A3376" s="11">
        <v>43217</v>
      </c>
      <c r="B3376" s="4" t="s">
        <v>17</v>
      </c>
      <c r="C3376" s="4">
        <v>75131</v>
      </c>
      <c r="D3376" s="4">
        <v>152</v>
      </c>
      <c r="E3376" s="10" t="s">
        <v>112</v>
      </c>
      <c r="F3376" s="10">
        <v>3</v>
      </c>
      <c r="G3376" s="10" t="s">
        <v>70</v>
      </c>
      <c r="H3376" s="10"/>
      <c r="I3376" s="10"/>
      <c r="J3376" s="13">
        <v>1120</v>
      </c>
      <c r="K3376" s="13">
        <v>1280</v>
      </c>
      <c r="L3376" s="13">
        <v>1660</v>
      </c>
      <c r="M3376" s="10">
        <v>5.81</v>
      </c>
      <c r="N3376" s="9">
        <v>5</v>
      </c>
      <c r="O3376" s="9">
        <v>4.79</v>
      </c>
      <c r="P3376" s="9" t="s">
        <v>98</v>
      </c>
      <c r="Q3376" s="9" t="s">
        <v>72</v>
      </c>
      <c r="R3376" s="9"/>
      <c r="S3376">
        <f t="shared" ref="S3376:S3379" si="4385">N3376*O3376*118</f>
        <v>2826.1</v>
      </c>
      <c r="T3376">
        <f t="shared" ref="T3376:T3379" si="4386">N3376*118</f>
        <v>590</v>
      </c>
      <c r="U3376">
        <f t="shared" ref="U3376:U3379" si="4387">N3376*O3376</f>
        <v>23.95</v>
      </c>
      <c r="V3376" s="20">
        <f t="shared" ref="V3376:V3379" si="4388">N3376*O3376*116.875</f>
        <v>2799.15625</v>
      </c>
      <c r="W3376" s="21">
        <f t="shared" ref="W3376:W3379" si="4389">N3376*116.8</f>
        <v>584</v>
      </c>
    </row>
    <row r="3377" spans="1:23" x14ac:dyDescent="0.25">
      <c r="A3377" s="11">
        <v>43217</v>
      </c>
      <c r="B3377" s="4" t="s">
        <v>17</v>
      </c>
      <c r="C3377" s="4">
        <v>75131</v>
      </c>
      <c r="D3377" s="4">
        <v>152</v>
      </c>
      <c r="E3377" s="10" t="s">
        <v>112</v>
      </c>
      <c r="F3377" s="10">
        <v>3</v>
      </c>
      <c r="G3377" s="10" t="s">
        <v>70</v>
      </c>
      <c r="H3377" s="10"/>
      <c r="I3377" s="10"/>
      <c r="J3377" s="13"/>
      <c r="K3377" s="13"/>
      <c r="L3377" s="13"/>
      <c r="M3377" s="10">
        <v>5.81</v>
      </c>
      <c r="N3377" s="9">
        <v>2</v>
      </c>
      <c r="O3377" s="9">
        <v>1.52</v>
      </c>
      <c r="P3377" s="9" t="s">
        <v>71</v>
      </c>
      <c r="Q3377" s="9" t="s">
        <v>79</v>
      </c>
      <c r="R3377" s="9"/>
      <c r="S3377">
        <f t="shared" si="4385"/>
        <v>358.72</v>
      </c>
      <c r="T3377">
        <f t="shared" si="4386"/>
        <v>236</v>
      </c>
      <c r="U3377">
        <f t="shared" si="4387"/>
        <v>3.04</v>
      </c>
      <c r="V3377" s="20">
        <f t="shared" si="4388"/>
        <v>355.3</v>
      </c>
      <c r="W3377" s="21">
        <f t="shared" si="4389"/>
        <v>233.6</v>
      </c>
    </row>
    <row r="3378" spans="1:23" x14ac:dyDescent="0.25">
      <c r="A3378" s="11">
        <v>43217</v>
      </c>
      <c r="B3378" s="4" t="s">
        <v>17</v>
      </c>
      <c r="C3378" s="4">
        <v>75131</v>
      </c>
      <c r="D3378" s="4">
        <v>152</v>
      </c>
      <c r="E3378" s="10" t="s">
        <v>112</v>
      </c>
      <c r="F3378" s="10">
        <v>3</v>
      </c>
      <c r="G3378" s="10" t="s">
        <v>70</v>
      </c>
      <c r="H3378" s="10"/>
      <c r="I3378" s="10"/>
      <c r="J3378" s="13"/>
      <c r="K3378" s="13"/>
      <c r="L3378" s="13"/>
      <c r="M3378" s="10">
        <v>5.81</v>
      </c>
      <c r="N3378" s="9">
        <v>7</v>
      </c>
      <c r="O3378" s="9">
        <v>0.66</v>
      </c>
      <c r="P3378" s="9" t="s">
        <v>82</v>
      </c>
      <c r="Q3378" s="9" t="s">
        <v>81</v>
      </c>
      <c r="R3378" s="9"/>
      <c r="S3378">
        <f t="shared" si="4385"/>
        <v>545.16</v>
      </c>
      <c r="T3378">
        <f t="shared" si="4386"/>
        <v>826</v>
      </c>
      <c r="U3378">
        <f t="shared" si="4387"/>
        <v>4.62</v>
      </c>
      <c r="V3378" s="20">
        <f t="shared" si="4388"/>
        <v>539.96249999999998</v>
      </c>
      <c r="W3378" s="21">
        <f t="shared" si="4389"/>
        <v>817.6</v>
      </c>
    </row>
    <row r="3379" spans="1:23" x14ac:dyDescent="0.25">
      <c r="A3379" s="11">
        <v>43217</v>
      </c>
      <c r="B3379" s="4" t="s">
        <v>17</v>
      </c>
      <c r="C3379" s="4">
        <v>75131</v>
      </c>
      <c r="D3379" s="4">
        <v>152</v>
      </c>
      <c r="E3379" s="10" t="s">
        <v>112</v>
      </c>
      <c r="F3379" s="10">
        <v>3</v>
      </c>
      <c r="G3379" s="10" t="s">
        <v>70</v>
      </c>
      <c r="H3379" s="10"/>
      <c r="I3379" s="10"/>
      <c r="J3379" s="13"/>
      <c r="K3379" s="13"/>
      <c r="L3379" s="13"/>
      <c r="M3379" s="10">
        <v>5.81</v>
      </c>
      <c r="N3379" s="9">
        <v>3</v>
      </c>
      <c r="O3379" s="9">
        <v>1.55</v>
      </c>
      <c r="P3379" s="9" t="s">
        <v>82</v>
      </c>
      <c r="Q3379" s="9" t="s">
        <v>75</v>
      </c>
      <c r="R3379" s="9"/>
      <c r="S3379">
        <f t="shared" si="4385"/>
        <v>548.70000000000005</v>
      </c>
      <c r="T3379">
        <f t="shared" si="4386"/>
        <v>354</v>
      </c>
      <c r="U3379">
        <f t="shared" si="4387"/>
        <v>4.6500000000000004</v>
      </c>
      <c r="V3379" s="20">
        <f t="shared" si="4388"/>
        <v>543.46875</v>
      </c>
      <c r="W3379" s="21">
        <f t="shared" si="4389"/>
        <v>350.4</v>
      </c>
    </row>
    <row r="3380" spans="1:23" x14ac:dyDescent="0.25">
      <c r="A3380" s="11"/>
      <c r="B3380" s="4"/>
      <c r="C3380" s="4"/>
      <c r="D3380" s="4"/>
      <c r="E3380" s="10"/>
      <c r="F3380" s="10"/>
      <c r="G3380" s="10"/>
      <c r="H3380" s="10"/>
      <c r="I3380" s="10"/>
      <c r="J3380" s="13"/>
      <c r="K3380" s="13"/>
      <c r="L3380" s="13"/>
      <c r="M3380" s="10"/>
      <c r="N3380" s="9"/>
      <c r="O3380" s="9"/>
      <c r="P3380" s="9"/>
      <c r="Q3380" s="9"/>
      <c r="R3380" s="9"/>
    </row>
    <row r="3381" spans="1:23" x14ac:dyDescent="0.25">
      <c r="A3381" s="11">
        <v>43217</v>
      </c>
      <c r="B3381" s="4" t="s">
        <v>17</v>
      </c>
      <c r="C3381" s="4">
        <v>75131</v>
      </c>
      <c r="D3381" s="4">
        <v>153</v>
      </c>
      <c r="E3381" s="10"/>
      <c r="F3381" s="10">
        <v>3</v>
      </c>
      <c r="G3381" s="10" t="s">
        <v>70</v>
      </c>
      <c r="H3381" s="10"/>
      <c r="I3381" s="10"/>
      <c r="J3381" s="17"/>
      <c r="K3381" s="17"/>
      <c r="L3381" s="17"/>
      <c r="M3381" s="10">
        <v>5.81</v>
      </c>
      <c r="N3381" s="9"/>
      <c r="O3381" s="9"/>
      <c r="P3381" s="9"/>
      <c r="Q3381" s="9"/>
      <c r="R3381" s="9"/>
      <c r="S3381">
        <f t="shared" ref="S3381" si="4390">N3381*O3381*118</f>
        <v>0</v>
      </c>
      <c r="T3381">
        <f t="shared" ref="T3381" si="4391">N3381*118</f>
        <v>0</v>
      </c>
      <c r="U3381">
        <f t="shared" ref="U3381" si="4392">N3381*O3381</f>
        <v>0</v>
      </c>
      <c r="V3381" s="20">
        <f t="shared" ref="V3381" si="4393">N3381*O3381*116.875</f>
        <v>0</v>
      </c>
      <c r="W3381" s="21">
        <f t="shared" ref="W3381" si="4394">N3381*116.8</f>
        <v>0</v>
      </c>
    </row>
    <row r="3382" spans="1:23" x14ac:dyDescent="0.25">
      <c r="A3382" s="11"/>
      <c r="B3382" s="4"/>
      <c r="C3382" s="4"/>
      <c r="D3382" s="4"/>
      <c r="E3382" s="10"/>
      <c r="F3382" s="10"/>
      <c r="G3382" s="10"/>
      <c r="H3382" s="10"/>
      <c r="I3382" s="10"/>
      <c r="J3382" s="13"/>
      <c r="K3382" s="13"/>
      <c r="L3382" s="13"/>
      <c r="M3382" s="10"/>
      <c r="N3382" s="9"/>
      <c r="O3382" s="9"/>
      <c r="P3382" s="9"/>
      <c r="Q3382" s="9"/>
      <c r="R3382" s="9"/>
    </row>
    <row r="3383" spans="1:23" x14ac:dyDescent="0.25">
      <c r="A3383" s="11">
        <v>43217</v>
      </c>
      <c r="B3383" s="4" t="s">
        <v>17</v>
      </c>
      <c r="C3383" s="4">
        <v>75131</v>
      </c>
      <c r="D3383" s="4">
        <v>155</v>
      </c>
      <c r="E3383" s="10" t="s">
        <v>63</v>
      </c>
      <c r="F3383" s="10">
        <v>3</v>
      </c>
      <c r="G3383" s="10" t="s">
        <v>70</v>
      </c>
      <c r="H3383" s="10"/>
      <c r="I3383" s="10"/>
      <c r="J3383" s="13">
        <v>1350</v>
      </c>
      <c r="K3383" s="13">
        <v>900</v>
      </c>
      <c r="L3383" s="13">
        <v>1630</v>
      </c>
      <c r="M3383" s="10">
        <v>5.81</v>
      </c>
      <c r="N3383" s="9">
        <v>3</v>
      </c>
      <c r="O3383" s="9">
        <v>4.79</v>
      </c>
      <c r="P3383" s="9" t="s">
        <v>98</v>
      </c>
      <c r="Q3383" s="9" t="s">
        <v>72</v>
      </c>
      <c r="R3383" s="9"/>
      <c r="S3383">
        <f t="shared" ref="S3383:S3387" si="4395">N3383*O3383*118</f>
        <v>1695.66</v>
      </c>
      <c r="T3383">
        <f t="shared" ref="T3383:T3387" si="4396">N3383*118</f>
        <v>354</v>
      </c>
      <c r="U3383">
        <f t="shared" ref="U3383:U3387" si="4397">N3383*O3383</f>
        <v>14.370000000000001</v>
      </c>
      <c r="V3383" s="20">
        <f t="shared" ref="V3383:V3387" si="4398">N3383*O3383*116.875</f>
        <v>1679.4937500000001</v>
      </c>
      <c r="W3383" s="21">
        <f t="shared" ref="W3383:W3387" si="4399">N3383*116.8</f>
        <v>350.4</v>
      </c>
    </row>
    <row r="3384" spans="1:23" x14ac:dyDescent="0.25">
      <c r="A3384" s="11">
        <v>43217</v>
      </c>
      <c r="B3384" s="4" t="s">
        <v>17</v>
      </c>
      <c r="C3384" s="4">
        <v>75131</v>
      </c>
      <c r="D3384" s="4">
        <v>155</v>
      </c>
      <c r="E3384" s="10" t="s">
        <v>63</v>
      </c>
      <c r="F3384" s="10">
        <v>3</v>
      </c>
      <c r="G3384" s="10" t="s">
        <v>70</v>
      </c>
      <c r="H3384" s="10"/>
      <c r="I3384" s="10"/>
      <c r="J3384" s="13"/>
      <c r="K3384" s="13"/>
      <c r="L3384" s="13"/>
      <c r="M3384" s="10">
        <v>5.81</v>
      </c>
      <c r="N3384" s="9">
        <v>2</v>
      </c>
      <c r="O3384" s="9">
        <v>2.2599999999999998</v>
      </c>
      <c r="P3384" s="9" t="s">
        <v>87</v>
      </c>
      <c r="Q3384" s="9" t="s">
        <v>72</v>
      </c>
      <c r="R3384" s="9"/>
      <c r="S3384">
        <f t="shared" si="4395"/>
        <v>533.3599999999999</v>
      </c>
      <c r="T3384">
        <f t="shared" si="4396"/>
        <v>236</v>
      </c>
      <c r="U3384">
        <f t="shared" si="4397"/>
        <v>4.5199999999999996</v>
      </c>
      <c r="V3384" s="20">
        <f t="shared" si="4398"/>
        <v>528.27499999999998</v>
      </c>
      <c r="W3384" s="21">
        <f t="shared" si="4399"/>
        <v>233.6</v>
      </c>
    </row>
    <row r="3385" spans="1:23" x14ac:dyDescent="0.25">
      <c r="A3385" s="11">
        <v>43217</v>
      </c>
      <c r="B3385" s="4" t="s">
        <v>17</v>
      </c>
      <c r="C3385" s="4">
        <v>75131</v>
      </c>
      <c r="D3385" s="4">
        <v>155</v>
      </c>
      <c r="E3385" s="10" t="s">
        <v>63</v>
      </c>
      <c r="F3385" s="10">
        <v>3</v>
      </c>
      <c r="G3385" s="10" t="s">
        <v>70</v>
      </c>
      <c r="H3385" s="10"/>
      <c r="I3385" s="10"/>
      <c r="J3385" s="13"/>
      <c r="K3385" s="13"/>
      <c r="L3385" s="13"/>
      <c r="M3385" s="10">
        <v>5.81</v>
      </c>
      <c r="N3385" s="9">
        <v>2</v>
      </c>
      <c r="O3385" s="9">
        <v>2.2400000000000002</v>
      </c>
      <c r="P3385" s="9" t="s">
        <v>87</v>
      </c>
      <c r="Q3385" s="9" t="s">
        <v>72</v>
      </c>
      <c r="R3385" s="9"/>
      <c r="S3385">
        <f t="shared" si="4395"/>
        <v>528.6400000000001</v>
      </c>
      <c r="T3385">
        <f t="shared" si="4396"/>
        <v>236</v>
      </c>
      <c r="U3385">
        <f t="shared" si="4397"/>
        <v>4.4800000000000004</v>
      </c>
      <c r="V3385" s="20">
        <f t="shared" si="4398"/>
        <v>523.6</v>
      </c>
      <c r="W3385" s="21">
        <f t="shared" si="4399"/>
        <v>233.6</v>
      </c>
    </row>
    <row r="3386" spans="1:23" x14ac:dyDescent="0.25">
      <c r="A3386" s="11">
        <v>43217</v>
      </c>
      <c r="B3386" s="4" t="s">
        <v>17</v>
      </c>
      <c r="C3386" s="4">
        <v>75131</v>
      </c>
      <c r="D3386" s="4">
        <v>155</v>
      </c>
      <c r="E3386" s="10" t="s">
        <v>63</v>
      </c>
      <c r="F3386" s="10">
        <v>3</v>
      </c>
      <c r="G3386" s="10" t="s">
        <v>70</v>
      </c>
      <c r="H3386" s="10"/>
      <c r="I3386" s="10"/>
      <c r="J3386" s="13"/>
      <c r="K3386" s="13"/>
      <c r="L3386" s="13"/>
      <c r="M3386" s="10">
        <v>5.81</v>
      </c>
      <c r="N3386" s="9">
        <v>3</v>
      </c>
      <c r="O3386" s="9">
        <v>1.52</v>
      </c>
      <c r="P3386" s="9" t="s">
        <v>71</v>
      </c>
      <c r="Q3386" s="9" t="s">
        <v>79</v>
      </c>
      <c r="R3386" s="9"/>
      <c r="S3386">
        <f t="shared" si="4395"/>
        <v>538.08000000000004</v>
      </c>
      <c r="T3386">
        <f t="shared" si="4396"/>
        <v>354</v>
      </c>
      <c r="U3386">
        <f t="shared" si="4397"/>
        <v>4.5600000000000005</v>
      </c>
      <c r="V3386" s="20">
        <f t="shared" si="4398"/>
        <v>532.95000000000005</v>
      </c>
      <c r="W3386" s="21">
        <f t="shared" si="4399"/>
        <v>350.4</v>
      </c>
    </row>
    <row r="3387" spans="1:23" x14ac:dyDescent="0.25">
      <c r="A3387" s="11">
        <v>43217</v>
      </c>
      <c r="B3387" s="4" t="s">
        <v>17</v>
      </c>
      <c r="C3387" s="4">
        <v>75131</v>
      </c>
      <c r="D3387" s="4">
        <v>155</v>
      </c>
      <c r="E3387" s="10" t="s">
        <v>63</v>
      </c>
      <c r="F3387" s="10">
        <v>3</v>
      </c>
      <c r="G3387" s="10" t="s">
        <v>70</v>
      </c>
      <c r="H3387" s="10"/>
      <c r="I3387" s="10"/>
      <c r="J3387" s="13"/>
      <c r="K3387" s="13"/>
      <c r="L3387" s="13"/>
      <c r="M3387" s="10">
        <v>5.81</v>
      </c>
      <c r="N3387" s="9">
        <v>2</v>
      </c>
      <c r="O3387" s="9">
        <v>2.7</v>
      </c>
      <c r="P3387" s="9" t="s">
        <v>90</v>
      </c>
      <c r="Q3387" s="9" t="s">
        <v>72</v>
      </c>
      <c r="R3387" s="9"/>
      <c r="S3387">
        <f t="shared" si="4395"/>
        <v>637.20000000000005</v>
      </c>
      <c r="T3387">
        <f t="shared" si="4396"/>
        <v>236</v>
      </c>
      <c r="U3387">
        <f t="shared" si="4397"/>
        <v>5.4</v>
      </c>
      <c r="V3387" s="20">
        <f t="shared" si="4398"/>
        <v>631.125</v>
      </c>
      <c r="W3387" s="21">
        <f t="shared" si="4399"/>
        <v>233.6</v>
      </c>
    </row>
    <row r="3388" spans="1:23" x14ac:dyDescent="0.25">
      <c r="A3388" s="11"/>
      <c r="B3388" s="4"/>
      <c r="C3388" s="4"/>
      <c r="D3388" s="4"/>
      <c r="E3388" s="10"/>
      <c r="F3388" s="10"/>
      <c r="G3388" s="10"/>
      <c r="H3388" s="10"/>
      <c r="I3388" s="10"/>
      <c r="J3388" s="13"/>
      <c r="K3388" s="13"/>
      <c r="L3388" s="13"/>
      <c r="M3388" s="10"/>
      <c r="N3388" s="9"/>
      <c r="O3388" s="9"/>
      <c r="P3388" s="9"/>
      <c r="Q3388" s="9"/>
      <c r="R3388" s="9"/>
    </row>
    <row r="3389" spans="1:23" x14ac:dyDescent="0.25">
      <c r="A3389" s="11">
        <v>43217</v>
      </c>
      <c r="B3389" s="4" t="s">
        <v>17</v>
      </c>
      <c r="C3389" s="4">
        <v>75131</v>
      </c>
      <c r="D3389" s="4">
        <v>156</v>
      </c>
      <c r="E3389" s="10" t="s">
        <v>64</v>
      </c>
      <c r="F3389" s="10">
        <v>3</v>
      </c>
      <c r="G3389" s="10" t="s">
        <v>70</v>
      </c>
      <c r="H3389" s="10"/>
      <c r="I3389" s="10"/>
      <c r="J3389" s="13">
        <v>1070</v>
      </c>
      <c r="K3389" s="13">
        <v>1360</v>
      </c>
      <c r="L3389" s="17"/>
      <c r="M3389" s="10">
        <v>5.81</v>
      </c>
      <c r="N3389" s="9">
        <v>8</v>
      </c>
      <c r="O3389" s="9">
        <v>1.91</v>
      </c>
      <c r="P3389" s="9" t="s">
        <v>77</v>
      </c>
      <c r="Q3389" s="9" t="s">
        <v>79</v>
      </c>
      <c r="R3389" s="9"/>
      <c r="S3389">
        <f t="shared" ref="S3389:S3390" si="4400">N3389*O3389*118</f>
        <v>1803.04</v>
      </c>
      <c r="T3389">
        <f t="shared" ref="T3389:T3390" si="4401">N3389*118</f>
        <v>944</v>
      </c>
      <c r="U3389">
        <f t="shared" ref="U3389:U3390" si="4402">N3389*O3389</f>
        <v>15.28</v>
      </c>
      <c r="V3389" s="20">
        <f t="shared" ref="V3389:V3390" si="4403">N3389*O3389*116.875</f>
        <v>1785.85</v>
      </c>
      <c r="W3389" s="21">
        <f t="shared" ref="W3389:W3390" si="4404">N3389*116.8</f>
        <v>934.4</v>
      </c>
    </row>
    <row r="3390" spans="1:23" x14ac:dyDescent="0.25">
      <c r="A3390" s="11">
        <v>43217</v>
      </c>
      <c r="B3390" s="4" t="s">
        <v>17</v>
      </c>
      <c r="C3390" s="4">
        <v>75131</v>
      </c>
      <c r="D3390" s="4">
        <v>156</v>
      </c>
      <c r="E3390" s="10" t="s">
        <v>64</v>
      </c>
      <c r="F3390" s="10">
        <v>3</v>
      </c>
      <c r="G3390" s="10" t="s">
        <v>70</v>
      </c>
      <c r="H3390" s="10"/>
      <c r="I3390" s="10"/>
      <c r="J3390" s="13"/>
      <c r="K3390" s="13"/>
      <c r="L3390" s="13"/>
      <c r="M3390" s="10">
        <v>5.81</v>
      </c>
      <c r="N3390" s="9">
        <v>15</v>
      </c>
      <c r="O3390" s="9">
        <v>1.74</v>
      </c>
      <c r="P3390" s="9" t="s">
        <v>77</v>
      </c>
      <c r="Q3390" s="9" t="s">
        <v>80</v>
      </c>
      <c r="R3390" s="9"/>
      <c r="S3390">
        <f t="shared" si="4400"/>
        <v>3079.8</v>
      </c>
      <c r="T3390">
        <f t="shared" si="4401"/>
        <v>1770</v>
      </c>
      <c r="U3390">
        <f t="shared" si="4402"/>
        <v>26.1</v>
      </c>
      <c r="V3390" s="20">
        <f t="shared" si="4403"/>
        <v>3050.4375</v>
      </c>
      <c r="W3390" s="21">
        <f t="shared" si="4404"/>
        <v>1752</v>
      </c>
    </row>
    <row r="3391" spans="1:23" x14ac:dyDescent="0.25">
      <c r="A3391" s="11"/>
      <c r="B3391" s="4"/>
      <c r="C3391" s="4"/>
      <c r="D3391" s="4"/>
      <c r="E3391" s="10"/>
      <c r="F3391" s="10"/>
      <c r="G3391" s="10"/>
      <c r="H3391" s="10"/>
      <c r="I3391" s="10"/>
      <c r="J3391" s="13"/>
      <c r="K3391" s="13"/>
      <c r="L3391" s="13"/>
      <c r="M3391" s="10"/>
      <c r="N3391" s="9"/>
      <c r="O3391" s="9"/>
      <c r="P3391" s="9"/>
      <c r="Q3391" s="9"/>
      <c r="R3391" s="9"/>
    </row>
    <row r="3392" spans="1:23" x14ac:dyDescent="0.25">
      <c r="A3392" s="11">
        <v>43217</v>
      </c>
      <c r="B3392" s="4" t="s">
        <v>17</v>
      </c>
      <c r="C3392" s="4">
        <v>75131</v>
      </c>
      <c r="D3392" s="4">
        <v>157</v>
      </c>
      <c r="E3392" s="10" t="s">
        <v>83</v>
      </c>
      <c r="F3392" s="10">
        <v>3</v>
      </c>
      <c r="G3392" s="10" t="s">
        <v>70</v>
      </c>
      <c r="H3392" s="10"/>
      <c r="I3392" s="10"/>
      <c r="J3392" s="13">
        <v>1800</v>
      </c>
      <c r="K3392" s="13">
        <v>650</v>
      </c>
      <c r="L3392" s="13">
        <v>1750</v>
      </c>
      <c r="M3392" s="10">
        <v>5.81</v>
      </c>
      <c r="N3392" s="9">
        <v>3</v>
      </c>
      <c r="O3392" s="9">
        <v>4.79</v>
      </c>
      <c r="P3392" s="9" t="s">
        <v>98</v>
      </c>
      <c r="Q3392" s="9" t="s">
        <v>72</v>
      </c>
      <c r="R3392" s="9"/>
      <c r="S3392">
        <f t="shared" ref="S3392:S3396" si="4405">N3392*O3392*118</f>
        <v>1695.66</v>
      </c>
      <c r="T3392">
        <f t="shared" ref="T3392:T3396" si="4406">N3392*118</f>
        <v>354</v>
      </c>
      <c r="U3392">
        <f t="shared" ref="U3392:U3396" si="4407">N3392*O3392</f>
        <v>14.370000000000001</v>
      </c>
      <c r="V3392" s="20">
        <f t="shared" ref="V3392:V3396" si="4408">N3392*O3392*116.875</f>
        <v>1679.4937500000001</v>
      </c>
      <c r="W3392" s="21">
        <f t="shared" ref="W3392:W3396" si="4409">N3392*116.8</f>
        <v>350.4</v>
      </c>
    </row>
    <row r="3393" spans="1:23" x14ac:dyDescent="0.25">
      <c r="A3393" s="11">
        <v>43217</v>
      </c>
      <c r="B3393" s="4" t="s">
        <v>17</v>
      </c>
      <c r="C3393" s="4">
        <v>75131</v>
      </c>
      <c r="D3393" s="4">
        <v>157</v>
      </c>
      <c r="E3393" s="10" t="s">
        <v>83</v>
      </c>
      <c r="F3393" s="10">
        <v>3</v>
      </c>
      <c r="G3393" s="10" t="s">
        <v>70</v>
      </c>
      <c r="H3393" s="10"/>
      <c r="I3393" s="10"/>
      <c r="J3393" s="13"/>
      <c r="K3393" s="13"/>
      <c r="L3393" s="13"/>
      <c r="M3393" s="10">
        <v>5.81</v>
      </c>
      <c r="N3393" s="9">
        <v>4</v>
      </c>
      <c r="O3393" s="9">
        <v>2.2599999999999998</v>
      </c>
      <c r="P3393" s="9" t="s">
        <v>87</v>
      </c>
      <c r="Q3393" s="9" t="s">
        <v>72</v>
      </c>
      <c r="R3393" s="9"/>
      <c r="S3393">
        <f t="shared" si="4405"/>
        <v>1066.7199999999998</v>
      </c>
      <c r="T3393">
        <f t="shared" si="4406"/>
        <v>472</v>
      </c>
      <c r="U3393">
        <f t="shared" si="4407"/>
        <v>9.0399999999999991</v>
      </c>
      <c r="V3393" s="20">
        <f t="shared" si="4408"/>
        <v>1056.55</v>
      </c>
      <c r="W3393" s="21">
        <f t="shared" si="4409"/>
        <v>467.2</v>
      </c>
    </row>
    <row r="3394" spans="1:23" x14ac:dyDescent="0.25">
      <c r="A3394" s="11">
        <v>43217</v>
      </c>
      <c r="B3394" s="4" t="s">
        <v>17</v>
      </c>
      <c r="C3394" s="4">
        <v>75131</v>
      </c>
      <c r="D3394" s="4">
        <v>157</v>
      </c>
      <c r="E3394" s="10" t="s">
        <v>83</v>
      </c>
      <c r="F3394" s="10">
        <v>3</v>
      </c>
      <c r="G3394" s="10" t="s">
        <v>70</v>
      </c>
      <c r="H3394" s="10"/>
      <c r="I3394" s="10"/>
      <c r="J3394" s="13"/>
      <c r="K3394" s="13"/>
      <c r="L3394" s="13"/>
      <c r="M3394" s="10">
        <v>5.81</v>
      </c>
      <c r="N3394" s="9">
        <v>1</v>
      </c>
      <c r="O3394" s="9">
        <v>1.52</v>
      </c>
      <c r="P3394" s="9" t="s">
        <v>71</v>
      </c>
      <c r="Q3394" s="9" t="s">
        <v>79</v>
      </c>
      <c r="R3394" s="9"/>
      <c r="S3394">
        <f t="shared" si="4405"/>
        <v>179.36</v>
      </c>
      <c r="T3394">
        <f t="shared" si="4406"/>
        <v>118</v>
      </c>
      <c r="U3394">
        <f t="shared" si="4407"/>
        <v>1.52</v>
      </c>
      <c r="V3394" s="20">
        <f t="shared" si="4408"/>
        <v>177.65</v>
      </c>
      <c r="W3394" s="21">
        <f t="shared" si="4409"/>
        <v>116.8</v>
      </c>
    </row>
    <row r="3395" spans="1:23" x14ac:dyDescent="0.25">
      <c r="A3395" s="11">
        <v>43217</v>
      </c>
      <c r="B3395" s="4" t="s">
        <v>17</v>
      </c>
      <c r="C3395" s="4">
        <v>75131</v>
      </c>
      <c r="D3395" s="4">
        <v>157</v>
      </c>
      <c r="E3395" s="10" t="s">
        <v>83</v>
      </c>
      <c r="F3395" s="10">
        <v>3</v>
      </c>
      <c r="G3395" s="10" t="s">
        <v>70</v>
      </c>
      <c r="H3395" s="10"/>
      <c r="I3395" s="10"/>
      <c r="J3395" s="13"/>
      <c r="K3395" s="13"/>
      <c r="L3395" s="13"/>
      <c r="M3395" s="10">
        <v>5.81</v>
      </c>
      <c r="N3395" s="9">
        <v>4</v>
      </c>
      <c r="O3395" s="9">
        <v>1.52</v>
      </c>
      <c r="P3395" s="9" t="s">
        <v>71</v>
      </c>
      <c r="Q3395" s="9" t="s">
        <v>79</v>
      </c>
      <c r="R3395" s="9"/>
      <c r="S3395">
        <f t="shared" si="4405"/>
        <v>717.44</v>
      </c>
      <c r="T3395">
        <f t="shared" si="4406"/>
        <v>472</v>
      </c>
      <c r="U3395">
        <f t="shared" si="4407"/>
        <v>6.08</v>
      </c>
      <c r="V3395" s="20">
        <f t="shared" si="4408"/>
        <v>710.6</v>
      </c>
      <c r="W3395" s="21">
        <f t="shared" si="4409"/>
        <v>467.2</v>
      </c>
    </row>
    <row r="3396" spans="1:23" x14ac:dyDescent="0.25">
      <c r="A3396" s="11">
        <v>43217</v>
      </c>
      <c r="B3396" s="4" t="s">
        <v>17</v>
      </c>
      <c r="C3396" s="4">
        <v>75131</v>
      </c>
      <c r="D3396" s="4">
        <v>157</v>
      </c>
      <c r="E3396" s="10" t="s">
        <v>83</v>
      </c>
      <c r="F3396" s="10">
        <v>3</v>
      </c>
      <c r="G3396" s="10" t="s">
        <v>70</v>
      </c>
      <c r="H3396" s="10"/>
      <c r="I3396" s="10"/>
      <c r="J3396" s="13"/>
      <c r="K3396" s="13"/>
      <c r="L3396" s="13"/>
      <c r="M3396" s="10">
        <v>5.81</v>
      </c>
      <c r="N3396" s="9">
        <v>1</v>
      </c>
      <c r="O3396" s="9">
        <v>1.74</v>
      </c>
      <c r="P3396" s="9" t="s">
        <v>77</v>
      </c>
      <c r="Q3396" s="9" t="s">
        <v>80</v>
      </c>
      <c r="R3396" s="9"/>
      <c r="S3396">
        <f t="shared" si="4405"/>
        <v>205.32</v>
      </c>
      <c r="T3396">
        <f t="shared" si="4406"/>
        <v>118</v>
      </c>
      <c r="U3396">
        <f t="shared" si="4407"/>
        <v>1.74</v>
      </c>
      <c r="V3396" s="20">
        <f t="shared" si="4408"/>
        <v>203.36250000000001</v>
      </c>
      <c r="W3396" s="21">
        <f t="shared" si="4409"/>
        <v>116.8</v>
      </c>
    </row>
    <row r="3397" spans="1:23" x14ac:dyDescent="0.25">
      <c r="A3397" s="11"/>
      <c r="B3397" s="4"/>
      <c r="C3397" s="4"/>
      <c r="D3397" s="4"/>
      <c r="E3397" s="10"/>
      <c r="F3397" s="10"/>
      <c r="G3397" s="9"/>
      <c r="H3397" s="10"/>
      <c r="I3397" s="10"/>
      <c r="J3397" s="13"/>
      <c r="K3397" s="13"/>
      <c r="L3397" s="13"/>
      <c r="M3397" s="10"/>
      <c r="N3397" s="9"/>
      <c r="O3397" s="9"/>
      <c r="P3397" s="9"/>
      <c r="Q3397" s="9"/>
      <c r="R3397" s="9"/>
    </row>
    <row r="3398" spans="1:23" x14ac:dyDescent="0.25">
      <c r="A3398" s="11">
        <v>43217</v>
      </c>
      <c r="B3398" s="10" t="s">
        <v>16</v>
      </c>
      <c r="C3398" s="10">
        <v>785</v>
      </c>
      <c r="D3398" s="10">
        <v>167</v>
      </c>
      <c r="E3398" s="10" t="s">
        <v>66</v>
      </c>
      <c r="F3398" s="10">
        <v>3</v>
      </c>
      <c r="G3398" s="10" t="s">
        <v>70</v>
      </c>
      <c r="H3398" s="10"/>
      <c r="I3398" s="10"/>
      <c r="J3398" s="13">
        <v>1750</v>
      </c>
      <c r="K3398" s="13">
        <v>650</v>
      </c>
      <c r="L3398" s="13">
        <v>1650</v>
      </c>
      <c r="M3398" s="10">
        <v>5.38</v>
      </c>
      <c r="N3398" s="9">
        <v>4</v>
      </c>
      <c r="O3398" s="9">
        <v>2.2599999999999998</v>
      </c>
      <c r="P3398" s="9" t="s">
        <v>87</v>
      </c>
      <c r="Q3398" s="9" t="s">
        <v>72</v>
      </c>
      <c r="R3398" s="9"/>
      <c r="S3398">
        <f t="shared" ref="S3398:S3402" si="4410">N:N*O:O*125</f>
        <v>1130</v>
      </c>
      <c r="T3398">
        <f t="shared" ref="T3398:T3402" si="4411">N3398*125</f>
        <v>500</v>
      </c>
      <c r="U3398">
        <f t="shared" ref="U3398:U3402" si="4412">N3398*O3398</f>
        <v>9.0399999999999991</v>
      </c>
      <c r="V3398" s="20">
        <f t="shared" ref="V3398:V3402" si="4413">N3398*O3398*123.78</f>
        <v>1118.9712</v>
      </c>
      <c r="W3398" s="21">
        <f t="shared" ref="W3398:W3402" si="4414">N3398*123.7</f>
        <v>494.8</v>
      </c>
    </row>
    <row r="3399" spans="1:23" x14ac:dyDescent="0.25">
      <c r="A3399" s="11">
        <v>43217</v>
      </c>
      <c r="B3399" s="10" t="s">
        <v>16</v>
      </c>
      <c r="C3399" s="10">
        <v>785</v>
      </c>
      <c r="D3399" s="10">
        <v>167</v>
      </c>
      <c r="E3399" s="10" t="s">
        <v>66</v>
      </c>
      <c r="F3399" s="10">
        <v>3</v>
      </c>
      <c r="G3399" s="10" t="s">
        <v>70</v>
      </c>
      <c r="H3399" s="10"/>
      <c r="I3399" s="10"/>
      <c r="J3399" s="13"/>
      <c r="K3399" s="13"/>
      <c r="L3399" s="13"/>
      <c r="M3399" s="10">
        <v>5.38</v>
      </c>
      <c r="N3399" s="9">
        <v>1</v>
      </c>
      <c r="O3399" s="9">
        <v>2.2400000000000002</v>
      </c>
      <c r="P3399" s="9" t="s">
        <v>87</v>
      </c>
      <c r="Q3399" s="9" t="s">
        <v>72</v>
      </c>
      <c r="R3399" s="9"/>
      <c r="S3399">
        <f t="shared" si="4410"/>
        <v>280</v>
      </c>
      <c r="T3399">
        <f t="shared" si="4411"/>
        <v>125</v>
      </c>
      <c r="U3399">
        <f t="shared" si="4412"/>
        <v>2.2400000000000002</v>
      </c>
      <c r="V3399" s="20">
        <f t="shared" si="4413"/>
        <v>277.2672</v>
      </c>
      <c r="W3399" s="21">
        <f t="shared" si="4414"/>
        <v>123.7</v>
      </c>
    </row>
    <row r="3400" spans="1:23" x14ac:dyDescent="0.25">
      <c r="A3400" s="11">
        <v>43217</v>
      </c>
      <c r="B3400" s="10" t="s">
        <v>16</v>
      </c>
      <c r="C3400" s="10">
        <v>785</v>
      </c>
      <c r="D3400" s="10">
        <v>167</v>
      </c>
      <c r="E3400" s="10" t="s">
        <v>66</v>
      </c>
      <c r="F3400" s="10">
        <v>3</v>
      </c>
      <c r="G3400" s="10" t="s">
        <v>70</v>
      </c>
      <c r="H3400" s="10"/>
      <c r="I3400" s="10"/>
      <c r="J3400" s="13"/>
      <c r="K3400" s="13"/>
      <c r="L3400" s="13"/>
      <c r="M3400" s="10">
        <v>5.38</v>
      </c>
      <c r="N3400" s="9">
        <v>8</v>
      </c>
      <c r="O3400" s="9">
        <v>1.91</v>
      </c>
      <c r="P3400" s="9" t="s">
        <v>77</v>
      </c>
      <c r="Q3400" s="9" t="s">
        <v>79</v>
      </c>
      <c r="R3400" s="9"/>
      <c r="S3400">
        <f t="shared" si="4410"/>
        <v>1910</v>
      </c>
      <c r="T3400">
        <f t="shared" si="4411"/>
        <v>1000</v>
      </c>
      <c r="U3400">
        <f t="shared" si="4412"/>
        <v>15.28</v>
      </c>
      <c r="V3400" s="20">
        <f t="shared" si="4413"/>
        <v>1891.3583999999998</v>
      </c>
      <c r="W3400" s="21">
        <f t="shared" si="4414"/>
        <v>989.6</v>
      </c>
    </row>
    <row r="3401" spans="1:23" x14ac:dyDescent="0.25">
      <c r="A3401" s="11">
        <v>43217</v>
      </c>
      <c r="B3401" s="10" t="s">
        <v>16</v>
      </c>
      <c r="C3401" s="10">
        <v>785</v>
      </c>
      <c r="D3401" s="10">
        <v>167</v>
      </c>
      <c r="E3401" s="10" t="s">
        <v>66</v>
      </c>
      <c r="F3401" s="10">
        <v>3</v>
      </c>
      <c r="G3401" s="10" t="s">
        <v>70</v>
      </c>
      <c r="H3401" s="10"/>
      <c r="I3401" s="10"/>
      <c r="J3401" s="13"/>
      <c r="K3401" s="13"/>
      <c r="L3401" s="13"/>
      <c r="M3401" s="10">
        <v>5.38</v>
      </c>
      <c r="N3401" s="9">
        <v>8</v>
      </c>
      <c r="O3401" s="9">
        <v>1.74</v>
      </c>
      <c r="P3401" s="9" t="s">
        <v>77</v>
      </c>
      <c r="Q3401" s="9" t="s">
        <v>80</v>
      </c>
      <c r="R3401" s="9"/>
      <c r="S3401">
        <f t="shared" si="4410"/>
        <v>1740</v>
      </c>
      <c r="T3401">
        <f t="shared" si="4411"/>
        <v>1000</v>
      </c>
      <c r="U3401">
        <f t="shared" si="4412"/>
        <v>13.92</v>
      </c>
      <c r="V3401" s="20">
        <f t="shared" si="4413"/>
        <v>1723.0175999999999</v>
      </c>
      <c r="W3401" s="21">
        <f t="shared" si="4414"/>
        <v>989.6</v>
      </c>
    </row>
    <row r="3402" spans="1:23" x14ac:dyDescent="0.25">
      <c r="A3402" s="11">
        <v>43217</v>
      </c>
      <c r="B3402" s="10" t="s">
        <v>16</v>
      </c>
      <c r="C3402" s="10">
        <v>785</v>
      </c>
      <c r="D3402" s="10">
        <v>167</v>
      </c>
      <c r="E3402" s="10" t="s">
        <v>66</v>
      </c>
      <c r="F3402" s="10">
        <v>3</v>
      </c>
      <c r="G3402" s="10" t="s">
        <v>70</v>
      </c>
      <c r="H3402" s="10"/>
      <c r="I3402" s="10"/>
      <c r="J3402" s="13"/>
      <c r="K3402" s="13"/>
      <c r="L3402" s="13"/>
      <c r="M3402" s="10">
        <v>5.38</v>
      </c>
      <c r="N3402" s="9">
        <v>2</v>
      </c>
      <c r="O3402" s="9">
        <v>2.7</v>
      </c>
      <c r="P3402" s="9" t="s">
        <v>90</v>
      </c>
      <c r="Q3402" s="9" t="s">
        <v>72</v>
      </c>
      <c r="R3402" s="9"/>
      <c r="S3402">
        <f t="shared" si="4410"/>
        <v>675</v>
      </c>
      <c r="T3402">
        <f t="shared" si="4411"/>
        <v>250</v>
      </c>
      <c r="U3402">
        <f t="shared" si="4412"/>
        <v>5.4</v>
      </c>
      <c r="V3402" s="20">
        <f t="shared" si="4413"/>
        <v>668.41200000000003</v>
      </c>
      <c r="W3402" s="21">
        <f t="shared" si="4414"/>
        <v>247.4</v>
      </c>
    </row>
    <row r="3403" spans="1:23" x14ac:dyDescent="0.25">
      <c r="A3403" s="11"/>
      <c r="B3403" s="10"/>
      <c r="C3403" s="10"/>
      <c r="D3403" s="10"/>
      <c r="E3403" s="10"/>
      <c r="F3403" s="10"/>
      <c r="G3403" s="10"/>
      <c r="H3403" s="10"/>
      <c r="I3403" s="10"/>
      <c r="J3403" s="13"/>
      <c r="K3403" s="13"/>
      <c r="L3403" s="13"/>
      <c r="M3403" s="10"/>
      <c r="N3403" s="9"/>
      <c r="O3403" s="9"/>
      <c r="P3403" s="9"/>
      <c r="Q3403" s="9"/>
      <c r="R3403" s="9"/>
    </row>
    <row r="3404" spans="1:23" x14ac:dyDescent="0.25">
      <c r="A3404" s="11">
        <v>43217</v>
      </c>
      <c r="B3404" s="10" t="s">
        <v>16</v>
      </c>
      <c r="C3404" s="10">
        <v>785</v>
      </c>
      <c r="D3404" s="10">
        <v>168</v>
      </c>
      <c r="E3404" s="10" t="s">
        <v>67</v>
      </c>
      <c r="F3404" s="10">
        <v>3</v>
      </c>
      <c r="G3404" s="10" t="s">
        <v>70</v>
      </c>
      <c r="H3404" s="10"/>
      <c r="I3404" s="10"/>
      <c r="J3404" s="13">
        <v>1750</v>
      </c>
      <c r="K3404" s="13">
        <v>650</v>
      </c>
      <c r="L3404" s="13">
        <v>1600</v>
      </c>
      <c r="M3404" s="10">
        <v>5.38</v>
      </c>
      <c r="N3404" s="9">
        <v>1</v>
      </c>
      <c r="O3404" s="9">
        <v>4.79</v>
      </c>
      <c r="P3404" s="9" t="s">
        <v>98</v>
      </c>
      <c r="Q3404" s="9" t="s">
        <v>72</v>
      </c>
      <c r="R3404" s="9"/>
      <c r="S3404">
        <f t="shared" ref="S3404:S3407" si="4415">N:N*O:O*125</f>
        <v>598.75</v>
      </c>
      <c r="T3404">
        <f t="shared" ref="T3404:T3407" si="4416">N3404*125</f>
        <v>125</v>
      </c>
      <c r="U3404">
        <f t="shared" ref="U3404:U3407" si="4417">N3404*O3404</f>
        <v>4.79</v>
      </c>
      <c r="V3404" s="20">
        <f t="shared" ref="V3404:V3407" si="4418">N3404*O3404*123.78</f>
        <v>592.90620000000001</v>
      </c>
      <c r="W3404" s="21">
        <f t="shared" ref="W3404:W3407" si="4419">N3404*123.7</f>
        <v>123.7</v>
      </c>
    </row>
    <row r="3405" spans="1:23" x14ac:dyDescent="0.25">
      <c r="A3405" s="11">
        <v>43217</v>
      </c>
      <c r="B3405" s="10" t="s">
        <v>16</v>
      </c>
      <c r="C3405" s="10">
        <v>785</v>
      </c>
      <c r="D3405" s="10">
        <v>168</v>
      </c>
      <c r="E3405" s="10" t="s">
        <v>67</v>
      </c>
      <c r="F3405" s="10">
        <v>3</v>
      </c>
      <c r="G3405" s="10" t="s">
        <v>70</v>
      </c>
      <c r="H3405" s="10"/>
      <c r="I3405" s="10"/>
      <c r="J3405" s="13"/>
      <c r="K3405" s="13"/>
      <c r="L3405" s="13"/>
      <c r="M3405" s="10">
        <v>5.38</v>
      </c>
      <c r="N3405" s="9">
        <v>17</v>
      </c>
      <c r="O3405" s="9">
        <v>1.91</v>
      </c>
      <c r="P3405" s="9" t="s">
        <v>77</v>
      </c>
      <c r="Q3405" s="9" t="s">
        <v>79</v>
      </c>
      <c r="R3405" s="9"/>
      <c r="S3405">
        <f t="shared" si="4415"/>
        <v>4058.75</v>
      </c>
      <c r="T3405">
        <f t="shared" si="4416"/>
        <v>2125</v>
      </c>
      <c r="U3405">
        <f t="shared" si="4417"/>
        <v>32.47</v>
      </c>
      <c r="V3405" s="20">
        <f t="shared" si="4418"/>
        <v>4019.1365999999998</v>
      </c>
      <c r="W3405" s="21">
        <f t="shared" si="4419"/>
        <v>2102.9</v>
      </c>
    </row>
    <row r="3406" spans="1:23" x14ac:dyDescent="0.25">
      <c r="A3406" s="11">
        <v>43217</v>
      </c>
      <c r="B3406" s="10" t="s">
        <v>16</v>
      </c>
      <c r="C3406" s="10">
        <v>785</v>
      </c>
      <c r="D3406" s="10">
        <v>168</v>
      </c>
      <c r="E3406" s="10" t="s">
        <v>67</v>
      </c>
      <c r="F3406" s="10">
        <v>3</v>
      </c>
      <c r="G3406" s="10" t="s">
        <v>70</v>
      </c>
      <c r="H3406" s="10"/>
      <c r="I3406" s="10"/>
      <c r="J3406" s="13"/>
      <c r="K3406" s="13"/>
      <c r="L3406" s="13"/>
      <c r="M3406" s="10">
        <v>5.38</v>
      </c>
      <c r="N3406" s="9">
        <v>3</v>
      </c>
      <c r="O3406" s="9">
        <v>1.74</v>
      </c>
      <c r="P3406" s="9" t="s">
        <v>77</v>
      </c>
      <c r="Q3406" s="9" t="s">
        <v>80</v>
      </c>
      <c r="R3406" s="9"/>
      <c r="S3406">
        <f t="shared" si="4415"/>
        <v>652.5</v>
      </c>
      <c r="T3406">
        <f t="shared" si="4416"/>
        <v>375</v>
      </c>
      <c r="U3406">
        <f t="shared" si="4417"/>
        <v>5.22</v>
      </c>
      <c r="V3406" s="20">
        <f t="shared" si="4418"/>
        <v>646.13159999999993</v>
      </c>
      <c r="W3406" s="21">
        <f t="shared" si="4419"/>
        <v>371.1</v>
      </c>
    </row>
    <row r="3407" spans="1:23" x14ac:dyDescent="0.25">
      <c r="A3407" s="11">
        <v>43217</v>
      </c>
      <c r="B3407" s="10" t="s">
        <v>16</v>
      </c>
      <c r="C3407" s="10">
        <v>785</v>
      </c>
      <c r="D3407" s="10">
        <v>168</v>
      </c>
      <c r="E3407" s="10" t="s">
        <v>67</v>
      </c>
      <c r="F3407" s="10">
        <v>3</v>
      </c>
      <c r="G3407" s="10" t="s">
        <v>70</v>
      </c>
      <c r="H3407" s="10"/>
      <c r="I3407" s="10"/>
      <c r="J3407" s="13"/>
      <c r="K3407" s="13"/>
      <c r="L3407" s="13"/>
      <c r="M3407" s="10">
        <v>5.38</v>
      </c>
      <c r="N3407" s="9">
        <v>1</v>
      </c>
      <c r="O3407" s="9">
        <v>2.7</v>
      </c>
      <c r="P3407" s="9" t="s">
        <v>90</v>
      </c>
      <c r="Q3407" s="9" t="s">
        <v>72</v>
      </c>
      <c r="R3407" s="9"/>
      <c r="S3407">
        <f t="shared" si="4415"/>
        <v>337.5</v>
      </c>
      <c r="T3407">
        <f t="shared" si="4416"/>
        <v>125</v>
      </c>
      <c r="U3407">
        <f t="shared" si="4417"/>
        <v>2.7</v>
      </c>
      <c r="V3407" s="20">
        <f t="shared" si="4418"/>
        <v>334.20600000000002</v>
      </c>
      <c r="W3407" s="21">
        <f t="shared" si="4419"/>
        <v>123.7</v>
      </c>
    </row>
    <row r="3408" spans="1:23" x14ac:dyDescent="0.25">
      <c r="A3408" s="11"/>
      <c r="B3408" s="4"/>
      <c r="C3408" s="4"/>
      <c r="D3408" s="4"/>
      <c r="E3408" s="10"/>
      <c r="F3408" s="10"/>
      <c r="G3408" s="10"/>
      <c r="H3408" s="10"/>
      <c r="I3408" s="10"/>
      <c r="J3408" s="13"/>
      <c r="K3408" s="13"/>
      <c r="L3408" s="13"/>
      <c r="M3408" s="10"/>
      <c r="N3408" s="9"/>
      <c r="O3408" s="9"/>
      <c r="P3408" s="9"/>
      <c r="Q3408" s="9"/>
      <c r="R3408" s="9"/>
    </row>
    <row r="3409" spans="1:23" x14ac:dyDescent="0.25">
      <c r="A3409" s="11">
        <v>43217</v>
      </c>
      <c r="B3409" s="10" t="s">
        <v>16</v>
      </c>
      <c r="C3409" s="10">
        <v>785</v>
      </c>
      <c r="D3409" s="10">
        <v>169</v>
      </c>
      <c r="E3409" s="10"/>
      <c r="F3409" s="10">
        <v>3</v>
      </c>
      <c r="G3409" s="10" t="s">
        <v>70</v>
      </c>
      <c r="H3409" s="10"/>
      <c r="I3409" s="10"/>
      <c r="J3409" s="17"/>
      <c r="K3409" s="17"/>
      <c r="L3409" s="17"/>
      <c r="M3409" s="10">
        <v>5.38</v>
      </c>
      <c r="N3409" s="9"/>
      <c r="O3409" s="9"/>
      <c r="P3409" s="9"/>
      <c r="Q3409" s="9"/>
      <c r="R3409" s="9"/>
      <c r="S3409">
        <f>N:N*O:O*125</f>
        <v>0</v>
      </c>
      <c r="T3409">
        <f t="shared" ref="T3409" si="4420">N3409*125</f>
        <v>0</v>
      </c>
      <c r="U3409">
        <f t="shared" ref="U3409" si="4421">N3409*O3409</f>
        <v>0</v>
      </c>
      <c r="V3409" s="20">
        <f>N3409*O3409*123.78</f>
        <v>0</v>
      </c>
      <c r="W3409" s="21">
        <f>N3409*123.7</f>
        <v>0</v>
      </c>
    </row>
    <row r="3410" spans="1:23" x14ac:dyDescent="0.25">
      <c r="A3410" s="11"/>
      <c r="B3410" s="10"/>
      <c r="C3410" s="10"/>
      <c r="D3410" s="10"/>
      <c r="E3410" s="10"/>
      <c r="F3410" s="10"/>
      <c r="G3410" s="10"/>
      <c r="H3410" s="10"/>
      <c r="I3410" s="10"/>
      <c r="J3410" s="13"/>
      <c r="K3410" s="13"/>
      <c r="L3410" s="13"/>
      <c r="M3410" s="10"/>
      <c r="N3410" s="9"/>
      <c r="O3410" s="9"/>
      <c r="P3410" s="9"/>
      <c r="Q3410" s="9"/>
      <c r="R3410" s="9"/>
    </row>
    <row r="3411" spans="1:23" x14ac:dyDescent="0.25">
      <c r="A3411" s="11">
        <v>43218</v>
      </c>
      <c r="B3411" s="10" t="s">
        <v>16</v>
      </c>
      <c r="C3411" s="4">
        <v>777</v>
      </c>
      <c r="D3411" s="4">
        <v>17</v>
      </c>
      <c r="E3411" s="10" t="s">
        <v>27</v>
      </c>
      <c r="F3411" s="10">
        <v>1</v>
      </c>
      <c r="G3411" s="10" t="s">
        <v>21</v>
      </c>
      <c r="H3411" s="10"/>
      <c r="I3411" s="10"/>
      <c r="J3411" s="13">
        <v>970</v>
      </c>
      <c r="K3411" s="13"/>
      <c r="L3411" s="13">
        <v>520</v>
      </c>
      <c r="M3411" s="10">
        <v>4.2</v>
      </c>
      <c r="N3411" s="9">
        <v>1</v>
      </c>
      <c r="O3411" s="9">
        <v>1.83</v>
      </c>
      <c r="P3411" s="9" t="s">
        <v>71</v>
      </c>
      <c r="Q3411" s="9" t="s">
        <v>76</v>
      </c>
      <c r="R3411" s="9"/>
      <c r="S3411">
        <f t="shared" ref="S3411:S3414" si="4422">N:N*O:O*80.6</f>
        <v>147.49799999999999</v>
      </c>
      <c r="T3411">
        <f t="shared" ref="T3411:T3414" si="4423">N3411*80.6</f>
        <v>80.599999999999994</v>
      </c>
      <c r="U3411">
        <f t="shared" ref="U3411:U3414" si="4424">N3411*O3411</f>
        <v>1.83</v>
      </c>
      <c r="V3411" s="20">
        <f t="shared" ref="V3411:V3414" si="4425">N3411*O3411*79.68</f>
        <v>145.81440000000001</v>
      </c>
      <c r="W3411" s="21">
        <f t="shared" ref="W3411:W3414" si="4426">N3411*79.68</f>
        <v>79.680000000000007</v>
      </c>
    </row>
    <row r="3412" spans="1:23" x14ac:dyDescent="0.25">
      <c r="A3412" s="11">
        <v>43218</v>
      </c>
      <c r="B3412" s="10" t="s">
        <v>16</v>
      </c>
      <c r="C3412" s="4">
        <v>777</v>
      </c>
      <c r="D3412" s="4">
        <v>17</v>
      </c>
      <c r="E3412" s="10" t="s">
        <v>27</v>
      </c>
      <c r="F3412" s="10">
        <v>1</v>
      </c>
      <c r="G3412" s="10" t="s">
        <v>21</v>
      </c>
      <c r="H3412" s="10"/>
      <c r="I3412" s="10"/>
      <c r="J3412" s="13"/>
      <c r="K3412" s="13"/>
      <c r="L3412" s="13"/>
      <c r="M3412" s="10">
        <v>4.2</v>
      </c>
      <c r="N3412" s="9">
        <v>7</v>
      </c>
      <c r="O3412" s="9">
        <v>2.2400000000000002</v>
      </c>
      <c r="P3412" s="9" t="s">
        <v>87</v>
      </c>
      <c r="Q3412" s="9" t="s">
        <v>72</v>
      </c>
      <c r="R3412" s="9"/>
      <c r="S3412">
        <f t="shared" si="4422"/>
        <v>1263.808</v>
      </c>
      <c r="T3412">
        <f t="shared" si="4423"/>
        <v>564.19999999999993</v>
      </c>
      <c r="U3412">
        <f t="shared" si="4424"/>
        <v>15.680000000000001</v>
      </c>
      <c r="V3412" s="20">
        <f t="shared" si="4425"/>
        <v>1249.3824000000002</v>
      </c>
      <c r="W3412" s="21">
        <f t="shared" si="4426"/>
        <v>557.76</v>
      </c>
    </row>
    <row r="3413" spans="1:23" x14ac:dyDescent="0.25">
      <c r="A3413" s="11">
        <v>43218</v>
      </c>
      <c r="B3413" s="10" t="s">
        <v>16</v>
      </c>
      <c r="C3413" s="4">
        <v>777</v>
      </c>
      <c r="D3413" s="4">
        <v>17</v>
      </c>
      <c r="E3413" s="10" t="s">
        <v>27</v>
      </c>
      <c r="F3413" s="10">
        <v>1</v>
      </c>
      <c r="G3413" s="10" t="s">
        <v>21</v>
      </c>
      <c r="H3413" s="10"/>
      <c r="I3413" s="10"/>
      <c r="J3413" s="13"/>
      <c r="K3413" s="13"/>
      <c r="L3413" s="13"/>
      <c r="M3413" s="10">
        <v>4.2</v>
      </c>
      <c r="N3413" s="9">
        <v>8</v>
      </c>
      <c r="O3413" s="9">
        <v>2.2599999999999998</v>
      </c>
      <c r="P3413" s="9" t="s">
        <v>87</v>
      </c>
      <c r="Q3413" s="9" t="s">
        <v>72</v>
      </c>
      <c r="R3413" s="9"/>
      <c r="S3413">
        <f t="shared" si="4422"/>
        <v>1457.2479999999998</v>
      </c>
      <c r="T3413">
        <f t="shared" si="4423"/>
        <v>644.79999999999995</v>
      </c>
      <c r="U3413">
        <f t="shared" si="4424"/>
        <v>18.079999999999998</v>
      </c>
      <c r="V3413" s="20">
        <f t="shared" si="4425"/>
        <v>1440.6143999999999</v>
      </c>
      <c r="W3413" s="21">
        <f t="shared" si="4426"/>
        <v>637.44000000000005</v>
      </c>
    </row>
    <row r="3414" spans="1:23" x14ac:dyDescent="0.25">
      <c r="A3414" s="24">
        <v>43218</v>
      </c>
      <c r="B3414" s="25" t="s">
        <v>16</v>
      </c>
      <c r="C3414" s="27">
        <v>777</v>
      </c>
      <c r="D3414" s="27">
        <v>17</v>
      </c>
      <c r="E3414" s="25" t="s">
        <v>27</v>
      </c>
      <c r="F3414" s="25">
        <v>1</v>
      </c>
      <c r="G3414" s="25" t="s">
        <v>21</v>
      </c>
      <c r="H3414" s="25"/>
      <c r="I3414" s="25"/>
      <c r="J3414" s="23"/>
      <c r="K3414" s="23"/>
      <c r="L3414" s="23"/>
      <c r="M3414" s="25">
        <v>4.2</v>
      </c>
      <c r="N3414" s="25">
        <v>3</v>
      </c>
      <c r="O3414" s="25">
        <v>3.9</v>
      </c>
      <c r="P3414" s="25" t="s">
        <v>77</v>
      </c>
      <c r="Q3414" s="25" t="s">
        <v>100</v>
      </c>
      <c r="R3414" s="9"/>
      <c r="S3414">
        <f t="shared" si="4422"/>
        <v>943.01999999999987</v>
      </c>
      <c r="T3414">
        <f t="shared" si="4423"/>
        <v>241.79999999999998</v>
      </c>
      <c r="U3414">
        <f t="shared" si="4424"/>
        <v>11.7</v>
      </c>
      <c r="V3414" s="20">
        <f t="shared" si="4425"/>
        <v>932.25599999999997</v>
      </c>
      <c r="W3414" s="21">
        <f t="shared" si="4426"/>
        <v>239.04000000000002</v>
      </c>
    </row>
    <row r="3415" spans="1:23" x14ac:dyDescent="0.25">
      <c r="A3415" s="11"/>
      <c r="B3415" s="10"/>
      <c r="C3415" s="4"/>
      <c r="D3415" s="4"/>
      <c r="E3415" s="10"/>
      <c r="F3415" s="10"/>
      <c r="G3415" s="10"/>
      <c r="H3415" s="10"/>
      <c r="I3415" s="10"/>
      <c r="J3415" s="13"/>
      <c r="K3415" s="13"/>
      <c r="L3415" s="13"/>
      <c r="M3415" s="10"/>
      <c r="N3415" s="9"/>
      <c r="O3415" s="9"/>
      <c r="P3415" s="9"/>
      <c r="Q3415" s="9"/>
      <c r="R3415" s="9"/>
    </row>
    <row r="3416" spans="1:23" x14ac:dyDescent="0.25">
      <c r="A3416" s="11">
        <v>43218</v>
      </c>
      <c r="B3416" s="10" t="s">
        <v>16</v>
      </c>
      <c r="C3416" s="4">
        <v>777</v>
      </c>
      <c r="D3416" s="4">
        <v>18</v>
      </c>
      <c r="E3416" s="10" t="s">
        <v>35</v>
      </c>
      <c r="F3416" s="10">
        <v>1</v>
      </c>
      <c r="G3416" s="10" t="s">
        <v>21</v>
      </c>
      <c r="H3416" s="10"/>
      <c r="I3416" s="10"/>
      <c r="J3416" s="13">
        <v>930</v>
      </c>
      <c r="K3416" s="13"/>
      <c r="L3416" s="13">
        <v>470</v>
      </c>
      <c r="M3416" s="10">
        <v>4.2</v>
      </c>
      <c r="N3416" s="9">
        <v>9</v>
      </c>
      <c r="O3416" s="9">
        <v>1.91</v>
      </c>
      <c r="P3416" s="9" t="s">
        <v>77</v>
      </c>
      <c r="Q3416" s="9" t="s">
        <v>79</v>
      </c>
      <c r="R3416" s="9"/>
      <c r="S3416">
        <f t="shared" ref="S3416:S3419" si="4427">N:N*O:O*80.6</f>
        <v>1385.5139999999997</v>
      </c>
      <c r="T3416">
        <f t="shared" ref="T3416:T3419" si="4428">N3416*80.6</f>
        <v>725.4</v>
      </c>
      <c r="U3416">
        <f t="shared" ref="U3416:U3419" si="4429">N3416*O3416</f>
        <v>17.189999999999998</v>
      </c>
      <c r="V3416" s="20">
        <f t="shared" ref="V3416:V3419" si="4430">N3416*O3416*79.68</f>
        <v>1369.6992</v>
      </c>
      <c r="W3416" s="21">
        <f t="shared" ref="W3416:W3419" si="4431">N3416*79.68</f>
        <v>717.12000000000012</v>
      </c>
    </row>
    <row r="3417" spans="1:23" x14ac:dyDescent="0.25">
      <c r="A3417" s="11">
        <v>43218</v>
      </c>
      <c r="B3417" s="10" t="s">
        <v>16</v>
      </c>
      <c r="C3417" s="4">
        <v>777</v>
      </c>
      <c r="D3417" s="4">
        <v>18</v>
      </c>
      <c r="E3417" s="10" t="s">
        <v>35</v>
      </c>
      <c r="F3417" s="10">
        <v>1</v>
      </c>
      <c r="G3417" s="10" t="s">
        <v>21</v>
      </c>
      <c r="H3417" s="10"/>
      <c r="I3417" s="10"/>
      <c r="J3417" s="13"/>
      <c r="K3417" s="13"/>
      <c r="L3417" s="13"/>
      <c r="M3417" s="10">
        <v>4.2</v>
      </c>
      <c r="N3417" s="9">
        <v>4</v>
      </c>
      <c r="O3417" s="9">
        <v>2.2400000000000002</v>
      </c>
      <c r="P3417" s="9" t="s">
        <v>87</v>
      </c>
      <c r="Q3417" s="9" t="s">
        <v>72</v>
      </c>
      <c r="R3417" s="9"/>
      <c r="S3417">
        <f t="shared" si="4427"/>
        <v>722.17600000000004</v>
      </c>
      <c r="T3417">
        <f t="shared" si="4428"/>
        <v>322.39999999999998</v>
      </c>
      <c r="U3417">
        <f t="shared" si="4429"/>
        <v>8.9600000000000009</v>
      </c>
      <c r="V3417" s="20">
        <f t="shared" si="4430"/>
        <v>713.93280000000016</v>
      </c>
      <c r="W3417" s="21">
        <f t="shared" si="4431"/>
        <v>318.72000000000003</v>
      </c>
    </row>
    <row r="3418" spans="1:23" x14ac:dyDescent="0.25">
      <c r="A3418" s="11">
        <v>43218</v>
      </c>
      <c r="B3418" s="10" t="s">
        <v>16</v>
      </c>
      <c r="C3418" s="4">
        <v>777</v>
      </c>
      <c r="D3418" s="4">
        <v>18</v>
      </c>
      <c r="E3418" s="10" t="s">
        <v>35</v>
      </c>
      <c r="F3418" s="10">
        <v>1</v>
      </c>
      <c r="G3418" s="10" t="s">
        <v>21</v>
      </c>
      <c r="H3418" s="10"/>
      <c r="I3418" s="10"/>
      <c r="J3418" s="13"/>
      <c r="K3418" s="13"/>
      <c r="L3418" s="13"/>
      <c r="M3418" s="10">
        <v>4.2</v>
      </c>
      <c r="N3418" s="9">
        <v>4</v>
      </c>
      <c r="O3418" s="9">
        <v>2.2599999999999998</v>
      </c>
      <c r="P3418" s="9" t="s">
        <v>87</v>
      </c>
      <c r="Q3418" s="9" t="s">
        <v>72</v>
      </c>
      <c r="R3418" s="9"/>
      <c r="S3418">
        <f t="shared" si="4427"/>
        <v>728.62399999999991</v>
      </c>
      <c r="T3418">
        <f t="shared" si="4428"/>
        <v>322.39999999999998</v>
      </c>
      <c r="U3418">
        <f t="shared" si="4429"/>
        <v>9.0399999999999991</v>
      </c>
      <c r="V3418" s="20">
        <f t="shared" si="4430"/>
        <v>720.30719999999997</v>
      </c>
      <c r="W3418" s="21">
        <f t="shared" si="4431"/>
        <v>318.72000000000003</v>
      </c>
    </row>
    <row r="3419" spans="1:23" x14ac:dyDescent="0.25">
      <c r="A3419" s="24">
        <v>43218</v>
      </c>
      <c r="B3419" s="25" t="s">
        <v>16</v>
      </c>
      <c r="C3419" s="27">
        <v>777</v>
      </c>
      <c r="D3419" s="27">
        <v>18</v>
      </c>
      <c r="E3419" s="25" t="s">
        <v>35</v>
      </c>
      <c r="F3419" s="25">
        <v>1</v>
      </c>
      <c r="G3419" s="25" t="s">
        <v>21</v>
      </c>
      <c r="H3419" s="25"/>
      <c r="I3419" s="25"/>
      <c r="J3419" s="23"/>
      <c r="K3419" s="23"/>
      <c r="L3419" s="23"/>
      <c r="M3419" s="25">
        <v>4.2</v>
      </c>
      <c r="N3419" s="25">
        <v>2</v>
      </c>
      <c r="O3419" s="25">
        <v>3.9</v>
      </c>
      <c r="P3419" s="25" t="s">
        <v>77</v>
      </c>
      <c r="Q3419" s="25" t="s">
        <v>100</v>
      </c>
      <c r="R3419" s="9"/>
      <c r="S3419">
        <f t="shared" si="4427"/>
        <v>628.67999999999995</v>
      </c>
      <c r="T3419">
        <f t="shared" si="4428"/>
        <v>161.19999999999999</v>
      </c>
      <c r="U3419">
        <f t="shared" si="4429"/>
        <v>7.8</v>
      </c>
      <c r="V3419" s="20">
        <f t="shared" si="4430"/>
        <v>621.50400000000002</v>
      </c>
      <c r="W3419" s="21">
        <f t="shared" si="4431"/>
        <v>159.36000000000001</v>
      </c>
    </row>
    <row r="3420" spans="1:23" x14ac:dyDescent="0.25">
      <c r="A3420" s="11"/>
      <c r="B3420" s="4"/>
      <c r="C3420" s="4"/>
      <c r="D3420" s="4"/>
      <c r="E3420" s="10"/>
      <c r="F3420" s="10"/>
      <c r="G3420" s="10"/>
      <c r="H3420" s="10"/>
      <c r="I3420" s="10"/>
      <c r="J3420" s="13"/>
      <c r="K3420" s="13"/>
      <c r="L3420" s="13"/>
      <c r="M3420" s="10"/>
      <c r="N3420" s="9"/>
      <c r="O3420" s="9"/>
      <c r="P3420" s="9"/>
      <c r="Q3420" s="9"/>
      <c r="R3420" s="9"/>
    </row>
    <row r="3421" spans="1:23" x14ac:dyDescent="0.25">
      <c r="A3421" s="11">
        <v>43218</v>
      </c>
      <c r="B3421" s="10" t="s">
        <v>16</v>
      </c>
      <c r="C3421" s="4">
        <v>777</v>
      </c>
      <c r="D3421" s="4">
        <v>19</v>
      </c>
      <c r="E3421" s="10" t="s">
        <v>46</v>
      </c>
      <c r="F3421" s="10">
        <v>1</v>
      </c>
      <c r="G3421" s="10" t="s">
        <v>21</v>
      </c>
      <c r="H3421" s="10"/>
      <c r="I3421" s="10"/>
      <c r="J3421" s="13">
        <v>1070</v>
      </c>
      <c r="K3421" s="13"/>
      <c r="L3421" s="13">
        <v>640</v>
      </c>
      <c r="M3421" s="10">
        <v>4.2</v>
      </c>
      <c r="N3421" s="9">
        <v>16</v>
      </c>
      <c r="O3421" s="9">
        <v>1.35</v>
      </c>
      <c r="P3421" s="9" t="s">
        <v>82</v>
      </c>
      <c r="Q3421" s="9" t="s">
        <v>76</v>
      </c>
      <c r="R3421" s="9"/>
      <c r="S3421">
        <f t="shared" ref="S3421:S3422" si="4432">N:N*O:O*80.6</f>
        <v>1740.96</v>
      </c>
      <c r="T3421">
        <f t="shared" ref="T3421:T3422" si="4433">N3421*80.6</f>
        <v>1289.5999999999999</v>
      </c>
      <c r="U3421">
        <f t="shared" ref="U3421:U3422" si="4434">N3421*O3421</f>
        <v>21.6</v>
      </c>
      <c r="V3421" s="20">
        <f t="shared" ref="V3421:V3422" si="4435">N3421*O3421*79.68</f>
        <v>1721.0880000000002</v>
      </c>
      <c r="W3421" s="21">
        <f t="shared" ref="W3421:W3422" si="4436">N3421*79.68</f>
        <v>1274.8800000000001</v>
      </c>
    </row>
    <row r="3422" spans="1:23" x14ac:dyDescent="0.25">
      <c r="A3422" s="11">
        <v>43218</v>
      </c>
      <c r="B3422" s="10" t="s">
        <v>16</v>
      </c>
      <c r="C3422" s="4">
        <v>777</v>
      </c>
      <c r="D3422" s="4">
        <v>19</v>
      </c>
      <c r="E3422" s="10" t="s">
        <v>46</v>
      </c>
      <c r="F3422" s="10">
        <v>1</v>
      </c>
      <c r="G3422" s="10" t="s">
        <v>21</v>
      </c>
      <c r="H3422" s="10"/>
      <c r="I3422" s="10"/>
      <c r="J3422" s="13"/>
      <c r="K3422" s="13"/>
      <c r="L3422" s="13"/>
      <c r="M3422" s="10">
        <v>4.2</v>
      </c>
      <c r="N3422" s="9">
        <v>5</v>
      </c>
      <c r="O3422" s="9">
        <v>4.79</v>
      </c>
      <c r="P3422" s="9" t="s">
        <v>98</v>
      </c>
      <c r="Q3422" s="9" t="s">
        <v>72</v>
      </c>
      <c r="R3422" s="9"/>
      <c r="S3422">
        <f t="shared" si="4432"/>
        <v>1930.37</v>
      </c>
      <c r="T3422">
        <f t="shared" si="4433"/>
        <v>403</v>
      </c>
      <c r="U3422">
        <f t="shared" si="4434"/>
        <v>23.95</v>
      </c>
      <c r="V3422" s="20">
        <f t="shared" si="4435"/>
        <v>1908.336</v>
      </c>
      <c r="W3422" s="21">
        <f t="shared" si="4436"/>
        <v>398.40000000000003</v>
      </c>
    </row>
    <row r="3423" spans="1:23" x14ac:dyDescent="0.25">
      <c r="A3423" s="11"/>
      <c r="B3423" s="10"/>
      <c r="C3423" s="4"/>
      <c r="D3423" s="4"/>
      <c r="E3423" s="10"/>
      <c r="F3423" s="10"/>
      <c r="G3423" s="10"/>
      <c r="H3423" s="10"/>
      <c r="I3423" s="10"/>
      <c r="J3423" s="13"/>
      <c r="K3423" s="13"/>
      <c r="L3423" s="13"/>
      <c r="M3423" s="10"/>
      <c r="N3423" s="9"/>
      <c r="O3423" s="9"/>
      <c r="P3423" s="9"/>
      <c r="Q3423" s="9"/>
      <c r="R3423" s="9"/>
    </row>
    <row r="3424" spans="1:23" x14ac:dyDescent="0.25">
      <c r="A3424" s="11">
        <v>43218</v>
      </c>
      <c r="B3424" s="10" t="s">
        <v>16</v>
      </c>
      <c r="C3424" s="4">
        <v>777</v>
      </c>
      <c r="D3424" s="4">
        <v>20</v>
      </c>
      <c r="E3424" s="10" t="s">
        <v>37</v>
      </c>
      <c r="F3424" s="10">
        <v>1</v>
      </c>
      <c r="G3424" s="10" t="s">
        <v>21</v>
      </c>
      <c r="H3424" s="10"/>
      <c r="I3424" s="10"/>
      <c r="J3424" s="13">
        <v>1060</v>
      </c>
      <c r="K3424" s="13"/>
      <c r="L3424" s="13">
        <v>720</v>
      </c>
      <c r="M3424" s="10">
        <v>4.2</v>
      </c>
      <c r="N3424" s="9">
        <v>2</v>
      </c>
      <c r="O3424" s="9">
        <v>4.79</v>
      </c>
      <c r="P3424" s="9" t="s">
        <v>98</v>
      </c>
      <c r="Q3424" s="9" t="s">
        <v>72</v>
      </c>
      <c r="R3424" s="9"/>
      <c r="S3424">
        <f t="shared" ref="S3424:S3426" si="4437">N:N*O:O*80.6</f>
        <v>772.14799999999991</v>
      </c>
      <c r="T3424">
        <f t="shared" ref="T3424:T3426" si="4438">N3424*80.6</f>
        <v>161.19999999999999</v>
      </c>
      <c r="U3424">
        <f t="shared" ref="U3424:U3426" si="4439">N3424*O3424</f>
        <v>9.58</v>
      </c>
      <c r="V3424" s="20">
        <f t="shared" ref="V3424:V3426" si="4440">N3424*O3424*79.68</f>
        <v>763.33440000000007</v>
      </c>
      <c r="W3424" s="21">
        <f t="shared" ref="W3424:W3426" si="4441">N3424*79.68</f>
        <v>159.36000000000001</v>
      </c>
    </row>
    <row r="3425" spans="1:23" x14ac:dyDescent="0.25">
      <c r="A3425" s="11">
        <v>43218</v>
      </c>
      <c r="B3425" s="10" t="s">
        <v>16</v>
      </c>
      <c r="C3425" s="4">
        <v>777</v>
      </c>
      <c r="D3425" s="4">
        <v>20</v>
      </c>
      <c r="E3425" s="10" t="s">
        <v>37</v>
      </c>
      <c r="F3425" s="10">
        <v>1</v>
      </c>
      <c r="G3425" s="10" t="s">
        <v>21</v>
      </c>
      <c r="H3425" s="10"/>
      <c r="I3425" s="10"/>
      <c r="J3425" s="13"/>
      <c r="K3425" s="13"/>
      <c r="L3425" s="13"/>
      <c r="M3425" s="10">
        <v>4.2</v>
      </c>
      <c r="N3425" s="9">
        <v>6</v>
      </c>
      <c r="O3425" s="9">
        <v>1.48</v>
      </c>
      <c r="P3425" s="9" t="s">
        <v>78</v>
      </c>
      <c r="Q3425" s="9" t="s">
        <v>75</v>
      </c>
      <c r="R3425" s="9"/>
      <c r="S3425">
        <f t="shared" si="4437"/>
        <v>715.72799999999984</v>
      </c>
      <c r="T3425">
        <f t="shared" si="4438"/>
        <v>483.59999999999997</v>
      </c>
      <c r="U3425">
        <f t="shared" si="4439"/>
        <v>8.879999999999999</v>
      </c>
      <c r="V3425" s="20">
        <f t="shared" si="4440"/>
        <v>707.55840000000001</v>
      </c>
      <c r="W3425" s="21">
        <f t="shared" si="4441"/>
        <v>478.08000000000004</v>
      </c>
    </row>
    <row r="3426" spans="1:23" x14ac:dyDescent="0.25">
      <c r="A3426" s="11">
        <v>43218</v>
      </c>
      <c r="B3426" s="10" t="s">
        <v>16</v>
      </c>
      <c r="C3426" s="4">
        <v>777</v>
      </c>
      <c r="D3426" s="4">
        <v>20</v>
      </c>
      <c r="E3426" s="10" t="s">
        <v>37</v>
      </c>
      <c r="F3426" s="10">
        <v>1</v>
      </c>
      <c r="G3426" s="10" t="s">
        <v>21</v>
      </c>
      <c r="H3426" s="10"/>
      <c r="I3426" s="10"/>
      <c r="J3426" s="13"/>
      <c r="K3426" s="13"/>
      <c r="L3426" s="13"/>
      <c r="M3426" s="10">
        <v>4.2</v>
      </c>
      <c r="N3426" s="9">
        <v>15</v>
      </c>
      <c r="O3426" s="9">
        <v>2.09</v>
      </c>
      <c r="P3426" s="9" t="s">
        <v>78</v>
      </c>
      <c r="Q3426" s="9" t="s">
        <v>76</v>
      </c>
      <c r="R3426" s="9"/>
      <c r="S3426">
        <f t="shared" si="4437"/>
        <v>2526.8099999999995</v>
      </c>
      <c r="T3426">
        <f t="shared" si="4438"/>
        <v>1209</v>
      </c>
      <c r="U3426">
        <f t="shared" si="4439"/>
        <v>31.349999999999998</v>
      </c>
      <c r="V3426" s="20">
        <f t="shared" si="4440"/>
        <v>2497.9679999999998</v>
      </c>
      <c r="W3426" s="21">
        <f t="shared" si="4441"/>
        <v>1195.2</v>
      </c>
    </row>
    <row r="3427" spans="1:23" x14ac:dyDescent="0.25">
      <c r="A3427" s="11"/>
      <c r="B3427" s="10"/>
      <c r="C3427" s="4"/>
      <c r="D3427" s="4"/>
      <c r="E3427" s="10"/>
      <c r="F3427" s="10"/>
      <c r="G3427" s="10"/>
      <c r="H3427" s="10"/>
      <c r="I3427" s="10"/>
      <c r="J3427" s="13"/>
      <c r="K3427" s="13"/>
      <c r="L3427" s="13"/>
      <c r="M3427" s="10"/>
      <c r="N3427" s="9"/>
      <c r="O3427" s="9"/>
      <c r="P3427" s="9"/>
      <c r="Q3427" s="9"/>
      <c r="R3427" s="9"/>
    </row>
    <row r="3428" spans="1:23" x14ac:dyDescent="0.25">
      <c r="A3428" s="11">
        <v>43218</v>
      </c>
      <c r="B3428" s="4" t="s">
        <v>17</v>
      </c>
      <c r="C3428" s="4">
        <v>75131</v>
      </c>
      <c r="D3428" s="4">
        <v>152</v>
      </c>
      <c r="E3428" s="10" t="s">
        <v>38</v>
      </c>
      <c r="F3428" s="10">
        <v>1</v>
      </c>
      <c r="G3428" s="10" t="s">
        <v>21</v>
      </c>
      <c r="H3428" s="10"/>
      <c r="I3428" s="10"/>
      <c r="J3428" s="13">
        <v>1660</v>
      </c>
      <c r="K3428" s="13"/>
      <c r="L3428" s="13">
        <v>800</v>
      </c>
      <c r="M3428" s="10">
        <v>5.81</v>
      </c>
      <c r="N3428" s="9">
        <v>1</v>
      </c>
      <c r="O3428" s="9">
        <v>2.2599999999999998</v>
      </c>
      <c r="P3428" s="9" t="s">
        <v>87</v>
      </c>
      <c r="Q3428" s="9" t="s">
        <v>72</v>
      </c>
      <c r="R3428" s="9"/>
      <c r="S3428">
        <f t="shared" ref="S3428:S3429" si="4442">N3428*O3428*118</f>
        <v>266.67999999999995</v>
      </c>
      <c r="T3428">
        <f t="shared" ref="T3428:T3429" si="4443">N3428*118</f>
        <v>118</v>
      </c>
      <c r="U3428">
        <f t="shared" ref="U3428:U3429" si="4444">N3428*O3428</f>
        <v>2.2599999999999998</v>
      </c>
      <c r="V3428" s="20">
        <f t="shared" ref="V3428:V3429" si="4445">N3428*O3428*116.875</f>
        <v>264.13749999999999</v>
      </c>
      <c r="W3428" s="21">
        <f t="shared" ref="W3428:W3429" si="4446">N3428*116.8</f>
        <v>116.8</v>
      </c>
    </row>
    <row r="3429" spans="1:23" x14ac:dyDescent="0.25">
      <c r="A3429" s="11">
        <v>43218</v>
      </c>
      <c r="B3429" s="4" t="s">
        <v>17</v>
      </c>
      <c r="C3429" s="4">
        <v>75131</v>
      </c>
      <c r="D3429" s="4">
        <v>152</v>
      </c>
      <c r="E3429" s="10" t="s">
        <v>38</v>
      </c>
      <c r="F3429" s="10">
        <v>1</v>
      </c>
      <c r="G3429" s="10" t="s">
        <v>21</v>
      </c>
      <c r="H3429" s="10"/>
      <c r="I3429" s="10"/>
      <c r="J3429" s="13"/>
      <c r="K3429" s="13"/>
      <c r="L3429" s="13"/>
      <c r="M3429" s="10">
        <v>5.81</v>
      </c>
      <c r="N3429" s="9">
        <v>9</v>
      </c>
      <c r="O3429" s="9">
        <v>4.79</v>
      </c>
      <c r="P3429" s="9" t="s">
        <v>98</v>
      </c>
      <c r="Q3429" s="9" t="s">
        <v>72</v>
      </c>
      <c r="R3429" s="9"/>
      <c r="S3429">
        <f t="shared" si="4442"/>
        <v>5086.9799999999996</v>
      </c>
      <c r="T3429">
        <f t="shared" si="4443"/>
        <v>1062</v>
      </c>
      <c r="U3429">
        <f t="shared" si="4444"/>
        <v>43.11</v>
      </c>
      <c r="V3429" s="20">
        <f t="shared" si="4445"/>
        <v>5038.4812499999998</v>
      </c>
      <c r="W3429" s="21">
        <f t="shared" si="4446"/>
        <v>1051.2</v>
      </c>
    </row>
    <row r="3430" spans="1:23" x14ac:dyDescent="0.25">
      <c r="A3430" s="11"/>
      <c r="B3430" s="4"/>
      <c r="C3430" s="4"/>
      <c r="D3430" s="4"/>
      <c r="E3430" s="10"/>
      <c r="F3430" s="10"/>
      <c r="G3430" s="10"/>
      <c r="H3430" s="10"/>
      <c r="I3430" s="10"/>
      <c r="J3430" s="13"/>
      <c r="K3430" s="13"/>
      <c r="L3430" s="13"/>
      <c r="M3430" s="10"/>
      <c r="N3430" s="9"/>
      <c r="O3430" s="9"/>
      <c r="P3430" s="9"/>
      <c r="Q3430" s="9"/>
      <c r="R3430" s="9"/>
    </row>
    <row r="3431" spans="1:23" x14ac:dyDescent="0.25">
      <c r="A3431" s="11">
        <v>43218</v>
      </c>
      <c r="B3431" s="4" t="s">
        <v>17</v>
      </c>
      <c r="C3431" s="4">
        <v>75131</v>
      </c>
      <c r="D3431" s="4">
        <v>153</v>
      </c>
      <c r="E3431" s="10"/>
      <c r="F3431" s="10">
        <v>1</v>
      </c>
      <c r="G3431" s="10" t="s">
        <v>21</v>
      </c>
      <c r="H3431" s="10"/>
      <c r="I3431" s="10"/>
      <c r="J3431" s="17"/>
      <c r="K3431" s="17"/>
      <c r="L3431" s="17"/>
      <c r="M3431" s="10">
        <v>5.81</v>
      </c>
      <c r="N3431" s="9"/>
      <c r="O3431" s="9"/>
      <c r="P3431" s="9"/>
      <c r="Q3431" s="9"/>
      <c r="R3431" s="9"/>
      <c r="S3431">
        <f t="shared" ref="S3431" si="4447">N3431*O3431*118</f>
        <v>0</v>
      </c>
      <c r="T3431">
        <f t="shared" ref="T3431" si="4448">N3431*118</f>
        <v>0</v>
      </c>
      <c r="U3431">
        <f t="shared" ref="U3431" si="4449">N3431*O3431</f>
        <v>0</v>
      </c>
      <c r="V3431" s="20">
        <f t="shared" ref="V3431" si="4450">N3431*O3431*116.875</f>
        <v>0</v>
      </c>
      <c r="W3431" s="21">
        <f t="shared" ref="W3431" si="4451">N3431*116.8</f>
        <v>0</v>
      </c>
    </row>
    <row r="3432" spans="1:23" x14ac:dyDescent="0.25">
      <c r="A3432" s="11"/>
      <c r="B3432" s="4"/>
      <c r="C3432" s="4"/>
      <c r="D3432" s="4"/>
      <c r="E3432" s="10"/>
      <c r="F3432" s="10"/>
      <c r="G3432" s="10"/>
      <c r="H3432" s="10"/>
      <c r="I3432" s="10"/>
      <c r="J3432" s="13"/>
      <c r="K3432" s="13"/>
      <c r="L3432" s="13"/>
      <c r="M3432" s="10"/>
      <c r="N3432" s="9"/>
      <c r="O3432" s="9"/>
      <c r="P3432" s="9"/>
      <c r="Q3432" s="9"/>
      <c r="R3432" s="9"/>
    </row>
    <row r="3433" spans="1:23" x14ac:dyDescent="0.25">
      <c r="A3433" s="11">
        <v>43218</v>
      </c>
      <c r="B3433" s="4" t="s">
        <v>17</v>
      </c>
      <c r="C3433" s="4">
        <v>75131</v>
      </c>
      <c r="D3433" s="4">
        <v>155</v>
      </c>
      <c r="E3433" s="10" t="s">
        <v>102</v>
      </c>
      <c r="F3433" s="10">
        <v>1</v>
      </c>
      <c r="G3433" s="10" t="s">
        <v>21</v>
      </c>
      <c r="H3433" s="10"/>
      <c r="I3433" s="10"/>
      <c r="J3433" s="13">
        <v>1630</v>
      </c>
      <c r="K3433" s="13"/>
      <c r="L3433" s="13">
        <v>900</v>
      </c>
      <c r="M3433" s="10">
        <v>5.81</v>
      </c>
      <c r="N3433" s="9">
        <v>8</v>
      </c>
      <c r="O3433" s="9">
        <v>1.91</v>
      </c>
      <c r="P3433" s="9" t="s">
        <v>77</v>
      </c>
      <c r="Q3433" s="9" t="s">
        <v>79</v>
      </c>
      <c r="R3433" s="9"/>
      <c r="S3433">
        <f t="shared" ref="S3433:S3436" si="4452">N3433*O3433*118</f>
        <v>1803.04</v>
      </c>
      <c r="T3433">
        <f t="shared" ref="T3433:T3436" si="4453">N3433*118</f>
        <v>944</v>
      </c>
      <c r="U3433">
        <f t="shared" ref="U3433:U3436" si="4454">N3433*O3433</f>
        <v>15.28</v>
      </c>
      <c r="V3433" s="20">
        <f t="shared" ref="V3433:V3436" si="4455">N3433*O3433*116.875</f>
        <v>1785.85</v>
      </c>
      <c r="W3433" s="21">
        <f t="shared" ref="W3433:W3436" si="4456">N3433*116.8</f>
        <v>934.4</v>
      </c>
    </row>
    <row r="3434" spans="1:23" x14ac:dyDescent="0.25">
      <c r="A3434" s="11">
        <v>43218</v>
      </c>
      <c r="B3434" s="4" t="s">
        <v>17</v>
      </c>
      <c r="C3434" s="4">
        <v>75131</v>
      </c>
      <c r="D3434" s="4">
        <v>155</v>
      </c>
      <c r="E3434" s="10" t="s">
        <v>102</v>
      </c>
      <c r="F3434" s="10">
        <v>1</v>
      </c>
      <c r="G3434" s="10" t="s">
        <v>21</v>
      </c>
      <c r="H3434" s="10"/>
      <c r="I3434" s="10"/>
      <c r="J3434" s="13"/>
      <c r="K3434" s="13"/>
      <c r="L3434" s="13"/>
      <c r="M3434" s="10">
        <v>5.81</v>
      </c>
      <c r="N3434" s="9">
        <v>13</v>
      </c>
      <c r="O3434" s="9">
        <v>1.74</v>
      </c>
      <c r="P3434" s="9" t="s">
        <v>77</v>
      </c>
      <c r="Q3434" s="9" t="s">
        <v>80</v>
      </c>
      <c r="R3434" s="9"/>
      <c r="S3434">
        <f t="shared" si="4452"/>
        <v>2669.1600000000003</v>
      </c>
      <c r="T3434">
        <f t="shared" si="4453"/>
        <v>1534</v>
      </c>
      <c r="U3434">
        <f t="shared" si="4454"/>
        <v>22.62</v>
      </c>
      <c r="V3434" s="20">
        <f t="shared" si="4455"/>
        <v>2643.7125000000001</v>
      </c>
      <c r="W3434" s="21">
        <f t="shared" si="4456"/>
        <v>1518.3999999999999</v>
      </c>
    </row>
    <row r="3435" spans="1:23" x14ac:dyDescent="0.25">
      <c r="A3435" s="11">
        <v>43218</v>
      </c>
      <c r="B3435" s="4" t="s">
        <v>17</v>
      </c>
      <c r="C3435" s="4">
        <v>75131</v>
      </c>
      <c r="D3435" s="4">
        <v>155</v>
      </c>
      <c r="E3435" s="10" t="s">
        <v>102</v>
      </c>
      <c r="F3435" s="10">
        <v>1</v>
      </c>
      <c r="G3435" s="10" t="s">
        <v>21</v>
      </c>
      <c r="H3435" s="10"/>
      <c r="I3435" s="10"/>
      <c r="J3435" s="13"/>
      <c r="K3435" s="13"/>
      <c r="L3435" s="13"/>
      <c r="M3435" s="10">
        <v>5.81</v>
      </c>
      <c r="N3435" s="9">
        <v>1</v>
      </c>
      <c r="O3435" s="9">
        <v>1.91</v>
      </c>
      <c r="P3435" s="9" t="s">
        <v>77</v>
      </c>
      <c r="Q3435" s="9" t="s">
        <v>79</v>
      </c>
      <c r="R3435" s="9"/>
      <c r="S3435">
        <f t="shared" si="4452"/>
        <v>225.38</v>
      </c>
      <c r="T3435">
        <f t="shared" si="4453"/>
        <v>118</v>
      </c>
      <c r="U3435">
        <f t="shared" si="4454"/>
        <v>1.91</v>
      </c>
      <c r="V3435" s="20">
        <f t="shared" si="4455"/>
        <v>223.23124999999999</v>
      </c>
      <c r="W3435" s="21">
        <f t="shared" si="4456"/>
        <v>116.8</v>
      </c>
    </row>
    <row r="3436" spans="1:23" x14ac:dyDescent="0.25">
      <c r="A3436" s="11">
        <v>43218</v>
      </c>
      <c r="B3436" s="4" t="s">
        <v>17</v>
      </c>
      <c r="C3436" s="4">
        <v>75131</v>
      </c>
      <c r="D3436" s="4">
        <v>155</v>
      </c>
      <c r="E3436" s="10" t="s">
        <v>102</v>
      </c>
      <c r="F3436" s="10">
        <v>1</v>
      </c>
      <c r="G3436" s="10" t="s">
        <v>21</v>
      </c>
      <c r="H3436" s="10"/>
      <c r="I3436" s="10"/>
      <c r="J3436" s="13"/>
      <c r="K3436" s="13"/>
      <c r="L3436" s="13"/>
      <c r="M3436" s="10">
        <v>5.81</v>
      </c>
      <c r="N3436" s="9">
        <v>1</v>
      </c>
      <c r="O3436" s="9">
        <v>4.79</v>
      </c>
      <c r="P3436" s="9" t="s">
        <v>98</v>
      </c>
      <c r="Q3436" s="9" t="s">
        <v>72</v>
      </c>
      <c r="R3436" s="9"/>
      <c r="S3436">
        <f t="shared" si="4452"/>
        <v>565.22</v>
      </c>
      <c r="T3436">
        <f t="shared" si="4453"/>
        <v>118</v>
      </c>
      <c r="U3436">
        <f t="shared" si="4454"/>
        <v>4.79</v>
      </c>
      <c r="V3436" s="20">
        <f t="shared" si="4455"/>
        <v>559.83124999999995</v>
      </c>
      <c r="W3436" s="21">
        <f t="shared" si="4456"/>
        <v>116.8</v>
      </c>
    </row>
    <row r="3437" spans="1:23" x14ac:dyDescent="0.25">
      <c r="A3437" s="11"/>
      <c r="B3437" s="4"/>
      <c r="C3437" s="4"/>
      <c r="D3437" s="4"/>
      <c r="E3437" s="10"/>
      <c r="F3437" s="10"/>
      <c r="G3437" s="10"/>
      <c r="H3437" s="10"/>
      <c r="I3437" s="10"/>
      <c r="J3437" s="13"/>
      <c r="K3437" s="13"/>
      <c r="L3437" s="13"/>
      <c r="M3437" s="10"/>
      <c r="N3437" s="9"/>
      <c r="O3437" s="9"/>
      <c r="P3437" s="9"/>
      <c r="Q3437" s="9"/>
      <c r="R3437" s="9"/>
    </row>
    <row r="3438" spans="1:23" x14ac:dyDescent="0.25">
      <c r="A3438" s="11">
        <v>43218</v>
      </c>
      <c r="B3438" s="4" t="s">
        <v>17</v>
      </c>
      <c r="C3438" s="4">
        <v>75131</v>
      </c>
      <c r="D3438" s="4">
        <v>156</v>
      </c>
      <c r="E3438" s="10" t="s">
        <v>40</v>
      </c>
      <c r="F3438" s="10">
        <v>1</v>
      </c>
      <c r="G3438" s="10" t="s">
        <v>21</v>
      </c>
      <c r="H3438" s="10"/>
      <c r="I3438" s="10"/>
      <c r="J3438" s="17"/>
      <c r="K3438" s="13"/>
      <c r="L3438" s="13">
        <v>950</v>
      </c>
      <c r="M3438" s="10">
        <v>5.81</v>
      </c>
      <c r="N3438" s="9">
        <v>16</v>
      </c>
      <c r="O3438" s="9">
        <v>2.2599999999999998</v>
      </c>
      <c r="P3438" s="9" t="s">
        <v>87</v>
      </c>
      <c r="Q3438" s="9" t="s">
        <v>72</v>
      </c>
      <c r="R3438" s="9"/>
      <c r="S3438">
        <f t="shared" ref="S3438:S3439" si="4457">N3438*O3438*118</f>
        <v>4266.8799999999992</v>
      </c>
      <c r="T3438">
        <f t="shared" ref="T3438:T3439" si="4458">N3438*118</f>
        <v>1888</v>
      </c>
      <c r="U3438">
        <f t="shared" ref="U3438:U3439" si="4459">N3438*O3438</f>
        <v>36.159999999999997</v>
      </c>
      <c r="V3438" s="20">
        <f t="shared" ref="V3438:V3439" si="4460">N3438*O3438*116.875</f>
        <v>4226.2</v>
      </c>
      <c r="W3438" s="21">
        <f t="shared" ref="W3438:W3439" si="4461">N3438*116.8</f>
        <v>1868.8</v>
      </c>
    </row>
    <row r="3439" spans="1:23" x14ac:dyDescent="0.25">
      <c r="A3439" s="24">
        <v>43218</v>
      </c>
      <c r="B3439" s="27" t="s">
        <v>17</v>
      </c>
      <c r="C3439" s="27">
        <v>75131</v>
      </c>
      <c r="D3439" s="27">
        <v>156</v>
      </c>
      <c r="E3439" s="25" t="s">
        <v>40</v>
      </c>
      <c r="F3439" s="25">
        <v>1</v>
      </c>
      <c r="G3439" s="25" t="s">
        <v>21</v>
      </c>
      <c r="H3439" s="25"/>
      <c r="I3439" s="25"/>
      <c r="J3439" s="23"/>
      <c r="K3439" s="23"/>
      <c r="L3439" s="23"/>
      <c r="M3439" s="25">
        <v>5.81</v>
      </c>
      <c r="N3439" s="25">
        <v>1</v>
      </c>
      <c r="O3439" s="25">
        <v>3.9</v>
      </c>
      <c r="P3439" s="25" t="s">
        <v>77</v>
      </c>
      <c r="Q3439" s="25" t="s">
        <v>100</v>
      </c>
      <c r="R3439" s="9"/>
      <c r="S3439">
        <f t="shared" si="4457"/>
        <v>460.2</v>
      </c>
      <c r="T3439">
        <f t="shared" si="4458"/>
        <v>118</v>
      </c>
      <c r="U3439">
        <f t="shared" si="4459"/>
        <v>3.9</v>
      </c>
      <c r="V3439" s="20">
        <f t="shared" si="4460"/>
        <v>455.8125</v>
      </c>
      <c r="W3439" s="21">
        <f t="shared" si="4461"/>
        <v>116.8</v>
      </c>
    </row>
    <row r="3440" spans="1:23" x14ac:dyDescent="0.25">
      <c r="A3440" s="11"/>
      <c r="B3440" s="4"/>
      <c r="C3440" s="4"/>
      <c r="D3440" s="4"/>
      <c r="E3440" s="10"/>
      <c r="F3440" s="10"/>
      <c r="G3440" s="10"/>
      <c r="H3440" s="10"/>
      <c r="I3440" s="10"/>
      <c r="J3440" s="13"/>
      <c r="K3440" s="13"/>
      <c r="L3440" s="13"/>
      <c r="M3440" s="10"/>
      <c r="N3440" s="9"/>
      <c r="O3440" s="9"/>
      <c r="P3440" s="9"/>
      <c r="Q3440" s="9"/>
      <c r="R3440" s="9"/>
    </row>
    <row r="3441" spans="1:23" x14ac:dyDescent="0.25">
      <c r="A3441" s="11">
        <v>43218</v>
      </c>
      <c r="B3441" s="4" t="s">
        <v>17</v>
      </c>
      <c r="C3441" s="4">
        <v>75131</v>
      </c>
      <c r="D3441" s="4">
        <v>157</v>
      </c>
      <c r="E3441" s="10" t="s">
        <v>41</v>
      </c>
      <c r="F3441" s="10">
        <v>1</v>
      </c>
      <c r="G3441" s="10" t="s">
        <v>21</v>
      </c>
      <c r="H3441" s="10"/>
      <c r="I3441" s="10"/>
      <c r="J3441" s="13">
        <v>1750</v>
      </c>
      <c r="K3441" s="13"/>
      <c r="L3441" s="13">
        <v>920</v>
      </c>
      <c r="M3441" s="10">
        <v>5.81</v>
      </c>
      <c r="N3441" s="9">
        <v>10</v>
      </c>
      <c r="O3441" s="9">
        <v>4.79</v>
      </c>
      <c r="P3441" s="9" t="s">
        <v>98</v>
      </c>
      <c r="Q3441" s="9" t="s">
        <v>72</v>
      </c>
      <c r="R3441" s="9"/>
      <c r="S3441">
        <f t="shared" ref="S3441" si="4462">N3441*O3441*118</f>
        <v>5652.2</v>
      </c>
      <c r="T3441">
        <f t="shared" ref="T3441" si="4463">N3441*118</f>
        <v>1180</v>
      </c>
      <c r="U3441">
        <f t="shared" ref="U3441" si="4464">N3441*O3441</f>
        <v>47.9</v>
      </c>
      <c r="V3441" s="20">
        <f t="shared" ref="V3441" si="4465">N3441*O3441*116.875</f>
        <v>5598.3125</v>
      </c>
      <c r="W3441" s="21">
        <f t="shared" ref="W3441" si="4466">N3441*116.8</f>
        <v>1168</v>
      </c>
    </row>
    <row r="3442" spans="1:23" x14ac:dyDescent="0.25">
      <c r="A3442" s="11"/>
      <c r="B3442" s="4"/>
      <c r="C3442" s="4"/>
      <c r="D3442" s="4"/>
      <c r="E3442" s="10"/>
      <c r="F3442" s="10"/>
      <c r="G3442" s="10"/>
      <c r="H3442" s="10"/>
      <c r="I3442" s="10"/>
      <c r="J3442" s="13"/>
      <c r="K3442" s="13"/>
      <c r="L3442" s="13"/>
      <c r="M3442" s="10"/>
      <c r="N3442" s="9"/>
      <c r="O3442" s="9"/>
      <c r="P3442" s="9"/>
      <c r="Q3442" s="9"/>
      <c r="R3442" s="9"/>
    </row>
    <row r="3443" spans="1:23" x14ac:dyDescent="0.25">
      <c r="A3443" s="11">
        <v>43218</v>
      </c>
      <c r="B3443" s="10" t="s">
        <v>16</v>
      </c>
      <c r="C3443" s="10">
        <v>785</v>
      </c>
      <c r="D3443" s="10">
        <v>167</v>
      </c>
      <c r="E3443" s="10" t="s">
        <v>28</v>
      </c>
      <c r="F3443" s="10">
        <v>1</v>
      </c>
      <c r="G3443" s="10" t="s">
        <v>21</v>
      </c>
      <c r="H3443" s="10"/>
      <c r="I3443" s="10"/>
      <c r="J3443" s="13">
        <v>1650</v>
      </c>
      <c r="K3443" s="13"/>
      <c r="L3443" s="13">
        <v>900</v>
      </c>
      <c r="M3443" s="10">
        <v>5.38</v>
      </c>
      <c r="N3443" s="9">
        <v>4</v>
      </c>
      <c r="O3443" s="9">
        <v>1.91</v>
      </c>
      <c r="P3443" s="9" t="s">
        <v>77</v>
      </c>
      <c r="Q3443" s="9" t="s">
        <v>79</v>
      </c>
      <c r="R3443" s="9"/>
      <c r="S3443">
        <f t="shared" ref="S3443:S3445" si="4467">N:N*O:O*125</f>
        <v>955</v>
      </c>
      <c r="T3443">
        <f t="shared" ref="T3443:T3445" si="4468">N3443*125</f>
        <v>500</v>
      </c>
      <c r="U3443">
        <f t="shared" ref="U3443:U3445" si="4469">N3443*O3443</f>
        <v>7.64</v>
      </c>
      <c r="V3443" s="20">
        <f t="shared" ref="V3443:V3445" si="4470">N3443*O3443*123.78</f>
        <v>945.67919999999992</v>
      </c>
      <c r="W3443" s="21">
        <f t="shared" ref="W3443:W3445" si="4471">N3443*123.7</f>
        <v>494.8</v>
      </c>
    </row>
    <row r="3444" spans="1:23" x14ac:dyDescent="0.25">
      <c r="A3444" s="11">
        <v>43218</v>
      </c>
      <c r="B3444" s="10" t="s">
        <v>16</v>
      </c>
      <c r="C3444" s="10">
        <v>785</v>
      </c>
      <c r="D3444" s="10">
        <v>167</v>
      </c>
      <c r="E3444" s="10" t="s">
        <v>28</v>
      </c>
      <c r="F3444" s="10">
        <v>1</v>
      </c>
      <c r="G3444" s="10" t="s">
        <v>21</v>
      </c>
      <c r="H3444" s="10"/>
      <c r="I3444" s="10"/>
      <c r="J3444" s="13"/>
      <c r="K3444" s="13"/>
      <c r="L3444" s="13"/>
      <c r="M3444" s="10">
        <v>5.38</v>
      </c>
      <c r="N3444" s="9">
        <v>12</v>
      </c>
      <c r="O3444" s="9">
        <v>1.74</v>
      </c>
      <c r="P3444" s="9" t="s">
        <v>77</v>
      </c>
      <c r="Q3444" s="9" t="s">
        <v>80</v>
      </c>
      <c r="R3444" s="9"/>
      <c r="S3444">
        <f t="shared" si="4467"/>
        <v>2610</v>
      </c>
      <c r="T3444">
        <f t="shared" si="4468"/>
        <v>1500</v>
      </c>
      <c r="U3444">
        <f t="shared" si="4469"/>
        <v>20.88</v>
      </c>
      <c r="V3444" s="20">
        <f t="shared" si="4470"/>
        <v>2584.5263999999997</v>
      </c>
      <c r="W3444" s="21">
        <f t="shared" si="4471"/>
        <v>1484.4</v>
      </c>
    </row>
    <row r="3445" spans="1:23" x14ac:dyDescent="0.25">
      <c r="A3445" s="11">
        <v>43218</v>
      </c>
      <c r="B3445" s="10" t="s">
        <v>16</v>
      </c>
      <c r="C3445" s="10">
        <v>785</v>
      </c>
      <c r="D3445" s="10">
        <v>167</v>
      </c>
      <c r="E3445" s="10" t="s">
        <v>28</v>
      </c>
      <c r="F3445" s="10">
        <v>1</v>
      </c>
      <c r="G3445" s="10" t="s">
        <v>21</v>
      </c>
      <c r="H3445" s="10"/>
      <c r="I3445" s="10"/>
      <c r="J3445" s="13"/>
      <c r="K3445" s="13"/>
      <c r="L3445" s="13"/>
      <c r="M3445" s="10">
        <v>5.38</v>
      </c>
      <c r="N3445" s="9">
        <v>1</v>
      </c>
      <c r="O3445" s="9">
        <v>4.79</v>
      </c>
      <c r="P3445" s="9" t="s">
        <v>98</v>
      </c>
      <c r="Q3445" s="9" t="s">
        <v>72</v>
      </c>
      <c r="R3445" s="9"/>
      <c r="S3445">
        <f t="shared" si="4467"/>
        <v>598.75</v>
      </c>
      <c r="T3445">
        <f t="shared" si="4468"/>
        <v>125</v>
      </c>
      <c r="U3445">
        <f t="shared" si="4469"/>
        <v>4.79</v>
      </c>
      <c r="V3445" s="20">
        <f t="shared" si="4470"/>
        <v>592.90620000000001</v>
      </c>
      <c r="W3445" s="21">
        <f t="shared" si="4471"/>
        <v>123.7</v>
      </c>
    </row>
    <row r="3446" spans="1:23" x14ac:dyDescent="0.25">
      <c r="A3446" s="11"/>
      <c r="B3446" s="10"/>
      <c r="C3446" s="10"/>
      <c r="D3446" s="10"/>
      <c r="E3446" s="10"/>
      <c r="F3446" s="10"/>
      <c r="G3446" s="10"/>
      <c r="H3446" s="10"/>
      <c r="I3446" s="10"/>
      <c r="J3446" s="13"/>
      <c r="K3446" s="13"/>
      <c r="L3446" s="13"/>
      <c r="M3446" s="10"/>
      <c r="N3446" s="9"/>
      <c r="O3446" s="9"/>
      <c r="P3446" s="9"/>
      <c r="Q3446" s="9"/>
      <c r="R3446" s="9"/>
    </row>
    <row r="3447" spans="1:23" x14ac:dyDescent="0.25">
      <c r="A3447" s="11">
        <v>43218</v>
      </c>
      <c r="B3447" s="10" t="s">
        <v>16</v>
      </c>
      <c r="C3447" s="10">
        <v>785</v>
      </c>
      <c r="D3447" s="10">
        <v>168</v>
      </c>
      <c r="E3447" s="10" t="s">
        <v>43</v>
      </c>
      <c r="F3447" s="10">
        <v>1</v>
      </c>
      <c r="G3447" s="10" t="s">
        <v>21</v>
      </c>
      <c r="H3447" s="10"/>
      <c r="I3447" s="10"/>
      <c r="J3447" s="13">
        <v>1600</v>
      </c>
      <c r="K3447" s="13"/>
      <c r="L3447" s="13">
        <v>800</v>
      </c>
      <c r="M3447" s="10">
        <v>5.38</v>
      </c>
      <c r="N3447" s="9">
        <v>1</v>
      </c>
      <c r="O3447" s="9">
        <v>2.2599999999999998</v>
      </c>
      <c r="P3447" s="9" t="s">
        <v>87</v>
      </c>
      <c r="Q3447" s="9" t="s">
        <v>72</v>
      </c>
      <c r="R3447" s="9"/>
      <c r="S3447">
        <f t="shared" ref="S3447:S3448" si="4472">N:N*O:O*125</f>
        <v>282.5</v>
      </c>
      <c r="T3447">
        <f t="shared" ref="T3447:T3448" si="4473">N3447*125</f>
        <v>125</v>
      </c>
      <c r="U3447">
        <f t="shared" ref="U3447:U3448" si="4474">N3447*O3447</f>
        <v>2.2599999999999998</v>
      </c>
      <c r="V3447" s="20">
        <f t="shared" ref="V3447:V3448" si="4475">N3447*O3447*123.78</f>
        <v>279.74279999999999</v>
      </c>
      <c r="W3447" s="21">
        <f t="shared" ref="W3447:W3448" si="4476">N3447*123.7</f>
        <v>123.7</v>
      </c>
    </row>
    <row r="3448" spans="1:23" x14ac:dyDescent="0.25">
      <c r="A3448" s="11">
        <v>43218</v>
      </c>
      <c r="B3448" s="10" t="s">
        <v>16</v>
      </c>
      <c r="C3448" s="10">
        <v>785</v>
      </c>
      <c r="D3448" s="10">
        <v>168</v>
      </c>
      <c r="E3448" s="10" t="s">
        <v>43</v>
      </c>
      <c r="F3448" s="10">
        <v>1</v>
      </c>
      <c r="G3448" s="10" t="s">
        <v>21</v>
      </c>
      <c r="H3448" s="10"/>
      <c r="I3448" s="10"/>
      <c r="J3448" s="13"/>
      <c r="K3448" s="13"/>
      <c r="L3448" s="13"/>
      <c r="M3448" s="10">
        <v>5.38</v>
      </c>
      <c r="N3448" s="9">
        <v>9</v>
      </c>
      <c r="O3448" s="9">
        <v>4.79</v>
      </c>
      <c r="P3448" s="9" t="s">
        <v>98</v>
      </c>
      <c r="Q3448" s="9" t="s">
        <v>72</v>
      </c>
      <c r="R3448" s="9"/>
      <c r="S3448">
        <f t="shared" si="4472"/>
        <v>5388.75</v>
      </c>
      <c r="T3448">
        <f t="shared" si="4473"/>
        <v>1125</v>
      </c>
      <c r="U3448">
        <f t="shared" si="4474"/>
        <v>43.11</v>
      </c>
      <c r="V3448" s="20">
        <f t="shared" si="4475"/>
        <v>5336.1557999999995</v>
      </c>
      <c r="W3448" s="21">
        <f t="shared" si="4476"/>
        <v>1113.3</v>
      </c>
    </row>
    <row r="3449" spans="1:23" x14ac:dyDescent="0.25">
      <c r="A3449" s="11"/>
      <c r="B3449" s="4"/>
      <c r="C3449" s="4"/>
      <c r="D3449" s="4"/>
      <c r="E3449" s="10"/>
      <c r="F3449" s="10"/>
      <c r="G3449" s="10"/>
      <c r="H3449" s="10"/>
      <c r="I3449" s="10"/>
      <c r="J3449" s="13"/>
      <c r="K3449" s="13"/>
      <c r="L3449" s="13"/>
      <c r="M3449" s="10"/>
      <c r="N3449" s="9"/>
      <c r="O3449" s="9"/>
      <c r="P3449" s="9"/>
      <c r="Q3449" s="9"/>
      <c r="R3449" s="9"/>
    </row>
    <row r="3450" spans="1:23" x14ac:dyDescent="0.25">
      <c r="A3450" s="11">
        <v>43218</v>
      </c>
      <c r="B3450" s="10" t="s">
        <v>16</v>
      </c>
      <c r="C3450" s="10">
        <v>785</v>
      </c>
      <c r="D3450" s="10">
        <v>169</v>
      </c>
      <c r="E3450" s="10"/>
      <c r="F3450" s="10">
        <v>1</v>
      </c>
      <c r="G3450" s="10" t="s">
        <v>21</v>
      </c>
      <c r="H3450" s="10"/>
      <c r="I3450" s="10"/>
      <c r="J3450" s="17"/>
      <c r="K3450" s="17"/>
      <c r="L3450" s="17"/>
      <c r="M3450" s="10">
        <v>5.38</v>
      </c>
      <c r="N3450" s="9"/>
      <c r="O3450" s="9"/>
      <c r="P3450" s="9"/>
      <c r="Q3450" s="9"/>
      <c r="R3450" s="9"/>
      <c r="S3450">
        <f>N:N*O:O*125</f>
        <v>0</v>
      </c>
      <c r="T3450">
        <f t="shared" ref="T3450" si="4477">N3450*125</f>
        <v>0</v>
      </c>
      <c r="U3450">
        <f t="shared" ref="U3450" si="4478">N3450*O3450</f>
        <v>0</v>
      </c>
      <c r="V3450" s="20">
        <f>N3450*O3450*123.78</f>
        <v>0</v>
      </c>
      <c r="W3450" s="21">
        <f>N3450*123.7</f>
        <v>0</v>
      </c>
    </row>
    <row r="3451" spans="1:23" x14ac:dyDescent="0.25">
      <c r="A3451" s="11"/>
      <c r="B3451" s="10"/>
      <c r="C3451" s="10"/>
      <c r="D3451" s="10"/>
      <c r="E3451" s="10"/>
      <c r="F3451" s="10"/>
      <c r="G3451" s="10"/>
      <c r="H3451" s="10"/>
      <c r="I3451" s="10"/>
      <c r="J3451" s="13"/>
      <c r="K3451" s="13"/>
      <c r="L3451" s="13"/>
      <c r="M3451" s="10"/>
      <c r="N3451" s="9"/>
      <c r="O3451" s="9"/>
      <c r="P3451" s="9"/>
      <c r="Q3451" s="9"/>
      <c r="R3451" s="9"/>
    </row>
    <row r="3452" spans="1:23" x14ac:dyDescent="0.25">
      <c r="A3452" s="11">
        <v>43218</v>
      </c>
      <c r="B3452" s="10" t="s">
        <v>16</v>
      </c>
      <c r="C3452" s="4">
        <v>777</v>
      </c>
      <c r="D3452" s="4">
        <v>17</v>
      </c>
      <c r="E3452" s="10" t="s">
        <v>45</v>
      </c>
      <c r="F3452" s="10">
        <v>2</v>
      </c>
      <c r="G3452" s="10" t="s">
        <v>22</v>
      </c>
      <c r="H3452" s="10"/>
      <c r="I3452" s="10"/>
      <c r="J3452" s="13">
        <v>520</v>
      </c>
      <c r="K3452" s="13">
        <v>580</v>
      </c>
      <c r="L3452" s="13">
        <v>700</v>
      </c>
      <c r="M3452" s="10">
        <v>4.2</v>
      </c>
      <c r="N3452" s="9">
        <v>1</v>
      </c>
      <c r="O3452" s="9">
        <v>4.79</v>
      </c>
      <c r="P3452" s="9" t="s">
        <v>98</v>
      </c>
      <c r="Q3452" s="9" t="s">
        <v>72</v>
      </c>
      <c r="R3452" s="9"/>
      <c r="S3452">
        <f t="shared" ref="S3452:S3457" si="4479">N:N*O:O*80.6</f>
        <v>386.07399999999996</v>
      </c>
      <c r="T3452">
        <f t="shared" ref="T3452:T3457" si="4480">N3452*80.6</f>
        <v>80.599999999999994</v>
      </c>
      <c r="U3452">
        <f t="shared" ref="U3452:U3457" si="4481">N3452*O3452</f>
        <v>4.79</v>
      </c>
      <c r="V3452" s="20">
        <f t="shared" ref="V3452:V3457" si="4482">N3452*O3452*79.68</f>
        <v>381.66720000000004</v>
      </c>
      <c r="W3452" s="21">
        <f t="shared" ref="W3452:W3457" si="4483">N3452*79.68</f>
        <v>79.680000000000007</v>
      </c>
    </row>
    <row r="3453" spans="1:23" x14ac:dyDescent="0.25">
      <c r="A3453" s="11">
        <v>43218</v>
      </c>
      <c r="B3453" s="10" t="s">
        <v>16</v>
      </c>
      <c r="C3453" s="4">
        <v>777</v>
      </c>
      <c r="D3453" s="4">
        <v>17</v>
      </c>
      <c r="E3453" s="10" t="s">
        <v>45</v>
      </c>
      <c r="F3453" s="10">
        <v>2</v>
      </c>
      <c r="G3453" s="10" t="s">
        <v>22</v>
      </c>
      <c r="H3453" s="10"/>
      <c r="I3453" s="10"/>
      <c r="J3453" s="13"/>
      <c r="K3453" s="13"/>
      <c r="L3453" s="13"/>
      <c r="M3453" s="10">
        <v>4.2</v>
      </c>
      <c r="N3453" s="9">
        <v>5</v>
      </c>
      <c r="O3453" s="9">
        <v>2.09</v>
      </c>
      <c r="P3453" s="9" t="s">
        <v>78</v>
      </c>
      <c r="Q3453" s="9" t="s">
        <v>76</v>
      </c>
      <c r="R3453" s="9"/>
      <c r="S3453">
        <f t="shared" si="4479"/>
        <v>842.26999999999987</v>
      </c>
      <c r="T3453">
        <f t="shared" si="4480"/>
        <v>403</v>
      </c>
      <c r="U3453">
        <f t="shared" si="4481"/>
        <v>10.45</v>
      </c>
      <c r="V3453" s="20">
        <f t="shared" si="4482"/>
        <v>832.65600000000006</v>
      </c>
      <c r="W3453" s="21">
        <f t="shared" si="4483"/>
        <v>398.40000000000003</v>
      </c>
    </row>
    <row r="3454" spans="1:23" x14ac:dyDescent="0.25">
      <c r="A3454" s="11">
        <v>43218</v>
      </c>
      <c r="B3454" s="10" t="s">
        <v>16</v>
      </c>
      <c r="C3454" s="4">
        <v>777</v>
      </c>
      <c r="D3454" s="4">
        <v>17</v>
      </c>
      <c r="E3454" s="10" t="s">
        <v>45</v>
      </c>
      <c r="F3454" s="10">
        <v>2</v>
      </c>
      <c r="G3454" s="10" t="s">
        <v>22</v>
      </c>
      <c r="H3454" s="10"/>
      <c r="I3454" s="10"/>
      <c r="J3454" s="13"/>
      <c r="K3454" s="13"/>
      <c r="L3454" s="13"/>
      <c r="M3454" s="10">
        <v>4.2</v>
      </c>
      <c r="N3454" s="9">
        <v>6</v>
      </c>
      <c r="O3454" s="9">
        <v>1.1599999999999999</v>
      </c>
      <c r="P3454" s="9" t="s">
        <v>78</v>
      </c>
      <c r="Q3454" s="9" t="s">
        <v>81</v>
      </c>
      <c r="R3454" s="9"/>
      <c r="S3454">
        <f t="shared" si="4479"/>
        <v>560.97599999999989</v>
      </c>
      <c r="T3454">
        <f t="shared" si="4480"/>
        <v>483.59999999999997</v>
      </c>
      <c r="U3454">
        <f t="shared" si="4481"/>
        <v>6.9599999999999991</v>
      </c>
      <c r="V3454" s="20">
        <f t="shared" si="4482"/>
        <v>554.57280000000003</v>
      </c>
      <c r="W3454" s="21">
        <f t="shared" si="4483"/>
        <v>478.08000000000004</v>
      </c>
    </row>
    <row r="3455" spans="1:23" x14ac:dyDescent="0.25">
      <c r="A3455" s="11">
        <v>43218</v>
      </c>
      <c r="B3455" s="10" t="s">
        <v>16</v>
      </c>
      <c r="C3455" s="4">
        <v>777</v>
      </c>
      <c r="D3455" s="4">
        <v>17</v>
      </c>
      <c r="E3455" s="10" t="s">
        <v>45</v>
      </c>
      <c r="F3455" s="10">
        <v>2</v>
      </c>
      <c r="G3455" s="10" t="s">
        <v>22</v>
      </c>
      <c r="H3455" s="10"/>
      <c r="I3455" s="10"/>
      <c r="J3455" s="13"/>
      <c r="K3455" s="13"/>
      <c r="L3455" s="13"/>
      <c r="M3455" s="10">
        <v>4.2</v>
      </c>
      <c r="N3455" s="9">
        <v>7</v>
      </c>
      <c r="O3455" s="9">
        <v>2.09</v>
      </c>
      <c r="P3455" s="9" t="s">
        <v>78</v>
      </c>
      <c r="Q3455" s="9" t="s">
        <v>76</v>
      </c>
      <c r="R3455" s="9"/>
      <c r="S3455">
        <f t="shared" si="4479"/>
        <v>1179.1779999999999</v>
      </c>
      <c r="T3455">
        <f t="shared" si="4480"/>
        <v>564.19999999999993</v>
      </c>
      <c r="U3455">
        <f t="shared" si="4481"/>
        <v>14.629999999999999</v>
      </c>
      <c r="V3455" s="20">
        <f t="shared" si="4482"/>
        <v>1165.7184</v>
      </c>
      <c r="W3455" s="21">
        <f t="shared" si="4483"/>
        <v>557.76</v>
      </c>
    </row>
    <row r="3456" spans="1:23" x14ac:dyDescent="0.25">
      <c r="A3456" s="11">
        <v>43218</v>
      </c>
      <c r="B3456" s="10" t="s">
        <v>16</v>
      </c>
      <c r="C3456" s="4">
        <v>777</v>
      </c>
      <c r="D3456" s="4">
        <v>17</v>
      </c>
      <c r="E3456" s="10" t="s">
        <v>45</v>
      </c>
      <c r="F3456" s="10">
        <v>2</v>
      </c>
      <c r="G3456" s="10" t="s">
        <v>22</v>
      </c>
      <c r="H3456" s="10"/>
      <c r="I3456" s="10"/>
      <c r="J3456" s="13"/>
      <c r="K3456" s="13"/>
      <c r="L3456" s="13"/>
      <c r="M3456" s="10">
        <v>4.2</v>
      </c>
      <c r="N3456" s="9">
        <v>3</v>
      </c>
      <c r="O3456" s="9">
        <v>1.1599999999999999</v>
      </c>
      <c r="P3456" s="9" t="s">
        <v>78</v>
      </c>
      <c r="Q3456" s="9" t="s">
        <v>81</v>
      </c>
      <c r="R3456" s="9"/>
      <c r="S3456">
        <f t="shared" si="4479"/>
        <v>280.48799999999994</v>
      </c>
      <c r="T3456">
        <f t="shared" si="4480"/>
        <v>241.79999999999998</v>
      </c>
      <c r="U3456">
        <f t="shared" si="4481"/>
        <v>3.4799999999999995</v>
      </c>
      <c r="V3456" s="20">
        <f t="shared" si="4482"/>
        <v>277.28640000000001</v>
      </c>
      <c r="W3456" s="21">
        <f t="shared" si="4483"/>
        <v>239.04000000000002</v>
      </c>
    </row>
    <row r="3457" spans="1:23" x14ac:dyDescent="0.25">
      <c r="A3457" s="11">
        <v>43218</v>
      </c>
      <c r="B3457" s="10" t="s">
        <v>16</v>
      </c>
      <c r="C3457" s="4">
        <v>777</v>
      </c>
      <c r="D3457" s="4">
        <v>17</v>
      </c>
      <c r="E3457" s="10" t="s">
        <v>45</v>
      </c>
      <c r="F3457" s="10">
        <v>2</v>
      </c>
      <c r="G3457" s="10" t="s">
        <v>22</v>
      </c>
      <c r="H3457" s="10"/>
      <c r="I3457" s="10"/>
      <c r="J3457" s="13"/>
      <c r="K3457" s="13"/>
      <c r="L3457" s="13"/>
      <c r="M3457" s="10">
        <v>4.2</v>
      </c>
      <c r="N3457" s="9">
        <v>4</v>
      </c>
      <c r="O3457" s="9">
        <v>1.48</v>
      </c>
      <c r="P3457" s="9" t="s">
        <v>78</v>
      </c>
      <c r="Q3457" s="9" t="s">
        <v>75</v>
      </c>
      <c r="R3457" s="9"/>
      <c r="S3457">
        <f t="shared" si="4479"/>
        <v>477.15199999999999</v>
      </c>
      <c r="T3457">
        <f t="shared" si="4480"/>
        <v>322.39999999999998</v>
      </c>
      <c r="U3457">
        <f t="shared" si="4481"/>
        <v>5.92</v>
      </c>
      <c r="V3457" s="20">
        <f t="shared" si="4482"/>
        <v>471.70560000000006</v>
      </c>
      <c r="W3457" s="21">
        <f t="shared" si="4483"/>
        <v>318.72000000000003</v>
      </c>
    </row>
    <row r="3458" spans="1:23" x14ac:dyDescent="0.25">
      <c r="A3458" s="11"/>
      <c r="B3458" s="10"/>
      <c r="C3458" s="4"/>
      <c r="D3458" s="4"/>
      <c r="E3458" s="10"/>
      <c r="F3458" s="10"/>
      <c r="G3458" s="10"/>
      <c r="H3458" s="10"/>
      <c r="I3458" s="10"/>
      <c r="J3458" s="13"/>
      <c r="K3458" s="13"/>
      <c r="L3458" s="13"/>
      <c r="M3458" s="10"/>
      <c r="N3458" s="9"/>
      <c r="O3458" s="9"/>
      <c r="P3458" s="9"/>
      <c r="Q3458" s="9"/>
      <c r="R3458" s="9"/>
    </row>
    <row r="3459" spans="1:23" x14ac:dyDescent="0.25">
      <c r="A3459" s="11">
        <v>43218</v>
      </c>
      <c r="B3459" s="10" t="s">
        <v>16</v>
      </c>
      <c r="C3459" s="4">
        <v>777</v>
      </c>
      <c r="D3459" s="4">
        <v>18</v>
      </c>
      <c r="E3459" s="10" t="s">
        <v>86</v>
      </c>
      <c r="F3459" s="10">
        <v>2</v>
      </c>
      <c r="G3459" s="10" t="s">
        <v>22</v>
      </c>
      <c r="H3459" s="10"/>
      <c r="I3459" s="10"/>
      <c r="J3459" s="13">
        <v>470</v>
      </c>
      <c r="K3459" s="13">
        <v>630</v>
      </c>
      <c r="L3459" s="13">
        <v>710</v>
      </c>
      <c r="M3459" s="10">
        <v>4.2</v>
      </c>
      <c r="N3459" s="9">
        <v>1</v>
      </c>
      <c r="O3459" s="9">
        <v>4.79</v>
      </c>
      <c r="P3459" s="9" t="s">
        <v>98</v>
      </c>
      <c r="Q3459" s="9" t="s">
        <v>72</v>
      </c>
      <c r="R3459" s="9"/>
      <c r="S3459">
        <f t="shared" ref="S3459:S3464" si="4484">N:N*O:O*80.6</f>
        <v>386.07399999999996</v>
      </c>
      <c r="T3459">
        <f t="shared" ref="T3459:T3464" si="4485">N3459*80.6</f>
        <v>80.599999999999994</v>
      </c>
      <c r="U3459">
        <f t="shared" ref="U3459:U3464" si="4486">N3459*O3459</f>
        <v>4.79</v>
      </c>
      <c r="V3459" s="20">
        <f t="shared" ref="V3459:V3464" si="4487">N3459*O3459*79.68</f>
        <v>381.66720000000004</v>
      </c>
      <c r="W3459" s="21">
        <f t="shared" ref="W3459:W3464" si="4488">N3459*79.68</f>
        <v>79.680000000000007</v>
      </c>
    </row>
    <row r="3460" spans="1:23" x14ac:dyDescent="0.25">
      <c r="A3460" s="11">
        <v>43218</v>
      </c>
      <c r="B3460" s="10" t="s">
        <v>16</v>
      </c>
      <c r="C3460" s="4">
        <v>777</v>
      </c>
      <c r="D3460" s="4">
        <v>18</v>
      </c>
      <c r="E3460" s="10" t="s">
        <v>86</v>
      </c>
      <c r="F3460" s="10">
        <v>2</v>
      </c>
      <c r="G3460" s="10" t="s">
        <v>22</v>
      </c>
      <c r="H3460" s="10"/>
      <c r="I3460" s="10"/>
      <c r="J3460" s="13"/>
      <c r="K3460" s="13"/>
      <c r="L3460" s="13"/>
      <c r="M3460" s="10">
        <v>4.2</v>
      </c>
      <c r="N3460" s="9">
        <v>4</v>
      </c>
      <c r="O3460" s="9">
        <v>2.09</v>
      </c>
      <c r="P3460" s="9" t="s">
        <v>78</v>
      </c>
      <c r="Q3460" s="9" t="s">
        <v>76</v>
      </c>
      <c r="R3460" s="9"/>
      <c r="S3460">
        <f t="shared" si="4484"/>
        <v>673.81599999999992</v>
      </c>
      <c r="T3460">
        <f t="shared" si="4485"/>
        <v>322.39999999999998</v>
      </c>
      <c r="U3460">
        <f t="shared" si="4486"/>
        <v>8.36</v>
      </c>
      <c r="V3460" s="20">
        <f t="shared" si="4487"/>
        <v>666.12480000000005</v>
      </c>
      <c r="W3460" s="21">
        <f t="shared" si="4488"/>
        <v>318.72000000000003</v>
      </c>
    </row>
    <row r="3461" spans="1:23" x14ac:dyDescent="0.25">
      <c r="A3461" s="11">
        <v>43218</v>
      </c>
      <c r="B3461" s="10" t="s">
        <v>16</v>
      </c>
      <c r="C3461" s="4">
        <v>777</v>
      </c>
      <c r="D3461" s="4">
        <v>18</v>
      </c>
      <c r="E3461" s="10" t="s">
        <v>86</v>
      </c>
      <c r="F3461" s="10">
        <v>2</v>
      </c>
      <c r="G3461" s="10" t="s">
        <v>22</v>
      </c>
      <c r="H3461" s="10"/>
      <c r="I3461" s="10"/>
      <c r="J3461" s="13"/>
      <c r="K3461" s="13"/>
      <c r="L3461" s="13"/>
      <c r="M3461" s="10">
        <v>4.2</v>
      </c>
      <c r="N3461" s="9">
        <v>5</v>
      </c>
      <c r="O3461" s="9">
        <v>1.1599999999999999</v>
      </c>
      <c r="P3461" s="9" t="s">
        <v>78</v>
      </c>
      <c r="Q3461" s="9" t="s">
        <v>81</v>
      </c>
      <c r="R3461" s="9"/>
      <c r="S3461">
        <f t="shared" si="4484"/>
        <v>467.47999999999996</v>
      </c>
      <c r="T3461">
        <f t="shared" si="4485"/>
        <v>403</v>
      </c>
      <c r="U3461">
        <f t="shared" si="4486"/>
        <v>5.8</v>
      </c>
      <c r="V3461" s="20">
        <f t="shared" si="4487"/>
        <v>462.14400000000001</v>
      </c>
      <c r="W3461" s="21">
        <f t="shared" si="4488"/>
        <v>398.40000000000003</v>
      </c>
    </row>
    <row r="3462" spans="1:23" x14ac:dyDescent="0.25">
      <c r="A3462" s="11">
        <v>43218</v>
      </c>
      <c r="B3462" s="10" t="s">
        <v>16</v>
      </c>
      <c r="C3462" s="4">
        <v>777</v>
      </c>
      <c r="D3462" s="4">
        <v>18</v>
      </c>
      <c r="E3462" s="10" t="s">
        <v>86</v>
      </c>
      <c r="F3462" s="10">
        <v>2</v>
      </c>
      <c r="G3462" s="10" t="s">
        <v>22</v>
      </c>
      <c r="H3462" s="10"/>
      <c r="I3462" s="10"/>
      <c r="J3462" s="13"/>
      <c r="K3462" s="13"/>
      <c r="L3462" s="13"/>
      <c r="M3462" s="10">
        <v>4.2</v>
      </c>
      <c r="N3462" s="9">
        <v>8</v>
      </c>
      <c r="O3462" s="9">
        <v>2.09</v>
      </c>
      <c r="P3462" s="9" t="s">
        <v>78</v>
      </c>
      <c r="Q3462" s="9" t="s">
        <v>76</v>
      </c>
      <c r="R3462" s="9"/>
      <c r="S3462">
        <f t="shared" si="4484"/>
        <v>1347.6319999999998</v>
      </c>
      <c r="T3462">
        <f t="shared" si="4485"/>
        <v>644.79999999999995</v>
      </c>
      <c r="U3462">
        <f t="shared" si="4486"/>
        <v>16.72</v>
      </c>
      <c r="V3462" s="20">
        <f t="shared" si="4487"/>
        <v>1332.2496000000001</v>
      </c>
      <c r="W3462" s="21">
        <f t="shared" si="4488"/>
        <v>637.44000000000005</v>
      </c>
    </row>
    <row r="3463" spans="1:23" x14ac:dyDescent="0.25">
      <c r="A3463" s="11">
        <v>43218</v>
      </c>
      <c r="B3463" s="10" t="s">
        <v>16</v>
      </c>
      <c r="C3463" s="4">
        <v>777</v>
      </c>
      <c r="D3463" s="4">
        <v>18</v>
      </c>
      <c r="E3463" s="10" t="s">
        <v>86</v>
      </c>
      <c r="F3463" s="10">
        <v>2</v>
      </c>
      <c r="G3463" s="10" t="s">
        <v>22</v>
      </c>
      <c r="H3463" s="10"/>
      <c r="I3463" s="10"/>
      <c r="J3463" s="13"/>
      <c r="K3463" s="13"/>
      <c r="L3463" s="13"/>
      <c r="M3463" s="10">
        <v>4.2</v>
      </c>
      <c r="N3463" s="9">
        <v>3</v>
      </c>
      <c r="O3463" s="9">
        <v>1.1599999999999999</v>
      </c>
      <c r="P3463" s="9" t="s">
        <v>78</v>
      </c>
      <c r="Q3463" s="9" t="s">
        <v>81</v>
      </c>
      <c r="R3463" s="9"/>
      <c r="S3463">
        <f t="shared" si="4484"/>
        <v>280.48799999999994</v>
      </c>
      <c r="T3463">
        <f t="shared" si="4485"/>
        <v>241.79999999999998</v>
      </c>
      <c r="U3463">
        <f t="shared" si="4486"/>
        <v>3.4799999999999995</v>
      </c>
      <c r="V3463" s="20">
        <f t="shared" si="4487"/>
        <v>277.28640000000001</v>
      </c>
      <c r="W3463" s="21">
        <f t="shared" si="4488"/>
        <v>239.04000000000002</v>
      </c>
    </row>
    <row r="3464" spans="1:23" x14ac:dyDescent="0.25">
      <c r="A3464" s="11">
        <v>43218</v>
      </c>
      <c r="B3464" s="10" t="s">
        <v>16</v>
      </c>
      <c r="C3464" s="4">
        <v>777</v>
      </c>
      <c r="D3464" s="4">
        <v>18</v>
      </c>
      <c r="E3464" s="10" t="s">
        <v>86</v>
      </c>
      <c r="F3464" s="10">
        <v>2</v>
      </c>
      <c r="G3464" s="10" t="s">
        <v>22</v>
      </c>
      <c r="H3464" s="10"/>
      <c r="I3464" s="10"/>
      <c r="J3464" s="13"/>
      <c r="K3464" s="13"/>
      <c r="L3464" s="13"/>
      <c r="M3464" s="10">
        <v>4.2</v>
      </c>
      <c r="N3464" s="9">
        <v>4</v>
      </c>
      <c r="O3464" s="9">
        <v>1.48</v>
      </c>
      <c r="P3464" s="9" t="s">
        <v>78</v>
      </c>
      <c r="Q3464" s="9" t="s">
        <v>75</v>
      </c>
      <c r="R3464" s="9"/>
      <c r="S3464">
        <f t="shared" si="4484"/>
        <v>477.15199999999999</v>
      </c>
      <c r="T3464">
        <f t="shared" si="4485"/>
        <v>322.39999999999998</v>
      </c>
      <c r="U3464">
        <f t="shared" si="4486"/>
        <v>5.92</v>
      </c>
      <c r="V3464" s="20">
        <f t="shared" si="4487"/>
        <v>471.70560000000006</v>
      </c>
      <c r="W3464" s="21">
        <f t="shared" si="4488"/>
        <v>318.72000000000003</v>
      </c>
    </row>
    <row r="3465" spans="1:23" x14ac:dyDescent="0.25">
      <c r="A3465" s="11"/>
      <c r="B3465" s="4"/>
      <c r="C3465" s="4"/>
      <c r="D3465" s="4"/>
      <c r="E3465" s="10"/>
      <c r="F3465" s="10"/>
      <c r="G3465" s="10"/>
      <c r="H3465" s="10"/>
      <c r="I3465" s="10"/>
      <c r="J3465" s="13"/>
      <c r="K3465" s="13"/>
      <c r="L3465" s="13"/>
      <c r="M3465" s="10"/>
      <c r="N3465" s="9"/>
      <c r="O3465" s="9"/>
      <c r="P3465" s="9"/>
      <c r="Q3465" s="9"/>
      <c r="R3465" s="9"/>
    </row>
    <row r="3466" spans="1:23" x14ac:dyDescent="0.25">
      <c r="A3466" s="11">
        <v>43218</v>
      </c>
      <c r="B3466" s="10" t="s">
        <v>16</v>
      </c>
      <c r="C3466" s="4">
        <v>777</v>
      </c>
      <c r="D3466" s="4">
        <v>19</v>
      </c>
      <c r="E3466" s="10" t="s">
        <v>57</v>
      </c>
      <c r="F3466" s="10">
        <v>2</v>
      </c>
      <c r="G3466" s="10" t="s">
        <v>22</v>
      </c>
      <c r="H3466" s="10"/>
      <c r="I3466" s="10"/>
      <c r="J3466" s="13">
        <v>640</v>
      </c>
      <c r="K3466" s="13">
        <v>460</v>
      </c>
      <c r="L3466" s="13">
        <v>560</v>
      </c>
      <c r="M3466" s="10">
        <v>4.2</v>
      </c>
      <c r="N3466" s="9">
        <v>2</v>
      </c>
      <c r="O3466" s="9">
        <v>4.79</v>
      </c>
      <c r="P3466" s="9" t="s">
        <v>98</v>
      </c>
      <c r="Q3466" s="9" t="s">
        <v>72</v>
      </c>
      <c r="R3466" s="9"/>
      <c r="S3466">
        <f t="shared" ref="S3466:S3470" si="4489">N:N*O:O*80.6</f>
        <v>772.14799999999991</v>
      </c>
      <c r="T3466">
        <f t="shared" ref="T3466:T3470" si="4490">N3466*80.6</f>
        <v>161.19999999999999</v>
      </c>
      <c r="U3466">
        <f t="shared" ref="U3466:U3470" si="4491">N3466*O3466</f>
        <v>9.58</v>
      </c>
      <c r="V3466" s="20">
        <f t="shared" ref="V3466:V3470" si="4492">N3466*O3466*79.68</f>
        <v>763.33440000000007</v>
      </c>
      <c r="W3466" s="21">
        <f t="shared" ref="W3466:W3470" si="4493">N3466*79.68</f>
        <v>159.36000000000001</v>
      </c>
    </row>
    <row r="3467" spans="1:23" x14ac:dyDescent="0.25">
      <c r="A3467" s="11">
        <v>43218</v>
      </c>
      <c r="B3467" s="10" t="s">
        <v>16</v>
      </c>
      <c r="C3467" s="4">
        <v>777</v>
      </c>
      <c r="D3467" s="4">
        <v>19</v>
      </c>
      <c r="E3467" s="10" t="s">
        <v>57</v>
      </c>
      <c r="F3467" s="10">
        <v>2</v>
      </c>
      <c r="G3467" s="10" t="s">
        <v>22</v>
      </c>
      <c r="H3467" s="10"/>
      <c r="I3467" s="10"/>
      <c r="J3467" s="13"/>
      <c r="K3467" s="13"/>
      <c r="L3467" s="13"/>
      <c r="M3467" s="10">
        <v>4.2</v>
      </c>
      <c r="N3467" s="9">
        <v>3</v>
      </c>
      <c r="O3467" s="9">
        <v>2.7</v>
      </c>
      <c r="P3467" s="9" t="s">
        <v>90</v>
      </c>
      <c r="Q3467" s="9" t="s">
        <v>72</v>
      </c>
      <c r="R3467" s="9"/>
      <c r="S3467">
        <f t="shared" si="4489"/>
        <v>652.86</v>
      </c>
      <c r="T3467">
        <f t="shared" si="4490"/>
        <v>241.79999999999998</v>
      </c>
      <c r="U3467">
        <f t="shared" si="4491"/>
        <v>8.1000000000000014</v>
      </c>
      <c r="V3467" s="20">
        <f t="shared" si="4492"/>
        <v>645.40800000000013</v>
      </c>
      <c r="W3467" s="21">
        <f t="shared" si="4493"/>
        <v>239.04000000000002</v>
      </c>
    </row>
    <row r="3468" spans="1:23" x14ac:dyDescent="0.25">
      <c r="A3468" s="11">
        <v>43218</v>
      </c>
      <c r="B3468" s="10" t="s">
        <v>16</v>
      </c>
      <c r="C3468" s="4">
        <v>777</v>
      </c>
      <c r="D3468" s="4">
        <v>19</v>
      </c>
      <c r="E3468" s="10" t="s">
        <v>57</v>
      </c>
      <c r="F3468" s="10">
        <v>2</v>
      </c>
      <c r="G3468" s="10" t="s">
        <v>22</v>
      </c>
      <c r="H3468" s="10"/>
      <c r="I3468" s="10"/>
      <c r="J3468" s="13"/>
      <c r="K3468" s="13"/>
      <c r="L3468" s="13"/>
      <c r="M3468" s="10">
        <v>4.2</v>
      </c>
      <c r="N3468" s="9">
        <v>3</v>
      </c>
      <c r="O3468" s="9">
        <v>5.54</v>
      </c>
      <c r="P3468" s="9" t="s">
        <v>87</v>
      </c>
      <c r="Q3468" s="9" t="s">
        <v>88</v>
      </c>
      <c r="R3468" s="9"/>
      <c r="S3468">
        <f t="shared" si="4489"/>
        <v>1339.5719999999999</v>
      </c>
      <c r="T3468">
        <f t="shared" si="4490"/>
        <v>241.79999999999998</v>
      </c>
      <c r="U3468">
        <f t="shared" si="4491"/>
        <v>16.62</v>
      </c>
      <c r="V3468" s="20">
        <f t="shared" si="4492"/>
        <v>1324.2816000000003</v>
      </c>
      <c r="W3468" s="21">
        <f t="shared" si="4493"/>
        <v>239.04000000000002</v>
      </c>
    </row>
    <row r="3469" spans="1:23" x14ac:dyDescent="0.25">
      <c r="A3469" s="24">
        <v>43218</v>
      </c>
      <c r="B3469" s="25" t="s">
        <v>16</v>
      </c>
      <c r="C3469" s="27">
        <v>777</v>
      </c>
      <c r="D3469" s="27">
        <v>19</v>
      </c>
      <c r="E3469" s="25" t="s">
        <v>57</v>
      </c>
      <c r="F3469" s="25">
        <v>2</v>
      </c>
      <c r="G3469" s="25" t="s">
        <v>22</v>
      </c>
      <c r="H3469" s="25"/>
      <c r="I3469" s="25"/>
      <c r="J3469" s="23"/>
      <c r="K3469" s="23"/>
      <c r="L3469" s="23"/>
      <c r="M3469" s="25">
        <v>4.2</v>
      </c>
      <c r="N3469" s="25">
        <v>1</v>
      </c>
      <c r="O3469" s="25">
        <v>3</v>
      </c>
      <c r="P3469" s="25" t="s">
        <v>90</v>
      </c>
      <c r="Q3469" s="25" t="s">
        <v>100</v>
      </c>
      <c r="R3469" s="9"/>
      <c r="S3469">
        <f t="shared" si="4489"/>
        <v>241.79999999999998</v>
      </c>
      <c r="T3469">
        <f t="shared" si="4490"/>
        <v>80.599999999999994</v>
      </c>
      <c r="U3469">
        <f t="shared" si="4491"/>
        <v>3</v>
      </c>
      <c r="V3469" s="20">
        <f t="shared" si="4492"/>
        <v>239.04000000000002</v>
      </c>
      <c r="W3469" s="21">
        <f t="shared" si="4493"/>
        <v>79.680000000000007</v>
      </c>
    </row>
    <row r="3470" spans="1:23" x14ac:dyDescent="0.25">
      <c r="A3470" s="24">
        <v>43218</v>
      </c>
      <c r="B3470" s="25" t="s">
        <v>16</v>
      </c>
      <c r="C3470" s="27">
        <v>777</v>
      </c>
      <c r="D3470" s="27">
        <v>19</v>
      </c>
      <c r="E3470" s="25" t="s">
        <v>57</v>
      </c>
      <c r="F3470" s="25">
        <v>2</v>
      </c>
      <c r="G3470" s="25" t="s">
        <v>22</v>
      </c>
      <c r="H3470" s="25"/>
      <c r="I3470" s="25"/>
      <c r="J3470" s="23"/>
      <c r="K3470" s="23"/>
      <c r="L3470" s="23"/>
      <c r="M3470" s="25">
        <v>4.2</v>
      </c>
      <c r="N3470" s="25">
        <v>6</v>
      </c>
      <c r="O3470" s="25">
        <v>4.2</v>
      </c>
      <c r="P3470" s="25" t="s">
        <v>90</v>
      </c>
      <c r="Q3470" s="25" t="s">
        <v>100</v>
      </c>
      <c r="R3470" s="9"/>
      <c r="S3470">
        <f t="shared" si="4489"/>
        <v>2031.1200000000001</v>
      </c>
      <c r="T3470">
        <f t="shared" si="4490"/>
        <v>483.59999999999997</v>
      </c>
      <c r="U3470">
        <f t="shared" si="4491"/>
        <v>25.200000000000003</v>
      </c>
      <c r="V3470" s="20">
        <f t="shared" si="4492"/>
        <v>2007.9360000000004</v>
      </c>
      <c r="W3470" s="21">
        <f t="shared" si="4493"/>
        <v>478.08000000000004</v>
      </c>
    </row>
    <row r="3471" spans="1:23" x14ac:dyDescent="0.25">
      <c r="A3471" s="11"/>
      <c r="B3471" s="10"/>
      <c r="C3471" s="4"/>
      <c r="D3471" s="4"/>
      <c r="E3471" s="10"/>
      <c r="F3471" s="10"/>
      <c r="G3471" s="10"/>
      <c r="H3471" s="10"/>
      <c r="I3471" s="10"/>
      <c r="J3471" s="13"/>
      <c r="K3471" s="13"/>
      <c r="L3471" s="13"/>
      <c r="M3471" s="10"/>
      <c r="N3471" s="9"/>
      <c r="O3471" s="9"/>
      <c r="P3471" s="9"/>
      <c r="Q3471" s="9"/>
      <c r="R3471" s="9"/>
    </row>
    <row r="3472" spans="1:23" x14ac:dyDescent="0.25">
      <c r="A3472" s="11">
        <v>43218</v>
      </c>
      <c r="B3472" s="10" t="s">
        <v>16</v>
      </c>
      <c r="C3472" s="4">
        <v>777</v>
      </c>
      <c r="D3472" s="4">
        <v>20</v>
      </c>
      <c r="E3472" s="10" t="s">
        <v>48</v>
      </c>
      <c r="F3472" s="10">
        <v>2</v>
      </c>
      <c r="G3472" s="10" t="s">
        <v>22</v>
      </c>
      <c r="H3472" s="10"/>
      <c r="I3472" s="10"/>
      <c r="J3472" s="13">
        <v>720</v>
      </c>
      <c r="K3472" s="13">
        <v>380</v>
      </c>
      <c r="L3472" s="13">
        <v>560</v>
      </c>
      <c r="M3472" s="10">
        <v>4.2</v>
      </c>
      <c r="N3472" s="9">
        <v>4</v>
      </c>
      <c r="O3472" s="9">
        <v>4.79</v>
      </c>
      <c r="P3472" s="9" t="s">
        <v>98</v>
      </c>
      <c r="Q3472" s="9" t="s">
        <v>72</v>
      </c>
      <c r="R3472" s="9"/>
      <c r="S3472">
        <f t="shared" ref="S3472:S3477" si="4494">N:N*O:O*80.6</f>
        <v>1544.2959999999998</v>
      </c>
      <c r="T3472">
        <f t="shared" ref="T3472:T3477" si="4495">N3472*80.6</f>
        <v>322.39999999999998</v>
      </c>
      <c r="U3472">
        <f t="shared" ref="U3472:U3477" si="4496">N3472*O3472</f>
        <v>19.16</v>
      </c>
      <c r="V3472" s="20">
        <f t="shared" ref="V3472:V3477" si="4497">N3472*O3472*79.68</f>
        <v>1526.6688000000001</v>
      </c>
      <c r="W3472" s="21">
        <f t="shared" ref="W3472:W3477" si="4498">N3472*79.68</f>
        <v>318.72000000000003</v>
      </c>
    </row>
    <row r="3473" spans="1:23" x14ac:dyDescent="0.25">
      <c r="A3473" s="11">
        <v>43218</v>
      </c>
      <c r="B3473" s="10" t="s">
        <v>16</v>
      </c>
      <c r="C3473" s="4">
        <v>777</v>
      </c>
      <c r="D3473" s="4">
        <v>20</v>
      </c>
      <c r="E3473" s="10" t="s">
        <v>48</v>
      </c>
      <c r="F3473" s="10">
        <v>2</v>
      </c>
      <c r="G3473" s="10" t="s">
        <v>22</v>
      </c>
      <c r="H3473" s="10"/>
      <c r="I3473" s="10"/>
      <c r="J3473" s="13"/>
      <c r="K3473" s="13"/>
      <c r="L3473" s="13"/>
      <c r="M3473" s="10">
        <v>4.2</v>
      </c>
      <c r="N3473" s="9">
        <v>1</v>
      </c>
      <c r="O3473" s="9">
        <v>3.5</v>
      </c>
      <c r="P3473" s="9" t="s">
        <v>114</v>
      </c>
      <c r="Q3473" s="9" t="s">
        <v>72</v>
      </c>
      <c r="R3473" s="9"/>
      <c r="S3473">
        <f t="shared" si="4494"/>
        <v>282.09999999999997</v>
      </c>
      <c r="T3473">
        <f t="shared" si="4495"/>
        <v>80.599999999999994</v>
      </c>
      <c r="U3473">
        <f t="shared" si="4496"/>
        <v>3.5</v>
      </c>
      <c r="V3473" s="20">
        <f t="shared" si="4497"/>
        <v>278.88</v>
      </c>
      <c r="W3473" s="21">
        <f t="shared" si="4498"/>
        <v>79.680000000000007</v>
      </c>
    </row>
    <row r="3474" spans="1:23" x14ac:dyDescent="0.25">
      <c r="A3474" s="11">
        <v>43218</v>
      </c>
      <c r="B3474" s="10" t="s">
        <v>16</v>
      </c>
      <c r="C3474" s="4">
        <v>777</v>
      </c>
      <c r="D3474" s="4">
        <v>20</v>
      </c>
      <c r="E3474" s="10" t="s">
        <v>48</v>
      </c>
      <c r="F3474" s="10">
        <v>2</v>
      </c>
      <c r="G3474" s="10" t="s">
        <v>22</v>
      </c>
      <c r="H3474" s="10"/>
      <c r="I3474" s="10"/>
      <c r="J3474" s="13"/>
      <c r="K3474" s="13"/>
      <c r="L3474" s="13"/>
      <c r="M3474" s="10">
        <v>4.2</v>
      </c>
      <c r="N3474" s="9">
        <v>1</v>
      </c>
      <c r="O3474" s="9">
        <v>2.7</v>
      </c>
      <c r="P3474" s="9" t="s">
        <v>90</v>
      </c>
      <c r="Q3474" s="9" t="s">
        <v>72</v>
      </c>
      <c r="R3474" s="9"/>
      <c r="S3474">
        <f t="shared" si="4494"/>
        <v>217.62</v>
      </c>
      <c r="T3474">
        <f t="shared" si="4495"/>
        <v>80.599999999999994</v>
      </c>
      <c r="U3474">
        <f t="shared" si="4496"/>
        <v>2.7</v>
      </c>
      <c r="V3474" s="20">
        <f t="shared" si="4497"/>
        <v>215.13600000000002</v>
      </c>
      <c r="W3474" s="21">
        <f t="shared" si="4498"/>
        <v>79.680000000000007</v>
      </c>
    </row>
    <row r="3475" spans="1:23" x14ac:dyDescent="0.25">
      <c r="A3475" s="11">
        <v>43218</v>
      </c>
      <c r="B3475" s="10" t="s">
        <v>16</v>
      </c>
      <c r="C3475" s="4">
        <v>777</v>
      </c>
      <c r="D3475" s="4">
        <v>20</v>
      </c>
      <c r="E3475" s="10" t="s">
        <v>48</v>
      </c>
      <c r="F3475" s="10">
        <v>2</v>
      </c>
      <c r="G3475" s="10" t="s">
        <v>22</v>
      </c>
      <c r="H3475" s="10"/>
      <c r="I3475" s="10"/>
      <c r="J3475" s="13"/>
      <c r="K3475" s="13"/>
      <c r="L3475" s="13"/>
      <c r="M3475" s="10">
        <v>4.2</v>
      </c>
      <c r="N3475" s="9">
        <v>1</v>
      </c>
      <c r="O3475" s="9">
        <v>5.54</v>
      </c>
      <c r="P3475" s="9" t="s">
        <v>87</v>
      </c>
      <c r="Q3475" s="9" t="s">
        <v>88</v>
      </c>
      <c r="R3475" s="9"/>
      <c r="S3475">
        <f t="shared" si="4494"/>
        <v>446.52399999999994</v>
      </c>
      <c r="T3475">
        <f t="shared" si="4495"/>
        <v>80.599999999999994</v>
      </c>
      <c r="U3475">
        <f t="shared" si="4496"/>
        <v>5.54</v>
      </c>
      <c r="V3475" s="20">
        <f t="shared" si="4497"/>
        <v>441.42720000000003</v>
      </c>
      <c r="W3475" s="21">
        <f t="shared" si="4498"/>
        <v>79.680000000000007</v>
      </c>
    </row>
    <row r="3476" spans="1:23" x14ac:dyDescent="0.25">
      <c r="A3476" s="11">
        <v>43218</v>
      </c>
      <c r="B3476" s="10" t="s">
        <v>16</v>
      </c>
      <c r="C3476" s="4">
        <v>777</v>
      </c>
      <c r="D3476" s="4">
        <v>20</v>
      </c>
      <c r="E3476" s="10" t="s">
        <v>48</v>
      </c>
      <c r="F3476" s="10">
        <v>2</v>
      </c>
      <c r="G3476" s="10" t="s">
        <v>22</v>
      </c>
      <c r="H3476" s="10"/>
      <c r="I3476" s="10"/>
      <c r="J3476" s="13"/>
      <c r="K3476" s="13"/>
      <c r="L3476" s="13"/>
      <c r="M3476" s="10">
        <v>4.2</v>
      </c>
      <c r="N3476" s="9">
        <v>5</v>
      </c>
      <c r="O3476" s="9">
        <v>1.91</v>
      </c>
      <c r="P3476" s="9" t="s">
        <v>77</v>
      </c>
      <c r="Q3476" s="9" t="s">
        <v>79</v>
      </c>
      <c r="R3476" s="9"/>
      <c r="S3476">
        <f t="shared" si="4494"/>
        <v>769.7299999999999</v>
      </c>
      <c r="T3476">
        <f t="shared" si="4495"/>
        <v>403</v>
      </c>
      <c r="U3476">
        <f t="shared" si="4496"/>
        <v>9.5499999999999989</v>
      </c>
      <c r="V3476" s="20">
        <f t="shared" si="4497"/>
        <v>760.94399999999996</v>
      </c>
      <c r="W3476" s="21">
        <f t="shared" si="4498"/>
        <v>398.40000000000003</v>
      </c>
    </row>
    <row r="3477" spans="1:23" x14ac:dyDescent="0.25">
      <c r="A3477" s="24">
        <v>43218</v>
      </c>
      <c r="B3477" s="25" t="s">
        <v>16</v>
      </c>
      <c r="C3477" s="27">
        <v>777</v>
      </c>
      <c r="D3477" s="27">
        <v>20</v>
      </c>
      <c r="E3477" s="25" t="s">
        <v>48</v>
      </c>
      <c r="F3477" s="25">
        <v>2</v>
      </c>
      <c r="G3477" s="25" t="s">
        <v>22</v>
      </c>
      <c r="H3477" s="25"/>
      <c r="I3477" s="25"/>
      <c r="J3477" s="23"/>
      <c r="K3477" s="23"/>
      <c r="L3477" s="23"/>
      <c r="M3477" s="25">
        <v>4.2</v>
      </c>
      <c r="N3477" s="25">
        <v>4</v>
      </c>
      <c r="O3477" s="25">
        <v>3</v>
      </c>
      <c r="P3477" s="25" t="s">
        <v>90</v>
      </c>
      <c r="Q3477" s="25" t="s">
        <v>100</v>
      </c>
      <c r="R3477" s="9"/>
      <c r="S3477">
        <f t="shared" si="4494"/>
        <v>967.19999999999993</v>
      </c>
      <c r="T3477">
        <f t="shared" si="4495"/>
        <v>322.39999999999998</v>
      </c>
      <c r="U3477">
        <f t="shared" si="4496"/>
        <v>12</v>
      </c>
      <c r="V3477" s="20">
        <f t="shared" si="4497"/>
        <v>956.16000000000008</v>
      </c>
      <c r="W3477" s="21">
        <f t="shared" si="4498"/>
        <v>318.72000000000003</v>
      </c>
    </row>
    <row r="3478" spans="1:23" x14ac:dyDescent="0.25">
      <c r="A3478" s="11"/>
      <c r="B3478" s="10"/>
      <c r="C3478" s="4"/>
      <c r="D3478" s="4"/>
      <c r="E3478" s="10"/>
      <c r="F3478" s="10"/>
      <c r="G3478" s="10"/>
      <c r="H3478" s="10"/>
      <c r="I3478" s="10"/>
      <c r="J3478" s="13"/>
      <c r="K3478" s="13"/>
      <c r="L3478" s="13"/>
      <c r="M3478" s="10"/>
      <c r="N3478" s="9"/>
      <c r="O3478" s="9"/>
      <c r="P3478" s="9"/>
      <c r="Q3478" s="9"/>
      <c r="R3478" s="9"/>
    </row>
    <row r="3479" spans="1:23" x14ac:dyDescent="0.25">
      <c r="A3479" s="11">
        <v>43218</v>
      </c>
      <c r="B3479" s="4" t="s">
        <v>17</v>
      </c>
      <c r="C3479" s="4">
        <v>75131</v>
      </c>
      <c r="D3479" s="4">
        <v>152</v>
      </c>
      <c r="E3479" s="10" t="s">
        <v>49</v>
      </c>
      <c r="F3479" s="10">
        <v>2</v>
      </c>
      <c r="G3479" s="10" t="s">
        <v>22</v>
      </c>
      <c r="H3479" s="10"/>
      <c r="I3479" s="10"/>
      <c r="J3479" s="13">
        <v>800</v>
      </c>
      <c r="K3479" s="13">
        <v>1000</v>
      </c>
      <c r="L3479" s="13">
        <v>1060</v>
      </c>
      <c r="M3479" s="10">
        <v>5.81</v>
      </c>
      <c r="N3479" s="9">
        <v>1</v>
      </c>
      <c r="O3479" s="9">
        <v>4.79</v>
      </c>
      <c r="P3479" s="9" t="s">
        <v>98</v>
      </c>
      <c r="Q3479" s="9" t="s">
        <v>72</v>
      </c>
      <c r="R3479" s="9"/>
      <c r="S3479">
        <f t="shared" ref="S3479:S3487" si="4499">N3479*O3479*118</f>
        <v>565.22</v>
      </c>
      <c r="T3479">
        <f t="shared" ref="T3479:T3487" si="4500">N3479*118</f>
        <v>118</v>
      </c>
      <c r="U3479">
        <f t="shared" ref="U3479:U3487" si="4501">N3479*O3479</f>
        <v>4.79</v>
      </c>
      <c r="V3479" s="20">
        <f t="shared" ref="V3479:V3487" si="4502">N3479*O3479*116.875</f>
        <v>559.83124999999995</v>
      </c>
      <c r="W3479" s="21">
        <f t="shared" ref="W3479:W3487" si="4503">N3479*116.8</f>
        <v>116.8</v>
      </c>
    </row>
    <row r="3480" spans="1:23" x14ac:dyDescent="0.25">
      <c r="A3480" s="11">
        <v>43218</v>
      </c>
      <c r="B3480" s="4" t="s">
        <v>17</v>
      </c>
      <c r="C3480" s="4">
        <v>75131</v>
      </c>
      <c r="D3480" s="4">
        <v>152</v>
      </c>
      <c r="E3480" s="10" t="s">
        <v>49</v>
      </c>
      <c r="F3480" s="10">
        <v>2</v>
      </c>
      <c r="G3480" s="10" t="s">
        <v>22</v>
      </c>
      <c r="H3480" s="10"/>
      <c r="I3480" s="10"/>
      <c r="J3480" s="13"/>
      <c r="K3480" s="13"/>
      <c r="L3480" s="13"/>
      <c r="M3480" s="10">
        <v>5.81</v>
      </c>
      <c r="N3480" s="9">
        <v>1</v>
      </c>
      <c r="O3480" s="9">
        <v>2.2400000000000002</v>
      </c>
      <c r="P3480" s="9" t="s">
        <v>87</v>
      </c>
      <c r="Q3480" s="9" t="s">
        <v>72</v>
      </c>
      <c r="R3480" s="9"/>
      <c r="S3480">
        <f t="shared" si="4499"/>
        <v>264.32000000000005</v>
      </c>
      <c r="T3480">
        <f t="shared" si="4500"/>
        <v>118</v>
      </c>
      <c r="U3480">
        <f t="shared" si="4501"/>
        <v>2.2400000000000002</v>
      </c>
      <c r="V3480" s="20">
        <f t="shared" si="4502"/>
        <v>261.8</v>
      </c>
      <c r="W3480" s="21">
        <f t="shared" si="4503"/>
        <v>116.8</v>
      </c>
    </row>
    <row r="3481" spans="1:23" x14ac:dyDescent="0.25">
      <c r="A3481" s="11">
        <v>43218</v>
      </c>
      <c r="B3481" s="4" t="s">
        <v>17</v>
      </c>
      <c r="C3481" s="4">
        <v>75131</v>
      </c>
      <c r="D3481" s="4">
        <v>152</v>
      </c>
      <c r="E3481" s="10" t="s">
        <v>49</v>
      </c>
      <c r="F3481" s="10">
        <v>2</v>
      </c>
      <c r="G3481" s="10" t="s">
        <v>22</v>
      </c>
      <c r="H3481" s="10"/>
      <c r="I3481" s="10"/>
      <c r="J3481" s="13"/>
      <c r="K3481" s="13"/>
      <c r="L3481" s="13"/>
      <c r="M3481" s="10">
        <v>5.81</v>
      </c>
      <c r="N3481" s="9">
        <v>3</v>
      </c>
      <c r="O3481" s="9">
        <v>2.2599999999999998</v>
      </c>
      <c r="P3481" s="9" t="s">
        <v>87</v>
      </c>
      <c r="Q3481" s="9" t="s">
        <v>72</v>
      </c>
      <c r="R3481" s="9"/>
      <c r="S3481">
        <f t="shared" si="4499"/>
        <v>800.04</v>
      </c>
      <c r="T3481">
        <f t="shared" si="4500"/>
        <v>354</v>
      </c>
      <c r="U3481">
        <f t="shared" si="4501"/>
        <v>6.7799999999999994</v>
      </c>
      <c r="V3481" s="20">
        <f t="shared" si="4502"/>
        <v>792.41249999999991</v>
      </c>
      <c r="W3481" s="21">
        <f t="shared" si="4503"/>
        <v>350.4</v>
      </c>
    </row>
    <row r="3482" spans="1:23" x14ac:dyDescent="0.25">
      <c r="A3482" s="11">
        <v>43218</v>
      </c>
      <c r="B3482" s="4" t="s">
        <v>17</v>
      </c>
      <c r="C3482" s="4">
        <v>75131</v>
      </c>
      <c r="D3482" s="4">
        <v>152</v>
      </c>
      <c r="E3482" s="10" t="s">
        <v>49</v>
      </c>
      <c r="F3482" s="10">
        <v>2</v>
      </c>
      <c r="G3482" s="10" t="s">
        <v>22</v>
      </c>
      <c r="H3482" s="10"/>
      <c r="I3482" s="10"/>
      <c r="J3482" s="13"/>
      <c r="K3482" s="13"/>
      <c r="L3482" s="13"/>
      <c r="M3482" s="10">
        <v>5.81</v>
      </c>
      <c r="N3482" s="9">
        <v>2</v>
      </c>
      <c r="O3482" s="9">
        <v>2.7</v>
      </c>
      <c r="P3482" s="9" t="s">
        <v>90</v>
      </c>
      <c r="Q3482" s="9" t="s">
        <v>72</v>
      </c>
      <c r="R3482" s="9"/>
      <c r="S3482">
        <f t="shared" si="4499"/>
        <v>637.20000000000005</v>
      </c>
      <c r="T3482">
        <f t="shared" si="4500"/>
        <v>236</v>
      </c>
      <c r="U3482">
        <f t="shared" si="4501"/>
        <v>5.4</v>
      </c>
      <c r="V3482" s="20">
        <f t="shared" si="4502"/>
        <v>631.125</v>
      </c>
      <c r="W3482" s="21">
        <f t="shared" si="4503"/>
        <v>233.6</v>
      </c>
    </row>
    <row r="3483" spans="1:23" x14ac:dyDescent="0.25">
      <c r="A3483" s="11">
        <v>43218</v>
      </c>
      <c r="B3483" s="4" t="s">
        <v>17</v>
      </c>
      <c r="C3483" s="4">
        <v>75131</v>
      </c>
      <c r="D3483" s="4">
        <v>152</v>
      </c>
      <c r="E3483" s="10" t="s">
        <v>49</v>
      </c>
      <c r="F3483" s="10">
        <v>2</v>
      </c>
      <c r="G3483" s="10" t="s">
        <v>22</v>
      </c>
      <c r="H3483" s="10"/>
      <c r="I3483" s="10"/>
      <c r="J3483" s="13"/>
      <c r="K3483" s="13"/>
      <c r="L3483" s="13"/>
      <c r="M3483" s="10">
        <v>5.81</v>
      </c>
      <c r="N3483" s="9">
        <v>1</v>
      </c>
      <c r="O3483" s="9">
        <v>5.54</v>
      </c>
      <c r="P3483" s="9" t="s">
        <v>87</v>
      </c>
      <c r="Q3483" s="9" t="s">
        <v>88</v>
      </c>
      <c r="R3483" s="9"/>
      <c r="S3483">
        <f t="shared" si="4499"/>
        <v>653.72</v>
      </c>
      <c r="T3483">
        <f t="shared" si="4500"/>
        <v>118</v>
      </c>
      <c r="U3483">
        <f t="shared" si="4501"/>
        <v>5.54</v>
      </c>
      <c r="V3483" s="20">
        <f t="shared" si="4502"/>
        <v>647.48749999999995</v>
      </c>
      <c r="W3483" s="21">
        <f t="shared" si="4503"/>
        <v>116.8</v>
      </c>
    </row>
    <row r="3484" spans="1:23" x14ac:dyDescent="0.25">
      <c r="A3484" s="11">
        <v>43218</v>
      </c>
      <c r="B3484" s="4" t="s">
        <v>17</v>
      </c>
      <c r="C3484" s="4">
        <v>75131</v>
      </c>
      <c r="D3484" s="4">
        <v>152</v>
      </c>
      <c r="E3484" s="10" t="s">
        <v>49</v>
      </c>
      <c r="F3484" s="10">
        <v>2</v>
      </c>
      <c r="G3484" s="10" t="s">
        <v>22</v>
      </c>
      <c r="H3484" s="10"/>
      <c r="I3484" s="10"/>
      <c r="J3484" s="13"/>
      <c r="K3484" s="13"/>
      <c r="L3484" s="13"/>
      <c r="M3484" s="10">
        <v>5.81</v>
      </c>
      <c r="N3484" s="9">
        <v>3</v>
      </c>
      <c r="O3484" s="9">
        <v>1.33</v>
      </c>
      <c r="P3484" s="9" t="s">
        <v>71</v>
      </c>
      <c r="Q3484" s="9" t="s">
        <v>80</v>
      </c>
      <c r="R3484" s="9"/>
      <c r="S3484">
        <f t="shared" si="4499"/>
        <v>470.82000000000005</v>
      </c>
      <c r="T3484">
        <f t="shared" si="4500"/>
        <v>354</v>
      </c>
      <c r="U3484">
        <f t="shared" si="4501"/>
        <v>3.99</v>
      </c>
      <c r="V3484" s="20">
        <f t="shared" si="4502"/>
        <v>466.33125000000001</v>
      </c>
      <c r="W3484" s="21">
        <f t="shared" si="4503"/>
        <v>350.4</v>
      </c>
    </row>
    <row r="3485" spans="1:23" x14ac:dyDescent="0.25">
      <c r="A3485" s="11">
        <v>43218</v>
      </c>
      <c r="B3485" s="4" t="s">
        <v>17</v>
      </c>
      <c r="C3485" s="4">
        <v>75131</v>
      </c>
      <c r="D3485" s="4">
        <v>152</v>
      </c>
      <c r="E3485" s="10" t="s">
        <v>49</v>
      </c>
      <c r="F3485" s="10">
        <v>2</v>
      </c>
      <c r="G3485" s="10" t="s">
        <v>22</v>
      </c>
      <c r="H3485" s="10"/>
      <c r="I3485" s="10"/>
      <c r="J3485" s="13"/>
      <c r="K3485" s="13"/>
      <c r="L3485" s="13"/>
      <c r="M3485" s="10">
        <v>5.81</v>
      </c>
      <c r="N3485" s="9">
        <v>6</v>
      </c>
      <c r="O3485" s="9">
        <v>1.52</v>
      </c>
      <c r="P3485" s="9" t="s">
        <v>71</v>
      </c>
      <c r="Q3485" s="9" t="s">
        <v>79</v>
      </c>
      <c r="R3485" s="9"/>
      <c r="S3485">
        <f t="shared" si="4499"/>
        <v>1076.1600000000001</v>
      </c>
      <c r="T3485">
        <f t="shared" si="4500"/>
        <v>708</v>
      </c>
      <c r="U3485">
        <f t="shared" si="4501"/>
        <v>9.120000000000001</v>
      </c>
      <c r="V3485" s="20">
        <f t="shared" si="4502"/>
        <v>1065.9000000000001</v>
      </c>
      <c r="W3485" s="21">
        <f t="shared" si="4503"/>
        <v>700.8</v>
      </c>
    </row>
    <row r="3486" spans="1:23" x14ac:dyDescent="0.25">
      <c r="A3486" s="24">
        <v>43218</v>
      </c>
      <c r="B3486" s="27" t="s">
        <v>17</v>
      </c>
      <c r="C3486" s="27">
        <v>75131</v>
      </c>
      <c r="D3486" s="27">
        <v>152</v>
      </c>
      <c r="E3486" s="25" t="s">
        <v>49</v>
      </c>
      <c r="F3486" s="25">
        <v>2</v>
      </c>
      <c r="G3486" s="25" t="s">
        <v>22</v>
      </c>
      <c r="H3486" s="25"/>
      <c r="I3486" s="25"/>
      <c r="J3486" s="23"/>
      <c r="K3486" s="23"/>
      <c r="L3486" s="23"/>
      <c r="M3486" s="25">
        <v>5.81</v>
      </c>
      <c r="N3486" s="25">
        <v>1</v>
      </c>
      <c r="O3486" s="25">
        <v>3</v>
      </c>
      <c r="P3486" s="25" t="s">
        <v>90</v>
      </c>
      <c r="Q3486" s="25" t="s">
        <v>100</v>
      </c>
      <c r="R3486" s="9"/>
      <c r="S3486">
        <f t="shared" si="4499"/>
        <v>354</v>
      </c>
      <c r="T3486">
        <f t="shared" si="4500"/>
        <v>118</v>
      </c>
      <c r="U3486">
        <f t="shared" si="4501"/>
        <v>3</v>
      </c>
      <c r="V3486" s="20">
        <f t="shared" si="4502"/>
        <v>350.625</v>
      </c>
      <c r="W3486" s="21">
        <f t="shared" si="4503"/>
        <v>116.8</v>
      </c>
    </row>
    <row r="3487" spans="1:23" x14ac:dyDescent="0.25">
      <c r="A3487" s="24">
        <v>43218</v>
      </c>
      <c r="B3487" s="27" t="s">
        <v>17</v>
      </c>
      <c r="C3487" s="27">
        <v>75131</v>
      </c>
      <c r="D3487" s="27">
        <v>152</v>
      </c>
      <c r="E3487" s="25" t="s">
        <v>49</v>
      </c>
      <c r="F3487" s="25">
        <v>2</v>
      </c>
      <c r="G3487" s="25" t="s">
        <v>22</v>
      </c>
      <c r="H3487" s="25"/>
      <c r="I3487" s="25"/>
      <c r="J3487" s="23"/>
      <c r="K3487" s="23"/>
      <c r="L3487" s="23"/>
      <c r="M3487" s="25">
        <v>5.81</v>
      </c>
      <c r="N3487" s="25">
        <v>1</v>
      </c>
      <c r="O3487" s="25">
        <v>3</v>
      </c>
      <c r="P3487" s="25" t="s">
        <v>90</v>
      </c>
      <c r="Q3487" s="25" t="s">
        <v>100</v>
      </c>
      <c r="R3487" s="9"/>
      <c r="S3487">
        <f t="shared" si="4499"/>
        <v>354</v>
      </c>
      <c r="T3487">
        <f t="shared" si="4500"/>
        <v>118</v>
      </c>
      <c r="U3487">
        <f t="shared" si="4501"/>
        <v>3</v>
      </c>
      <c r="V3487" s="20">
        <f t="shared" si="4502"/>
        <v>350.625</v>
      </c>
      <c r="W3487" s="21">
        <f t="shared" si="4503"/>
        <v>116.8</v>
      </c>
    </row>
    <row r="3488" spans="1:23" x14ac:dyDescent="0.25">
      <c r="A3488" s="11"/>
      <c r="B3488" s="4"/>
      <c r="C3488" s="4"/>
      <c r="D3488" s="4"/>
      <c r="E3488" s="10"/>
      <c r="F3488" s="10"/>
      <c r="G3488" s="10"/>
      <c r="H3488" s="10"/>
      <c r="I3488" s="10"/>
      <c r="J3488" s="13"/>
      <c r="K3488" s="13"/>
      <c r="L3488" s="13"/>
      <c r="M3488" s="10"/>
      <c r="N3488" s="9"/>
      <c r="O3488" s="9"/>
      <c r="P3488" s="9"/>
      <c r="Q3488" s="9"/>
      <c r="R3488" s="9"/>
    </row>
    <row r="3489" spans="1:23" x14ac:dyDescent="0.25">
      <c r="A3489" s="11">
        <v>43218</v>
      </c>
      <c r="B3489" s="4" t="s">
        <v>17</v>
      </c>
      <c r="C3489" s="4">
        <v>75131</v>
      </c>
      <c r="D3489" s="4">
        <v>153</v>
      </c>
      <c r="E3489" s="10"/>
      <c r="F3489" s="10">
        <v>2</v>
      </c>
      <c r="G3489" s="10" t="s">
        <v>22</v>
      </c>
      <c r="H3489" s="10"/>
      <c r="I3489" s="10"/>
      <c r="J3489" s="17"/>
      <c r="K3489" s="17"/>
      <c r="L3489" s="17"/>
      <c r="M3489" s="10">
        <v>5.81</v>
      </c>
      <c r="N3489" s="9"/>
      <c r="O3489" s="9"/>
      <c r="P3489" s="9"/>
      <c r="Q3489" s="9"/>
      <c r="R3489" s="9"/>
      <c r="S3489">
        <f t="shared" ref="S3489" si="4504">N3489*O3489*118</f>
        <v>0</v>
      </c>
      <c r="T3489">
        <f t="shared" ref="T3489" si="4505">N3489*118</f>
        <v>0</v>
      </c>
      <c r="U3489">
        <f t="shared" ref="U3489" si="4506">N3489*O3489</f>
        <v>0</v>
      </c>
      <c r="V3489" s="20">
        <f t="shared" ref="V3489" si="4507">N3489*O3489*116.875</f>
        <v>0</v>
      </c>
      <c r="W3489" s="21">
        <f t="shared" ref="W3489" si="4508">N3489*116.8</f>
        <v>0</v>
      </c>
    </row>
    <row r="3490" spans="1:23" x14ac:dyDescent="0.25">
      <c r="A3490" s="11"/>
      <c r="B3490" s="4"/>
      <c r="C3490" s="4"/>
      <c r="D3490" s="4"/>
      <c r="E3490" s="10"/>
      <c r="F3490" s="10"/>
      <c r="G3490" s="10"/>
      <c r="H3490" s="10"/>
      <c r="I3490" s="10"/>
      <c r="J3490" s="13"/>
      <c r="K3490" s="13"/>
      <c r="L3490" s="13"/>
      <c r="M3490" s="10"/>
      <c r="N3490" s="9"/>
      <c r="O3490" s="9"/>
      <c r="P3490" s="9"/>
      <c r="Q3490" s="9"/>
      <c r="R3490" s="9"/>
    </row>
    <row r="3491" spans="1:23" x14ac:dyDescent="0.25">
      <c r="A3491" s="11">
        <v>43218</v>
      </c>
      <c r="B3491" s="4" t="s">
        <v>17</v>
      </c>
      <c r="C3491" s="4">
        <v>75131</v>
      </c>
      <c r="D3491" s="4">
        <v>155</v>
      </c>
      <c r="E3491" s="10" t="s">
        <v>63</v>
      </c>
      <c r="F3491" s="10">
        <v>2</v>
      </c>
      <c r="G3491" s="10" t="s">
        <v>22</v>
      </c>
      <c r="H3491" s="10"/>
      <c r="I3491" s="10"/>
      <c r="J3491" s="13">
        <v>900</v>
      </c>
      <c r="K3491" s="13">
        <v>900</v>
      </c>
      <c r="L3491" s="13">
        <v>1000</v>
      </c>
      <c r="M3491" s="10">
        <v>5.81</v>
      </c>
      <c r="N3491" s="9">
        <v>1</v>
      </c>
      <c r="O3491" s="9">
        <v>4.79</v>
      </c>
      <c r="P3491" s="9" t="s">
        <v>98</v>
      </c>
      <c r="Q3491" s="9" t="s">
        <v>72</v>
      </c>
      <c r="R3491" s="9"/>
      <c r="S3491">
        <f t="shared" ref="S3491:S3496" si="4509">N3491*O3491*118</f>
        <v>565.22</v>
      </c>
      <c r="T3491">
        <f t="shared" ref="T3491:T3496" si="4510">N3491*118</f>
        <v>118</v>
      </c>
      <c r="U3491">
        <f t="shared" ref="U3491:U3496" si="4511">N3491*O3491</f>
        <v>4.79</v>
      </c>
      <c r="V3491" s="20">
        <f t="shared" ref="V3491:V3496" si="4512">N3491*O3491*116.875</f>
        <v>559.83124999999995</v>
      </c>
      <c r="W3491" s="21">
        <f t="shared" ref="W3491:W3496" si="4513">N3491*116.8</f>
        <v>116.8</v>
      </c>
    </row>
    <row r="3492" spans="1:23" x14ac:dyDescent="0.25">
      <c r="A3492" s="11">
        <v>43218</v>
      </c>
      <c r="B3492" s="4" t="s">
        <v>17</v>
      </c>
      <c r="C3492" s="4">
        <v>75131</v>
      </c>
      <c r="D3492" s="4">
        <v>155</v>
      </c>
      <c r="E3492" s="10" t="s">
        <v>63</v>
      </c>
      <c r="F3492" s="10">
        <v>2</v>
      </c>
      <c r="G3492" s="10" t="s">
        <v>22</v>
      </c>
      <c r="H3492" s="10"/>
      <c r="I3492" s="10"/>
      <c r="J3492" s="13"/>
      <c r="K3492" s="13"/>
      <c r="L3492" s="13"/>
      <c r="M3492" s="10">
        <v>5.81</v>
      </c>
      <c r="N3492" s="9">
        <v>1</v>
      </c>
      <c r="O3492" s="9">
        <v>3.5</v>
      </c>
      <c r="P3492" s="9" t="s">
        <v>114</v>
      </c>
      <c r="Q3492" s="9" t="s">
        <v>72</v>
      </c>
      <c r="R3492" s="9"/>
      <c r="S3492">
        <f t="shared" si="4509"/>
        <v>413</v>
      </c>
      <c r="T3492">
        <f t="shared" si="4510"/>
        <v>118</v>
      </c>
      <c r="U3492">
        <f t="shared" si="4511"/>
        <v>3.5</v>
      </c>
      <c r="V3492" s="20">
        <f t="shared" si="4512"/>
        <v>409.0625</v>
      </c>
      <c r="W3492" s="21">
        <f t="shared" si="4513"/>
        <v>116.8</v>
      </c>
    </row>
    <row r="3493" spans="1:23" x14ac:dyDescent="0.25">
      <c r="A3493" s="11">
        <v>43218</v>
      </c>
      <c r="B3493" s="4" t="s">
        <v>17</v>
      </c>
      <c r="C3493" s="4">
        <v>75131</v>
      </c>
      <c r="D3493" s="4">
        <v>155</v>
      </c>
      <c r="E3493" s="10" t="s">
        <v>63</v>
      </c>
      <c r="F3493" s="10">
        <v>2</v>
      </c>
      <c r="G3493" s="10" t="s">
        <v>22</v>
      </c>
      <c r="H3493" s="10"/>
      <c r="I3493" s="10"/>
      <c r="J3493" s="13"/>
      <c r="K3493" s="13"/>
      <c r="L3493" s="13"/>
      <c r="M3493" s="10">
        <v>5.81</v>
      </c>
      <c r="N3493" s="9">
        <v>2</v>
      </c>
      <c r="O3493" s="9">
        <v>1.91</v>
      </c>
      <c r="P3493" s="9" t="s">
        <v>77</v>
      </c>
      <c r="Q3493" s="9" t="s">
        <v>79</v>
      </c>
      <c r="R3493" s="9"/>
      <c r="S3493">
        <f t="shared" si="4509"/>
        <v>450.76</v>
      </c>
      <c r="T3493">
        <f t="shared" si="4510"/>
        <v>236</v>
      </c>
      <c r="U3493">
        <f t="shared" si="4511"/>
        <v>3.82</v>
      </c>
      <c r="V3493" s="20">
        <f t="shared" si="4512"/>
        <v>446.46249999999998</v>
      </c>
      <c r="W3493" s="21">
        <f t="shared" si="4513"/>
        <v>233.6</v>
      </c>
    </row>
    <row r="3494" spans="1:23" x14ac:dyDescent="0.25">
      <c r="A3494" s="11">
        <v>43218</v>
      </c>
      <c r="B3494" s="4" t="s">
        <v>17</v>
      </c>
      <c r="C3494" s="4">
        <v>75131</v>
      </c>
      <c r="D3494" s="4">
        <v>155</v>
      </c>
      <c r="E3494" s="10" t="s">
        <v>63</v>
      </c>
      <c r="F3494" s="10">
        <v>2</v>
      </c>
      <c r="G3494" s="10" t="s">
        <v>22</v>
      </c>
      <c r="H3494" s="10"/>
      <c r="I3494" s="10"/>
      <c r="J3494" s="13"/>
      <c r="K3494" s="13"/>
      <c r="L3494" s="13"/>
      <c r="M3494" s="10">
        <v>5.81</v>
      </c>
      <c r="N3494" s="9">
        <v>12</v>
      </c>
      <c r="O3494" s="9">
        <v>1.91</v>
      </c>
      <c r="P3494" s="9" t="s">
        <v>77</v>
      </c>
      <c r="Q3494" s="9" t="s">
        <v>79</v>
      </c>
      <c r="R3494" s="9"/>
      <c r="S3494">
        <f t="shared" si="4509"/>
        <v>2704.56</v>
      </c>
      <c r="T3494">
        <f t="shared" si="4510"/>
        <v>1416</v>
      </c>
      <c r="U3494">
        <f t="shared" si="4511"/>
        <v>22.919999999999998</v>
      </c>
      <c r="V3494" s="20">
        <f t="shared" si="4512"/>
        <v>2678.7749999999996</v>
      </c>
      <c r="W3494" s="21">
        <f t="shared" si="4513"/>
        <v>1401.6</v>
      </c>
    </row>
    <row r="3495" spans="1:23" x14ac:dyDescent="0.25">
      <c r="A3495" s="24">
        <v>43218</v>
      </c>
      <c r="B3495" s="27" t="s">
        <v>17</v>
      </c>
      <c r="C3495" s="27">
        <v>75131</v>
      </c>
      <c r="D3495" s="27">
        <v>155</v>
      </c>
      <c r="E3495" s="25" t="s">
        <v>63</v>
      </c>
      <c r="F3495" s="25">
        <v>2</v>
      </c>
      <c r="G3495" s="25" t="s">
        <v>22</v>
      </c>
      <c r="H3495" s="25"/>
      <c r="I3495" s="25"/>
      <c r="J3495" s="23"/>
      <c r="K3495" s="23"/>
      <c r="L3495" s="23"/>
      <c r="M3495" s="25">
        <v>5.81</v>
      </c>
      <c r="N3495" s="25">
        <v>1</v>
      </c>
      <c r="O3495" s="25">
        <v>3</v>
      </c>
      <c r="P3495" s="25" t="s">
        <v>90</v>
      </c>
      <c r="Q3495" s="25" t="s">
        <v>100</v>
      </c>
      <c r="R3495" s="9"/>
      <c r="S3495">
        <f t="shared" si="4509"/>
        <v>354</v>
      </c>
      <c r="T3495">
        <f t="shared" si="4510"/>
        <v>118</v>
      </c>
      <c r="U3495">
        <f t="shared" si="4511"/>
        <v>3</v>
      </c>
      <c r="V3495" s="20">
        <f t="shared" si="4512"/>
        <v>350.625</v>
      </c>
      <c r="W3495" s="21">
        <f t="shared" si="4513"/>
        <v>116.8</v>
      </c>
    </row>
    <row r="3496" spans="1:23" x14ac:dyDescent="0.25">
      <c r="A3496" s="24">
        <v>43218</v>
      </c>
      <c r="B3496" s="27" t="s">
        <v>17</v>
      </c>
      <c r="C3496" s="27">
        <v>75131</v>
      </c>
      <c r="D3496" s="27">
        <v>155</v>
      </c>
      <c r="E3496" s="25" t="s">
        <v>63</v>
      </c>
      <c r="F3496" s="25">
        <v>2</v>
      </c>
      <c r="G3496" s="25" t="s">
        <v>22</v>
      </c>
      <c r="H3496" s="25"/>
      <c r="I3496" s="25"/>
      <c r="J3496" s="23"/>
      <c r="K3496" s="23"/>
      <c r="L3496" s="23"/>
      <c r="M3496" s="25">
        <v>5.81</v>
      </c>
      <c r="N3496" s="25">
        <v>1</v>
      </c>
      <c r="O3496" s="25">
        <v>3</v>
      </c>
      <c r="P3496" s="25" t="s">
        <v>90</v>
      </c>
      <c r="Q3496" s="25" t="s">
        <v>100</v>
      </c>
      <c r="R3496" s="9"/>
      <c r="S3496">
        <f t="shared" si="4509"/>
        <v>354</v>
      </c>
      <c r="T3496">
        <f t="shared" si="4510"/>
        <v>118</v>
      </c>
      <c r="U3496">
        <f t="shared" si="4511"/>
        <v>3</v>
      </c>
      <c r="V3496" s="20">
        <f t="shared" si="4512"/>
        <v>350.625</v>
      </c>
      <c r="W3496" s="21">
        <f t="shared" si="4513"/>
        <v>116.8</v>
      </c>
    </row>
    <row r="3497" spans="1:23" x14ac:dyDescent="0.25">
      <c r="A3497" s="11"/>
      <c r="B3497" s="4"/>
      <c r="C3497" s="4"/>
      <c r="D3497" s="4"/>
      <c r="E3497" s="10"/>
      <c r="F3497" s="10"/>
      <c r="G3497" s="10"/>
      <c r="H3497" s="10"/>
      <c r="I3497" s="10"/>
      <c r="J3497" s="13"/>
      <c r="K3497" s="13"/>
      <c r="L3497" s="13"/>
      <c r="M3497" s="10"/>
      <c r="N3497" s="9"/>
      <c r="O3497" s="9"/>
      <c r="P3497" s="9"/>
      <c r="Q3497" s="9"/>
      <c r="R3497" s="9"/>
    </row>
    <row r="3498" spans="1:23" x14ac:dyDescent="0.25">
      <c r="A3498" s="11">
        <v>43218</v>
      </c>
      <c r="B3498" s="4" t="s">
        <v>17</v>
      </c>
      <c r="C3498" s="4">
        <v>75131</v>
      </c>
      <c r="D3498" s="4">
        <v>156</v>
      </c>
      <c r="E3498" s="10" t="s">
        <v>51</v>
      </c>
      <c r="F3498" s="10">
        <v>2</v>
      </c>
      <c r="G3498" s="10" t="s">
        <v>22</v>
      </c>
      <c r="H3498" s="10"/>
      <c r="I3498" s="10"/>
      <c r="J3498" s="13">
        <v>950</v>
      </c>
      <c r="K3498" s="13">
        <v>850</v>
      </c>
      <c r="L3498" s="13">
        <v>1130</v>
      </c>
      <c r="M3498" s="10">
        <v>5.81</v>
      </c>
      <c r="N3498" s="9">
        <v>18</v>
      </c>
      <c r="O3498" s="9">
        <v>1.91</v>
      </c>
      <c r="P3498" s="9" t="s">
        <v>77</v>
      </c>
      <c r="Q3498" s="9" t="s">
        <v>79</v>
      </c>
      <c r="R3498" s="9"/>
      <c r="S3498">
        <f t="shared" ref="S3498:S3499" si="4514">N3498*O3498*118</f>
        <v>4056.8399999999992</v>
      </c>
      <c r="T3498">
        <f t="shared" ref="T3498:T3499" si="4515">N3498*118</f>
        <v>2124</v>
      </c>
      <c r="U3498">
        <f t="shared" ref="U3498:U3499" si="4516">N3498*O3498</f>
        <v>34.379999999999995</v>
      </c>
      <c r="V3498" s="20">
        <f t="shared" ref="V3498:V3499" si="4517">N3498*O3498*116.875</f>
        <v>4018.1624999999995</v>
      </c>
      <c r="W3498" s="21">
        <f t="shared" ref="W3498:W3499" si="4518">N3498*116.8</f>
        <v>2102.4</v>
      </c>
    </row>
    <row r="3499" spans="1:23" x14ac:dyDescent="0.25">
      <c r="A3499" s="11">
        <v>43218</v>
      </c>
      <c r="B3499" s="4" t="s">
        <v>17</v>
      </c>
      <c r="C3499" s="4">
        <v>75131</v>
      </c>
      <c r="D3499" s="4">
        <v>156</v>
      </c>
      <c r="E3499" s="10" t="s">
        <v>51</v>
      </c>
      <c r="F3499" s="10">
        <v>2</v>
      </c>
      <c r="G3499" s="10" t="s">
        <v>22</v>
      </c>
      <c r="H3499" s="10"/>
      <c r="I3499" s="10"/>
      <c r="J3499" s="13"/>
      <c r="K3499" s="13"/>
      <c r="L3499" s="13"/>
      <c r="M3499" s="10">
        <v>5.81</v>
      </c>
      <c r="N3499" s="9">
        <v>1</v>
      </c>
      <c r="O3499" s="9">
        <v>1.91</v>
      </c>
      <c r="P3499" s="9" t="s">
        <v>77</v>
      </c>
      <c r="Q3499" s="9" t="s">
        <v>79</v>
      </c>
      <c r="R3499" s="9"/>
      <c r="S3499">
        <f t="shared" si="4514"/>
        <v>225.38</v>
      </c>
      <c r="T3499">
        <f t="shared" si="4515"/>
        <v>118</v>
      </c>
      <c r="U3499">
        <f t="shared" si="4516"/>
        <v>1.91</v>
      </c>
      <c r="V3499" s="20">
        <f t="shared" si="4517"/>
        <v>223.23124999999999</v>
      </c>
      <c r="W3499" s="21">
        <f t="shared" si="4518"/>
        <v>116.8</v>
      </c>
    </row>
    <row r="3500" spans="1:23" x14ac:dyDescent="0.25">
      <c r="A3500" s="11"/>
      <c r="B3500" s="4"/>
      <c r="C3500" s="4"/>
      <c r="D3500" s="4"/>
      <c r="E3500" s="10"/>
      <c r="F3500" s="10"/>
      <c r="G3500" s="10"/>
      <c r="H3500" s="10"/>
      <c r="I3500" s="10"/>
      <c r="J3500" s="13"/>
      <c r="K3500" s="13"/>
      <c r="L3500" s="13"/>
      <c r="M3500" s="10"/>
      <c r="N3500" s="9"/>
      <c r="O3500" s="9"/>
      <c r="P3500" s="9"/>
      <c r="Q3500" s="9"/>
      <c r="R3500" s="9"/>
    </row>
    <row r="3501" spans="1:23" x14ac:dyDescent="0.25">
      <c r="A3501" s="11">
        <v>43218</v>
      </c>
      <c r="B3501" s="4" t="s">
        <v>17</v>
      </c>
      <c r="C3501" s="4">
        <v>75131</v>
      </c>
      <c r="D3501" s="4">
        <v>157</v>
      </c>
      <c r="E3501" s="10" t="s">
        <v>52</v>
      </c>
      <c r="F3501" s="10">
        <v>2</v>
      </c>
      <c r="G3501" s="10" t="s">
        <v>22</v>
      </c>
      <c r="H3501" s="10"/>
      <c r="I3501" s="10"/>
      <c r="J3501" s="13">
        <v>920</v>
      </c>
      <c r="K3501" s="13">
        <v>880</v>
      </c>
      <c r="L3501" s="13">
        <v>1100</v>
      </c>
      <c r="M3501" s="10">
        <v>5.81</v>
      </c>
      <c r="N3501" s="9">
        <v>1</v>
      </c>
      <c r="O3501" s="9">
        <v>4.79</v>
      </c>
      <c r="P3501" s="9" t="s">
        <v>98</v>
      </c>
      <c r="Q3501" s="9" t="s">
        <v>72</v>
      </c>
      <c r="R3501" s="9"/>
      <c r="S3501">
        <f t="shared" ref="S3501:S3506" si="4519">N3501*O3501*118</f>
        <v>565.22</v>
      </c>
      <c r="T3501">
        <f t="shared" ref="T3501:T3506" si="4520">N3501*118</f>
        <v>118</v>
      </c>
      <c r="U3501">
        <f t="shared" ref="U3501:U3506" si="4521">N3501*O3501</f>
        <v>4.79</v>
      </c>
      <c r="V3501" s="20">
        <f t="shared" ref="V3501:V3506" si="4522">N3501*O3501*116.875</f>
        <v>559.83124999999995</v>
      </c>
      <c r="W3501" s="21">
        <f t="shared" ref="W3501:W3506" si="4523">N3501*116.8</f>
        <v>116.8</v>
      </c>
    </row>
    <row r="3502" spans="1:23" x14ac:dyDescent="0.25">
      <c r="A3502" s="11">
        <v>43218</v>
      </c>
      <c r="B3502" s="4" t="s">
        <v>17</v>
      </c>
      <c r="C3502" s="4">
        <v>75131</v>
      </c>
      <c r="D3502" s="4">
        <v>157</v>
      </c>
      <c r="E3502" s="10" t="s">
        <v>52</v>
      </c>
      <c r="F3502" s="10">
        <v>2</v>
      </c>
      <c r="G3502" s="10" t="s">
        <v>22</v>
      </c>
      <c r="H3502" s="10"/>
      <c r="I3502" s="10"/>
      <c r="J3502" s="13"/>
      <c r="K3502" s="13"/>
      <c r="L3502" s="13"/>
      <c r="M3502" s="10">
        <v>5.81</v>
      </c>
      <c r="N3502" s="9">
        <v>1</v>
      </c>
      <c r="O3502" s="9">
        <v>2.2400000000000002</v>
      </c>
      <c r="P3502" s="9" t="s">
        <v>87</v>
      </c>
      <c r="Q3502" s="9" t="s">
        <v>72</v>
      </c>
      <c r="R3502" s="9"/>
      <c r="S3502">
        <f t="shared" si="4519"/>
        <v>264.32000000000005</v>
      </c>
      <c r="T3502">
        <f t="shared" si="4520"/>
        <v>118</v>
      </c>
      <c r="U3502">
        <f t="shared" si="4521"/>
        <v>2.2400000000000002</v>
      </c>
      <c r="V3502" s="20">
        <f t="shared" si="4522"/>
        <v>261.8</v>
      </c>
      <c r="W3502" s="21">
        <f t="shared" si="4523"/>
        <v>116.8</v>
      </c>
    </row>
    <row r="3503" spans="1:23" x14ac:dyDescent="0.25">
      <c r="A3503" s="11">
        <v>43218</v>
      </c>
      <c r="B3503" s="4" t="s">
        <v>17</v>
      </c>
      <c r="C3503" s="4">
        <v>75131</v>
      </c>
      <c r="D3503" s="4">
        <v>157</v>
      </c>
      <c r="E3503" s="10" t="s">
        <v>52</v>
      </c>
      <c r="F3503" s="10">
        <v>2</v>
      </c>
      <c r="G3503" s="10" t="s">
        <v>22</v>
      </c>
      <c r="H3503" s="10"/>
      <c r="I3503" s="10"/>
      <c r="J3503" s="13"/>
      <c r="K3503" s="13"/>
      <c r="L3503" s="13"/>
      <c r="M3503" s="10">
        <v>5.81</v>
      </c>
      <c r="N3503" s="9">
        <v>1</v>
      </c>
      <c r="O3503" s="9">
        <v>3.5</v>
      </c>
      <c r="P3503" s="9" t="s">
        <v>114</v>
      </c>
      <c r="Q3503" s="9" t="s">
        <v>72</v>
      </c>
      <c r="R3503" s="9"/>
      <c r="S3503">
        <f t="shared" si="4519"/>
        <v>413</v>
      </c>
      <c r="T3503">
        <f t="shared" si="4520"/>
        <v>118</v>
      </c>
      <c r="U3503">
        <f t="shared" si="4521"/>
        <v>3.5</v>
      </c>
      <c r="V3503" s="20">
        <f t="shared" si="4522"/>
        <v>409.0625</v>
      </c>
      <c r="W3503" s="21">
        <f t="shared" si="4523"/>
        <v>116.8</v>
      </c>
    </row>
    <row r="3504" spans="1:23" x14ac:dyDescent="0.25">
      <c r="A3504" s="11">
        <v>43218</v>
      </c>
      <c r="B3504" s="4" t="s">
        <v>17</v>
      </c>
      <c r="C3504" s="4">
        <v>75131</v>
      </c>
      <c r="D3504" s="4">
        <v>157</v>
      </c>
      <c r="E3504" s="10" t="s">
        <v>52</v>
      </c>
      <c r="F3504" s="10">
        <v>2</v>
      </c>
      <c r="G3504" s="10" t="s">
        <v>22</v>
      </c>
      <c r="H3504" s="10"/>
      <c r="I3504" s="10"/>
      <c r="J3504" s="13"/>
      <c r="K3504" s="13"/>
      <c r="L3504" s="13"/>
      <c r="M3504" s="10">
        <v>5.81</v>
      </c>
      <c r="N3504" s="9">
        <v>2</v>
      </c>
      <c r="O3504" s="9">
        <v>2.7</v>
      </c>
      <c r="P3504" s="9" t="s">
        <v>90</v>
      </c>
      <c r="Q3504" s="9" t="s">
        <v>72</v>
      </c>
      <c r="R3504" s="9"/>
      <c r="S3504">
        <f t="shared" si="4519"/>
        <v>637.20000000000005</v>
      </c>
      <c r="T3504">
        <f t="shared" si="4520"/>
        <v>236</v>
      </c>
      <c r="U3504">
        <f t="shared" si="4521"/>
        <v>5.4</v>
      </c>
      <c r="V3504" s="20">
        <f t="shared" si="4522"/>
        <v>631.125</v>
      </c>
      <c r="W3504" s="21">
        <f t="shared" si="4523"/>
        <v>233.6</v>
      </c>
    </row>
    <row r="3505" spans="1:23" x14ac:dyDescent="0.25">
      <c r="A3505" s="24">
        <v>43218</v>
      </c>
      <c r="B3505" s="27" t="s">
        <v>17</v>
      </c>
      <c r="C3505" s="27">
        <v>75131</v>
      </c>
      <c r="D3505" s="27">
        <v>157</v>
      </c>
      <c r="E3505" s="25" t="s">
        <v>52</v>
      </c>
      <c r="F3505" s="25">
        <v>2</v>
      </c>
      <c r="G3505" s="25" t="s">
        <v>22</v>
      </c>
      <c r="H3505" s="25"/>
      <c r="I3505" s="25"/>
      <c r="J3505" s="23"/>
      <c r="K3505" s="23"/>
      <c r="L3505" s="23"/>
      <c r="M3505" s="25">
        <v>5.81</v>
      </c>
      <c r="N3505" s="25">
        <v>2</v>
      </c>
      <c r="O3505" s="25">
        <v>3</v>
      </c>
      <c r="P3505" s="25" t="s">
        <v>90</v>
      </c>
      <c r="Q3505" s="25" t="s">
        <v>100</v>
      </c>
      <c r="R3505" s="9"/>
      <c r="S3505">
        <f t="shared" si="4519"/>
        <v>708</v>
      </c>
      <c r="T3505">
        <f t="shared" si="4520"/>
        <v>236</v>
      </c>
      <c r="U3505">
        <f t="shared" si="4521"/>
        <v>6</v>
      </c>
      <c r="V3505" s="20">
        <f t="shared" si="4522"/>
        <v>701.25</v>
      </c>
      <c r="W3505" s="21">
        <f t="shared" si="4523"/>
        <v>233.6</v>
      </c>
    </row>
    <row r="3506" spans="1:23" x14ac:dyDescent="0.25">
      <c r="A3506" s="24">
        <v>43218</v>
      </c>
      <c r="B3506" s="27" t="s">
        <v>17</v>
      </c>
      <c r="C3506" s="27">
        <v>75131</v>
      </c>
      <c r="D3506" s="27">
        <v>157</v>
      </c>
      <c r="E3506" s="25" t="s">
        <v>52</v>
      </c>
      <c r="F3506" s="25">
        <v>2</v>
      </c>
      <c r="G3506" s="25" t="s">
        <v>22</v>
      </c>
      <c r="H3506" s="25"/>
      <c r="I3506" s="25"/>
      <c r="J3506" s="23"/>
      <c r="K3506" s="23"/>
      <c r="L3506" s="23"/>
      <c r="M3506" s="25">
        <v>5.81</v>
      </c>
      <c r="N3506" s="25">
        <v>2</v>
      </c>
      <c r="O3506" s="25">
        <v>3</v>
      </c>
      <c r="P3506" s="25" t="s">
        <v>90</v>
      </c>
      <c r="Q3506" s="25" t="s">
        <v>100</v>
      </c>
      <c r="R3506" s="9"/>
      <c r="S3506">
        <f t="shared" si="4519"/>
        <v>708</v>
      </c>
      <c r="T3506">
        <f t="shared" si="4520"/>
        <v>236</v>
      </c>
      <c r="U3506">
        <f t="shared" si="4521"/>
        <v>6</v>
      </c>
      <c r="V3506" s="20">
        <f t="shared" si="4522"/>
        <v>701.25</v>
      </c>
      <c r="W3506" s="21">
        <f t="shared" si="4523"/>
        <v>233.6</v>
      </c>
    </row>
    <row r="3507" spans="1:23" x14ac:dyDescent="0.25">
      <c r="A3507" s="11"/>
      <c r="B3507" s="4"/>
      <c r="C3507" s="4"/>
      <c r="D3507" s="4"/>
      <c r="E3507" s="10"/>
      <c r="F3507" s="10"/>
      <c r="G3507" s="10"/>
      <c r="H3507" s="10"/>
      <c r="I3507" s="10"/>
      <c r="J3507" s="13"/>
      <c r="K3507" s="13"/>
      <c r="L3507" s="13"/>
      <c r="M3507" s="10"/>
      <c r="N3507" s="9"/>
      <c r="O3507" s="9"/>
      <c r="P3507" s="9"/>
      <c r="Q3507" s="9"/>
      <c r="R3507" s="9"/>
    </row>
    <row r="3508" spans="1:23" x14ac:dyDescent="0.25">
      <c r="A3508" s="11">
        <v>43218</v>
      </c>
      <c r="B3508" s="10" t="s">
        <v>16</v>
      </c>
      <c r="C3508" s="10">
        <v>785</v>
      </c>
      <c r="D3508" s="10">
        <v>167</v>
      </c>
      <c r="E3508" s="10"/>
      <c r="F3508" s="10">
        <v>2</v>
      </c>
      <c r="G3508" s="10" t="s">
        <v>22</v>
      </c>
      <c r="H3508" s="10"/>
      <c r="I3508" s="10"/>
      <c r="J3508" s="17"/>
      <c r="K3508" s="17"/>
      <c r="L3508" s="17"/>
      <c r="M3508" s="10">
        <v>5.38</v>
      </c>
      <c r="N3508" s="9"/>
      <c r="O3508" s="9"/>
      <c r="P3508" s="9"/>
      <c r="Q3508" s="9"/>
      <c r="R3508" s="9"/>
      <c r="S3508">
        <f>N:N*O:O*125</f>
        <v>0</v>
      </c>
      <c r="T3508">
        <f t="shared" ref="T3508" si="4524">N3508*125</f>
        <v>0</v>
      </c>
      <c r="U3508">
        <f t="shared" ref="U3508" si="4525">N3508*O3508</f>
        <v>0</v>
      </c>
      <c r="V3508" s="20">
        <f>N3508*O3508*123.78</f>
        <v>0</v>
      </c>
      <c r="W3508" s="21">
        <f>N3508*123.7</f>
        <v>0</v>
      </c>
    </row>
    <row r="3509" spans="1:23" x14ac:dyDescent="0.25">
      <c r="A3509" s="11"/>
      <c r="B3509" s="10"/>
      <c r="C3509" s="10"/>
      <c r="D3509" s="10"/>
      <c r="E3509" s="10"/>
      <c r="F3509" s="10"/>
      <c r="G3509" s="10"/>
      <c r="H3509" s="10"/>
      <c r="I3509" s="10"/>
      <c r="J3509" s="13"/>
      <c r="K3509" s="13"/>
      <c r="L3509" s="13"/>
      <c r="M3509" s="10"/>
      <c r="N3509" s="9"/>
      <c r="O3509" s="9"/>
      <c r="P3509" s="9"/>
      <c r="Q3509" s="9"/>
      <c r="R3509" s="9"/>
    </row>
    <row r="3510" spans="1:23" x14ac:dyDescent="0.25">
      <c r="A3510" s="11">
        <v>43218</v>
      </c>
      <c r="B3510" s="10" t="s">
        <v>16</v>
      </c>
      <c r="C3510" s="10">
        <v>785</v>
      </c>
      <c r="D3510" s="10">
        <v>168</v>
      </c>
      <c r="E3510" s="10" t="s">
        <v>54</v>
      </c>
      <c r="F3510" s="10">
        <v>2</v>
      </c>
      <c r="G3510" s="10" t="s">
        <v>22</v>
      </c>
      <c r="H3510" s="10"/>
      <c r="I3510" s="10"/>
      <c r="J3510" s="13">
        <v>800</v>
      </c>
      <c r="K3510" s="13">
        <v>1600</v>
      </c>
      <c r="L3510" s="13">
        <v>1900</v>
      </c>
      <c r="M3510" s="10">
        <v>5.38</v>
      </c>
      <c r="N3510" s="9">
        <v>1</v>
      </c>
      <c r="O3510" s="9">
        <v>4.79</v>
      </c>
      <c r="P3510" s="9" t="s">
        <v>98</v>
      </c>
      <c r="Q3510" s="9" t="s">
        <v>72</v>
      </c>
      <c r="R3510" s="9"/>
      <c r="S3510">
        <f t="shared" ref="S3510:S3512" si="4526">N:N*O:O*125</f>
        <v>598.75</v>
      </c>
      <c r="T3510">
        <f t="shared" ref="T3510:T3512" si="4527">N3510*125</f>
        <v>125</v>
      </c>
      <c r="U3510">
        <f t="shared" ref="U3510:U3512" si="4528">N3510*O3510</f>
        <v>4.79</v>
      </c>
      <c r="V3510" s="20">
        <f t="shared" ref="V3510:V3512" si="4529">N3510*O3510*123.78</f>
        <v>592.90620000000001</v>
      </c>
      <c r="W3510" s="21">
        <f t="shared" ref="W3510:W3512" si="4530">N3510*123.7</f>
        <v>123.7</v>
      </c>
    </row>
    <row r="3511" spans="1:23" x14ac:dyDescent="0.25">
      <c r="A3511" s="11">
        <v>43218</v>
      </c>
      <c r="B3511" s="10" t="s">
        <v>16</v>
      </c>
      <c r="C3511" s="10">
        <v>785</v>
      </c>
      <c r="D3511" s="10">
        <v>168</v>
      </c>
      <c r="E3511" s="10" t="s">
        <v>54</v>
      </c>
      <c r="F3511" s="10">
        <v>2</v>
      </c>
      <c r="G3511" s="10" t="s">
        <v>22</v>
      </c>
      <c r="H3511" s="10"/>
      <c r="I3511" s="10"/>
      <c r="J3511" s="13"/>
      <c r="K3511" s="13"/>
      <c r="L3511" s="13"/>
      <c r="M3511" s="10">
        <v>5.38</v>
      </c>
      <c r="N3511" s="9">
        <v>19</v>
      </c>
      <c r="O3511" s="9">
        <v>2.2400000000000002</v>
      </c>
      <c r="P3511" s="9" t="s">
        <v>87</v>
      </c>
      <c r="Q3511" s="9" t="s">
        <v>72</v>
      </c>
      <c r="R3511" s="9"/>
      <c r="S3511">
        <f t="shared" si="4526"/>
        <v>5320</v>
      </c>
      <c r="T3511">
        <f t="shared" si="4527"/>
        <v>2375</v>
      </c>
      <c r="U3511">
        <f t="shared" si="4528"/>
        <v>42.56</v>
      </c>
      <c r="V3511" s="20">
        <f t="shared" si="4529"/>
        <v>5268.0768000000007</v>
      </c>
      <c r="W3511" s="21">
        <f t="shared" si="4530"/>
        <v>2350.3000000000002</v>
      </c>
    </row>
    <row r="3512" spans="1:23" x14ac:dyDescent="0.25">
      <c r="A3512" s="11">
        <v>43218</v>
      </c>
      <c r="B3512" s="10" t="s">
        <v>16</v>
      </c>
      <c r="C3512" s="10">
        <v>785</v>
      </c>
      <c r="D3512" s="10">
        <v>168</v>
      </c>
      <c r="E3512" s="10" t="s">
        <v>54</v>
      </c>
      <c r="F3512" s="10">
        <v>2</v>
      </c>
      <c r="G3512" s="10" t="s">
        <v>22</v>
      </c>
      <c r="H3512" s="10"/>
      <c r="I3512" s="10"/>
      <c r="J3512" s="13"/>
      <c r="K3512" s="13"/>
      <c r="L3512" s="13"/>
      <c r="M3512" s="10">
        <v>5.38</v>
      </c>
      <c r="N3512" s="9">
        <v>1</v>
      </c>
      <c r="O3512" s="9">
        <v>5.54</v>
      </c>
      <c r="P3512" s="9" t="s">
        <v>87</v>
      </c>
      <c r="Q3512" s="9" t="s">
        <v>88</v>
      </c>
      <c r="R3512" s="9"/>
      <c r="S3512">
        <f t="shared" si="4526"/>
        <v>692.5</v>
      </c>
      <c r="T3512">
        <f t="shared" si="4527"/>
        <v>125</v>
      </c>
      <c r="U3512">
        <f t="shared" si="4528"/>
        <v>5.54</v>
      </c>
      <c r="V3512" s="20">
        <f t="shared" si="4529"/>
        <v>685.74120000000005</v>
      </c>
      <c r="W3512" s="21">
        <f t="shared" si="4530"/>
        <v>123.7</v>
      </c>
    </row>
    <row r="3513" spans="1:23" x14ac:dyDescent="0.25">
      <c r="A3513" s="11"/>
      <c r="B3513" s="4"/>
      <c r="C3513" s="4"/>
      <c r="D3513" s="4"/>
      <c r="E3513" s="10"/>
      <c r="F3513" s="10"/>
      <c r="G3513" s="10"/>
      <c r="H3513" s="10"/>
      <c r="I3513" s="10"/>
      <c r="J3513" s="13"/>
      <c r="K3513" s="13"/>
      <c r="L3513" s="13"/>
      <c r="M3513" s="10"/>
      <c r="N3513" s="9"/>
      <c r="O3513" s="9"/>
      <c r="P3513" s="9"/>
      <c r="Q3513" s="9"/>
      <c r="R3513" s="9"/>
    </row>
    <row r="3514" spans="1:23" x14ac:dyDescent="0.25">
      <c r="A3514" s="11">
        <v>43218</v>
      </c>
      <c r="B3514" s="10" t="s">
        <v>16</v>
      </c>
      <c r="C3514" s="10">
        <v>785</v>
      </c>
      <c r="D3514" s="10">
        <v>169</v>
      </c>
      <c r="E3514" s="10"/>
      <c r="F3514" s="10">
        <v>2</v>
      </c>
      <c r="G3514" s="10" t="s">
        <v>22</v>
      </c>
      <c r="H3514" s="10"/>
      <c r="I3514" s="10"/>
      <c r="J3514" s="17"/>
      <c r="K3514" s="17"/>
      <c r="L3514" s="17"/>
      <c r="M3514" s="10">
        <v>5.38</v>
      </c>
      <c r="N3514" s="9"/>
      <c r="O3514" s="9"/>
      <c r="P3514" s="9"/>
      <c r="Q3514" s="9"/>
      <c r="R3514" s="9"/>
      <c r="S3514">
        <f>N:N*O:O*125</f>
        <v>0</v>
      </c>
      <c r="T3514">
        <f t="shared" ref="T3514" si="4531">N3514*125</f>
        <v>0</v>
      </c>
      <c r="U3514">
        <f t="shared" ref="U3514" si="4532">N3514*O3514</f>
        <v>0</v>
      </c>
      <c r="V3514" s="20">
        <f>N3514*O3514*123.78</f>
        <v>0</v>
      </c>
      <c r="W3514" s="21">
        <f>N3514*123.7</f>
        <v>0</v>
      </c>
    </row>
    <row r="3515" spans="1:23" x14ac:dyDescent="0.25">
      <c r="A3515" s="11"/>
      <c r="B3515" s="10"/>
      <c r="C3515" s="10"/>
      <c r="D3515" s="10"/>
      <c r="E3515" s="10"/>
      <c r="F3515" s="10"/>
      <c r="G3515" s="10"/>
      <c r="H3515" s="10"/>
      <c r="I3515" s="10"/>
      <c r="J3515" s="13"/>
      <c r="K3515" s="13"/>
      <c r="L3515" s="13"/>
      <c r="M3515" s="10"/>
      <c r="N3515" s="9"/>
      <c r="O3515" s="9"/>
      <c r="P3515" s="9"/>
      <c r="Q3515" s="9"/>
      <c r="R3515" s="9"/>
    </row>
    <row r="3516" spans="1:23" x14ac:dyDescent="0.25">
      <c r="A3516" s="11">
        <v>43218</v>
      </c>
      <c r="B3516" s="10" t="s">
        <v>16</v>
      </c>
      <c r="C3516" s="4">
        <v>777</v>
      </c>
      <c r="D3516" s="4">
        <v>17</v>
      </c>
      <c r="E3516" s="10" t="s">
        <v>69</v>
      </c>
      <c r="F3516" s="10">
        <v>3</v>
      </c>
      <c r="G3516" s="10" t="s">
        <v>70</v>
      </c>
      <c r="H3516" s="10"/>
      <c r="I3516" s="10"/>
      <c r="J3516" s="13">
        <v>700</v>
      </c>
      <c r="K3516" s="13">
        <v>665</v>
      </c>
      <c r="L3516" s="13">
        <v>900</v>
      </c>
      <c r="M3516" s="10">
        <v>4.2</v>
      </c>
      <c r="N3516" s="9">
        <v>4</v>
      </c>
      <c r="O3516" s="9">
        <v>4.79</v>
      </c>
      <c r="P3516" s="9" t="s">
        <v>98</v>
      </c>
      <c r="Q3516" s="9" t="s">
        <v>72</v>
      </c>
      <c r="R3516" s="9"/>
      <c r="S3516">
        <f t="shared" ref="S3516:S3517" si="4533">N:N*O:O*80.6</f>
        <v>1544.2959999999998</v>
      </c>
      <c r="T3516">
        <f t="shared" ref="T3516:T3517" si="4534">N3516*80.6</f>
        <v>322.39999999999998</v>
      </c>
      <c r="U3516">
        <f t="shared" ref="U3516:U3517" si="4535">N3516*O3516</f>
        <v>19.16</v>
      </c>
      <c r="V3516" s="20">
        <f t="shared" ref="V3516:V3517" si="4536">N3516*O3516*79.68</f>
        <v>1526.6688000000001</v>
      </c>
      <c r="W3516" s="21">
        <f t="shared" ref="W3516:W3517" si="4537">N3516*79.68</f>
        <v>318.72000000000003</v>
      </c>
    </row>
    <row r="3517" spans="1:23" x14ac:dyDescent="0.25">
      <c r="A3517" s="11">
        <v>43218</v>
      </c>
      <c r="B3517" s="10" t="s">
        <v>16</v>
      </c>
      <c r="C3517" s="4">
        <v>777</v>
      </c>
      <c r="D3517" s="4">
        <v>17</v>
      </c>
      <c r="E3517" s="10" t="s">
        <v>69</v>
      </c>
      <c r="F3517" s="10">
        <v>3</v>
      </c>
      <c r="G3517" s="10" t="s">
        <v>70</v>
      </c>
      <c r="H3517" s="10"/>
      <c r="I3517" s="10"/>
      <c r="J3517" s="13"/>
      <c r="K3517" s="13"/>
      <c r="L3517" s="13"/>
      <c r="M3517" s="10">
        <v>4.2</v>
      </c>
      <c r="N3517" s="9">
        <v>4</v>
      </c>
      <c r="O3517" s="9">
        <v>5.54</v>
      </c>
      <c r="P3517" s="9" t="s">
        <v>87</v>
      </c>
      <c r="Q3517" s="9" t="s">
        <v>88</v>
      </c>
      <c r="R3517" s="9"/>
      <c r="S3517">
        <f t="shared" si="4533"/>
        <v>1786.0959999999998</v>
      </c>
      <c r="T3517">
        <f t="shared" si="4534"/>
        <v>322.39999999999998</v>
      </c>
      <c r="U3517">
        <f t="shared" si="4535"/>
        <v>22.16</v>
      </c>
      <c r="V3517" s="20">
        <f t="shared" si="4536"/>
        <v>1765.7088000000001</v>
      </c>
      <c r="W3517" s="21">
        <f t="shared" si="4537"/>
        <v>318.72000000000003</v>
      </c>
    </row>
    <row r="3518" spans="1:23" x14ac:dyDescent="0.25">
      <c r="A3518" s="11"/>
      <c r="B3518" s="10"/>
      <c r="C3518" s="4"/>
      <c r="D3518" s="4"/>
      <c r="E3518" s="10"/>
      <c r="F3518" s="10"/>
      <c r="G3518" s="10"/>
      <c r="H3518" s="10"/>
      <c r="I3518" s="10"/>
      <c r="J3518" s="13"/>
      <c r="K3518" s="13"/>
      <c r="L3518" s="13"/>
      <c r="M3518" s="10"/>
      <c r="N3518" s="9"/>
      <c r="O3518" s="9"/>
      <c r="P3518" s="9"/>
      <c r="Q3518" s="9"/>
      <c r="R3518" s="9"/>
    </row>
    <row r="3519" spans="1:23" x14ac:dyDescent="0.25">
      <c r="A3519" s="11">
        <v>43218</v>
      </c>
      <c r="B3519" s="10" t="s">
        <v>16</v>
      </c>
      <c r="C3519" s="4">
        <v>777</v>
      </c>
      <c r="D3519" s="4">
        <v>18</v>
      </c>
      <c r="E3519" s="10" t="s">
        <v>35</v>
      </c>
      <c r="F3519" s="10">
        <v>3</v>
      </c>
      <c r="G3519" s="10" t="s">
        <v>70</v>
      </c>
      <c r="H3519" s="10"/>
      <c r="I3519" s="10"/>
      <c r="J3519" s="13">
        <v>710</v>
      </c>
      <c r="K3519" s="13">
        <v>755</v>
      </c>
      <c r="L3519" s="13">
        <v>1010</v>
      </c>
      <c r="M3519" s="10">
        <v>4.2</v>
      </c>
      <c r="N3519" s="9">
        <v>6</v>
      </c>
      <c r="O3519" s="9">
        <v>4.79</v>
      </c>
      <c r="P3519" s="9" t="s">
        <v>98</v>
      </c>
      <c r="Q3519" s="9" t="s">
        <v>72</v>
      </c>
      <c r="R3519" s="9"/>
      <c r="S3519">
        <f t="shared" ref="S3519:S3521" si="4538">N:N*O:O*80.6</f>
        <v>2316.444</v>
      </c>
      <c r="T3519">
        <f t="shared" ref="T3519:T3521" si="4539">N3519*80.6</f>
        <v>483.59999999999997</v>
      </c>
      <c r="U3519">
        <f t="shared" ref="U3519:U3521" si="4540">N3519*O3519</f>
        <v>28.740000000000002</v>
      </c>
      <c r="V3519" s="20">
        <f t="shared" ref="V3519:V3521" si="4541">N3519*O3519*79.68</f>
        <v>2290.0032000000006</v>
      </c>
      <c r="W3519" s="21">
        <f t="shared" ref="W3519:W3521" si="4542">N3519*79.68</f>
        <v>478.08000000000004</v>
      </c>
    </row>
    <row r="3520" spans="1:23" x14ac:dyDescent="0.25">
      <c r="A3520" s="11">
        <v>43218</v>
      </c>
      <c r="B3520" s="10" t="s">
        <v>16</v>
      </c>
      <c r="C3520" s="4">
        <v>777</v>
      </c>
      <c r="D3520" s="4">
        <v>18</v>
      </c>
      <c r="E3520" s="10" t="s">
        <v>35</v>
      </c>
      <c r="F3520" s="10">
        <v>3</v>
      </c>
      <c r="G3520" s="10" t="s">
        <v>70</v>
      </c>
      <c r="H3520" s="10"/>
      <c r="I3520" s="10"/>
      <c r="J3520" s="13"/>
      <c r="K3520" s="13"/>
      <c r="L3520" s="13"/>
      <c r="M3520" s="10">
        <v>4.2</v>
      </c>
      <c r="N3520" s="9">
        <v>1</v>
      </c>
      <c r="O3520" s="9">
        <v>2.2400000000000002</v>
      </c>
      <c r="P3520" s="9" t="s">
        <v>87</v>
      </c>
      <c r="Q3520" s="9" t="s">
        <v>72</v>
      </c>
      <c r="R3520" s="9"/>
      <c r="S3520">
        <f t="shared" si="4538"/>
        <v>180.54400000000001</v>
      </c>
      <c r="T3520">
        <f t="shared" si="4539"/>
        <v>80.599999999999994</v>
      </c>
      <c r="U3520">
        <f t="shared" si="4540"/>
        <v>2.2400000000000002</v>
      </c>
      <c r="V3520" s="20">
        <f t="shared" si="4541"/>
        <v>178.48320000000004</v>
      </c>
      <c r="W3520" s="21">
        <f t="shared" si="4542"/>
        <v>79.680000000000007</v>
      </c>
    </row>
    <row r="3521" spans="1:23" x14ac:dyDescent="0.25">
      <c r="A3521" s="11">
        <v>43218</v>
      </c>
      <c r="B3521" s="10" t="s">
        <v>16</v>
      </c>
      <c r="C3521" s="4">
        <v>777</v>
      </c>
      <c r="D3521" s="4">
        <v>18</v>
      </c>
      <c r="E3521" s="10" t="s">
        <v>35</v>
      </c>
      <c r="F3521" s="10">
        <v>3</v>
      </c>
      <c r="G3521" s="10" t="s">
        <v>70</v>
      </c>
      <c r="H3521" s="10"/>
      <c r="I3521" s="10"/>
      <c r="J3521" s="13"/>
      <c r="K3521" s="13"/>
      <c r="L3521" s="13"/>
      <c r="M3521" s="10">
        <v>4.2</v>
      </c>
      <c r="N3521" s="9">
        <v>4</v>
      </c>
      <c r="O3521" s="9">
        <v>5.54</v>
      </c>
      <c r="P3521" s="9" t="s">
        <v>87</v>
      </c>
      <c r="Q3521" s="9" t="s">
        <v>88</v>
      </c>
      <c r="R3521" s="9"/>
      <c r="S3521">
        <f t="shared" si="4538"/>
        <v>1786.0959999999998</v>
      </c>
      <c r="T3521">
        <f t="shared" si="4539"/>
        <v>322.39999999999998</v>
      </c>
      <c r="U3521">
        <f t="shared" si="4540"/>
        <v>22.16</v>
      </c>
      <c r="V3521" s="20">
        <f t="shared" si="4541"/>
        <v>1765.7088000000001</v>
      </c>
      <c r="W3521" s="21">
        <f t="shared" si="4542"/>
        <v>318.72000000000003</v>
      </c>
    </row>
    <row r="3522" spans="1:23" x14ac:dyDescent="0.25">
      <c r="A3522" s="11"/>
      <c r="B3522" s="4"/>
      <c r="C3522" s="4"/>
      <c r="D3522" s="4"/>
      <c r="E3522" s="10"/>
      <c r="F3522" s="10"/>
      <c r="G3522" s="10"/>
      <c r="H3522" s="10"/>
      <c r="I3522" s="10"/>
      <c r="J3522" s="13"/>
      <c r="K3522" s="13"/>
      <c r="L3522" s="13"/>
      <c r="M3522" s="10"/>
      <c r="N3522" s="9"/>
      <c r="O3522" s="9"/>
      <c r="P3522" s="9"/>
      <c r="Q3522" s="9"/>
      <c r="R3522" s="9"/>
    </row>
    <row r="3523" spans="1:23" x14ac:dyDescent="0.25">
      <c r="A3523" s="11">
        <v>43218</v>
      </c>
      <c r="B3523" s="10" t="s">
        <v>16</v>
      </c>
      <c r="C3523" s="4">
        <v>777</v>
      </c>
      <c r="D3523" s="4">
        <v>19</v>
      </c>
      <c r="E3523" s="10" t="s">
        <v>60</v>
      </c>
      <c r="F3523" s="10">
        <v>3</v>
      </c>
      <c r="G3523" s="10" t="s">
        <v>70</v>
      </c>
      <c r="H3523" s="10"/>
      <c r="I3523" s="10"/>
      <c r="J3523" s="13">
        <v>560</v>
      </c>
      <c r="K3523" s="13">
        <v>990</v>
      </c>
      <c r="L3523" s="13">
        <v>1070</v>
      </c>
      <c r="M3523" s="10">
        <v>4.2</v>
      </c>
      <c r="N3523" s="9">
        <v>8</v>
      </c>
      <c r="O3523" s="9">
        <v>4.79</v>
      </c>
      <c r="P3523" s="9" t="s">
        <v>98</v>
      </c>
      <c r="Q3523" s="9" t="s">
        <v>72</v>
      </c>
      <c r="R3523" s="9"/>
      <c r="S3523">
        <f t="shared" ref="S3523:S3525" si="4543">N:N*O:O*80.6</f>
        <v>3088.5919999999996</v>
      </c>
      <c r="T3523">
        <f t="shared" ref="T3523:T3525" si="4544">N3523*80.6</f>
        <v>644.79999999999995</v>
      </c>
      <c r="U3523">
        <f t="shared" ref="U3523:U3525" si="4545">N3523*O3523</f>
        <v>38.32</v>
      </c>
      <c r="V3523" s="20">
        <f t="shared" ref="V3523:V3525" si="4546">N3523*O3523*79.68</f>
        <v>3053.3376000000003</v>
      </c>
      <c r="W3523" s="21">
        <f t="shared" ref="W3523:W3525" si="4547">N3523*79.68</f>
        <v>637.44000000000005</v>
      </c>
    </row>
    <row r="3524" spans="1:23" x14ac:dyDescent="0.25">
      <c r="A3524" s="11">
        <v>43218</v>
      </c>
      <c r="B3524" s="10" t="s">
        <v>16</v>
      </c>
      <c r="C3524" s="4">
        <v>777</v>
      </c>
      <c r="D3524" s="4">
        <v>19</v>
      </c>
      <c r="E3524" s="10" t="s">
        <v>60</v>
      </c>
      <c r="F3524" s="10">
        <v>3</v>
      </c>
      <c r="G3524" s="10" t="s">
        <v>70</v>
      </c>
      <c r="H3524" s="10"/>
      <c r="I3524" s="10"/>
      <c r="J3524" s="13"/>
      <c r="K3524" s="13"/>
      <c r="L3524" s="13"/>
      <c r="M3524" s="10">
        <v>4.2</v>
      </c>
      <c r="N3524" s="9">
        <v>1</v>
      </c>
      <c r="O3524" s="9">
        <v>5.54</v>
      </c>
      <c r="P3524" s="9" t="s">
        <v>87</v>
      </c>
      <c r="Q3524" s="9" t="s">
        <v>88</v>
      </c>
      <c r="R3524" s="9"/>
      <c r="S3524">
        <f t="shared" si="4543"/>
        <v>446.52399999999994</v>
      </c>
      <c r="T3524">
        <f t="shared" si="4544"/>
        <v>80.599999999999994</v>
      </c>
      <c r="U3524">
        <f t="shared" si="4545"/>
        <v>5.54</v>
      </c>
      <c r="V3524" s="20">
        <f t="shared" si="4546"/>
        <v>441.42720000000003</v>
      </c>
      <c r="W3524" s="21">
        <f t="shared" si="4547"/>
        <v>79.680000000000007</v>
      </c>
    </row>
    <row r="3525" spans="1:23" x14ac:dyDescent="0.25">
      <c r="A3525" s="24">
        <v>43218</v>
      </c>
      <c r="B3525" s="25" t="s">
        <v>16</v>
      </c>
      <c r="C3525" s="27">
        <v>777</v>
      </c>
      <c r="D3525" s="27">
        <v>19</v>
      </c>
      <c r="E3525" s="25" t="s">
        <v>60</v>
      </c>
      <c r="F3525" s="25">
        <v>3</v>
      </c>
      <c r="G3525" s="25" t="s">
        <v>70</v>
      </c>
      <c r="H3525" s="25"/>
      <c r="I3525" s="25"/>
      <c r="J3525" s="23"/>
      <c r="K3525" s="23"/>
      <c r="L3525" s="23"/>
      <c r="M3525" s="25">
        <v>4.2</v>
      </c>
      <c r="N3525" s="25">
        <v>1</v>
      </c>
      <c r="O3525" s="25">
        <v>3</v>
      </c>
      <c r="P3525" s="25" t="s">
        <v>90</v>
      </c>
      <c r="Q3525" s="25" t="s">
        <v>100</v>
      </c>
      <c r="R3525" s="9"/>
      <c r="S3525">
        <f t="shared" si="4543"/>
        <v>241.79999999999998</v>
      </c>
      <c r="T3525">
        <f t="shared" si="4544"/>
        <v>80.599999999999994</v>
      </c>
      <c r="U3525">
        <f t="shared" si="4545"/>
        <v>3</v>
      </c>
      <c r="V3525" s="20">
        <f t="shared" si="4546"/>
        <v>239.04000000000002</v>
      </c>
      <c r="W3525" s="21">
        <f t="shared" si="4547"/>
        <v>79.680000000000007</v>
      </c>
    </row>
    <row r="3526" spans="1:23" x14ac:dyDescent="0.25">
      <c r="A3526" s="11"/>
      <c r="B3526" s="10"/>
      <c r="C3526" s="4"/>
      <c r="D3526" s="4"/>
      <c r="E3526" s="10"/>
      <c r="F3526" s="10"/>
      <c r="G3526" s="9"/>
      <c r="H3526" s="10"/>
      <c r="I3526" s="10"/>
      <c r="J3526" s="13"/>
      <c r="K3526" s="13"/>
      <c r="L3526" s="13"/>
      <c r="M3526" s="10"/>
      <c r="N3526" s="9"/>
      <c r="O3526" s="9"/>
      <c r="P3526" s="9"/>
      <c r="Q3526" s="9"/>
      <c r="R3526" s="9"/>
    </row>
    <row r="3527" spans="1:23" x14ac:dyDescent="0.25">
      <c r="A3527" s="11">
        <v>43218</v>
      </c>
      <c r="B3527" s="10" t="s">
        <v>16</v>
      </c>
      <c r="C3527" s="4">
        <v>777</v>
      </c>
      <c r="D3527" s="4">
        <v>20</v>
      </c>
      <c r="E3527" s="10" t="s">
        <v>61</v>
      </c>
      <c r="F3527" s="10">
        <v>3</v>
      </c>
      <c r="G3527" s="10" t="s">
        <v>70</v>
      </c>
      <c r="H3527" s="10"/>
      <c r="I3527" s="10"/>
      <c r="J3527" s="13">
        <v>560</v>
      </c>
      <c r="K3527" s="13">
        <v>825</v>
      </c>
      <c r="L3527" s="13">
        <v>1060</v>
      </c>
      <c r="M3527" s="10">
        <v>4.2</v>
      </c>
      <c r="N3527" s="9">
        <v>5</v>
      </c>
      <c r="O3527" s="9">
        <v>4.79</v>
      </c>
      <c r="P3527" s="9" t="s">
        <v>98</v>
      </c>
      <c r="Q3527" s="9" t="s">
        <v>72</v>
      </c>
      <c r="R3527" s="9"/>
      <c r="S3527">
        <f t="shared" ref="S3527:S3529" si="4548">N:N*O:O*80.6</f>
        <v>1930.37</v>
      </c>
      <c r="T3527">
        <f t="shared" ref="T3527:T3529" si="4549">N3527*80.6</f>
        <v>403</v>
      </c>
      <c r="U3527">
        <f t="shared" ref="U3527:U3529" si="4550">N3527*O3527</f>
        <v>23.95</v>
      </c>
      <c r="V3527" s="20">
        <f t="shared" ref="V3527:V3529" si="4551">N3527*O3527*79.68</f>
        <v>1908.336</v>
      </c>
      <c r="W3527" s="21">
        <f t="shared" ref="W3527:W3529" si="4552">N3527*79.68</f>
        <v>398.40000000000003</v>
      </c>
    </row>
    <row r="3528" spans="1:23" x14ac:dyDescent="0.25">
      <c r="A3528" s="11">
        <v>43218</v>
      </c>
      <c r="B3528" s="10" t="s">
        <v>16</v>
      </c>
      <c r="C3528" s="4">
        <v>777</v>
      </c>
      <c r="D3528" s="4">
        <v>20</v>
      </c>
      <c r="E3528" s="10" t="s">
        <v>61</v>
      </c>
      <c r="F3528" s="10">
        <v>3</v>
      </c>
      <c r="G3528" s="10" t="s">
        <v>70</v>
      </c>
      <c r="H3528" s="10"/>
      <c r="I3528" s="10"/>
      <c r="J3528" s="13"/>
      <c r="K3528" s="13"/>
      <c r="L3528" s="13"/>
      <c r="M3528" s="10">
        <v>4.2</v>
      </c>
      <c r="N3528" s="9">
        <v>1</v>
      </c>
      <c r="O3528" s="9">
        <v>2.2400000000000002</v>
      </c>
      <c r="P3528" s="9" t="s">
        <v>87</v>
      </c>
      <c r="Q3528" s="9" t="s">
        <v>72</v>
      </c>
      <c r="R3528" s="9"/>
      <c r="S3528">
        <f t="shared" si="4548"/>
        <v>180.54400000000001</v>
      </c>
      <c r="T3528">
        <f t="shared" si="4549"/>
        <v>80.599999999999994</v>
      </c>
      <c r="U3528">
        <f t="shared" si="4550"/>
        <v>2.2400000000000002</v>
      </c>
      <c r="V3528" s="20">
        <f t="shared" si="4551"/>
        <v>178.48320000000004</v>
      </c>
      <c r="W3528" s="21">
        <f t="shared" si="4552"/>
        <v>79.680000000000007</v>
      </c>
    </row>
    <row r="3529" spans="1:23" x14ac:dyDescent="0.25">
      <c r="A3529" s="11">
        <v>43218</v>
      </c>
      <c r="B3529" s="10" t="s">
        <v>16</v>
      </c>
      <c r="C3529" s="4">
        <v>777</v>
      </c>
      <c r="D3529" s="4">
        <v>20</v>
      </c>
      <c r="E3529" s="10" t="s">
        <v>61</v>
      </c>
      <c r="F3529" s="10">
        <v>3</v>
      </c>
      <c r="G3529" s="10" t="s">
        <v>70</v>
      </c>
      <c r="H3529" s="10"/>
      <c r="I3529" s="10"/>
      <c r="J3529" s="13"/>
      <c r="K3529" s="13"/>
      <c r="L3529" s="13"/>
      <c r="M3529" s="10">
        <v>4.2</v>
      </c>
      <c r="N3529" s="9">
        <v>6</v>
      </c>
      <c r="O3529" s="9">
        <v>5.54</v>
      </c>
      <c r="P3529" s="9" t="s">
        <v>87</v>
      </c>
      <c r="Q3529" s="9" t="s">
        <v>88</v>
      </c>
      <c r="R3529" s="9"/>
      <c r="S3529">
        <f t="shared" si="4548"/>
        <v>2679.1439999999998</v>
      </c>
      <c r="T3529">
        <f t="shared" si="4549"/>
        <v>483.59999999999997</v>
      </c>
      <c r="U3529">
        <f t="shared" si="4550"/>
        <v>33.24</v>
      </c>
      <c r="V3529" s="20">
        <f t="shared" si="4551"/>
        <v>2648.5632000000005</v>
      </c>
      <c r="W3529" s="21">
        <f t="shared" si="4552"/>
        <v>478.08000000000004</v>
      </c>
    </row>
    <row r="3530" spans="1:23" x14ac:dyDescent="0.25">
      <c r="A3530" s="11"/>
      <c r="B3530" s="10"/>
      <c r="C3530" s="4"/>
      <c r="D3530" s="4"/>
      <c r="E3530" s="10"/>
      <c r="F3530" s="10"/>
      <c r="G3530" s="10"/>
      <c r="H3530" s="10"/>
      <c r="I3530" s="10"/>
      <c r="J3530" s="13"/>
      <c r="K3530" s="13"/>
      <c r="L3530" s="13"/>
      <c r="M3530" s="10"/>
      <c r="N3530" s="9"/>
      <c r="O3530" s="9"/>
      <c r="P3530" s="9"/>
      <c r="Q3530" s="9"/>
      <c r="R3530" s="9"/>
    </row>
    <row r="3531" spans="1:23" x14ac:dyDescent="0.25">
      <c r="A3531" s="11">
        <v>43218</v>
      </c>
      <c r="B3531" s="4" t="s">
        <v>17</v>
      </c>
      <c r="C3531" s="4">
        <v>75131</v>
      </c>
      <c r="D3531" s="4">
        <v>152</v>
      </c>
      <c r="E3531" s="10" t="s">
        <v>62</v>
      </c>
      <c r="F3531" s="10">
        <v>3</v>
      </c>
      <c r="G3531" s="10" t="s">
        <v>70</v>
      </c>
      <c r="H3531" s="10"/>
      <c r="I3531" s="10"/>
      <c r="J3531" s="13">
        <v>1060</v>
      </c>
      <c r="K3531" s="13">
        <v>665</v>
      </c>
      <c r="L3531" s="13">
        <v>1780</v>
      </c>
      <c r="M3531" s="10">
        <v>5.81</v>
      </c>
      <c r="N3531" s="9">
        <v>1</v>
      </c>
      <c r="O3531" s="9">
        <v>4.79</v>
      </c>
      <c r="P3531" s="9" t="s">
        <v>98</v>
      </c>
      <c r="Q3531" s="9" t="s">
        <v>72</v>
      </c>
      <c r="R3531" s="9"/>
      <c r="S3531">
        <f t="shared" ref="S3531:S3533" si="4553">N3531*O3531*118</f>
        <v>565.22</v>
      </c>
      <c r="T3531">
        <f t="shared" ref="T3531:T3533" si="4554">N3531*118</f>
        <v>118</v>
      </c>
      <c r="U3531">
        <f t="shared" ref="U3531:U3533" si="4555">N3531*O3531</f>
        <v>4.79</v>
      </c>
      <c r="V3531" s="20">
        <f t="shared" ref="V3531:V3533" si="4556">N3531*O3531*116.875</f>
        <v>559.83124999999995</v>
      </c>
      <c r="W3531" s="21">
        <f t="shared" ref="W3531:W3533" si="4557">N3531*116.8</f>
        <v>116.8</v>
      </c>
    </row>
    <row r="3532" spans="1:23" x14ac:dyDescent="0.25">
      <c r="A3532" s="11">
        <v>43218</v>
      </c>
      <c r="B3532" s="4" t="s">
        <v>17</v>
      </c>
      <c r="C3532" s="4">
        <v>75131</v>
      </c>
      <c r="D3532" s="4">
        <v>152</v>
      </c>
      <c r="E3532" s="10" t="s">
        <v>62</v>
      </c>
      <c r="F3532" s="10">
        <v>3</v>
      </c>
      <c r="G3532" s="10" t="s">
        <v>70</v>
      </c>
      <c r="H3532" s="10"/>
      <c r="I3532" s="10"/>
      <c r="J3532" s="13"/>
      <c r="K3532" s="13"/>
      <c r="L3532" s="13"/>
      <c r="M3532" s="10">
        <v>5.81</v>
      </c>
      <c r="N3532" s="9">
        <v>15</v>
      </c>
      <c r="O3532" s="9">
        <v>2.2400000000000002</v>
      </c>
      <c r="P3532" s="9" t="s">
        <v>87</v>
      </c>
      <c r="Q3532" s="9" t="s">
        <v>72</v>
      </c>
      <c r="R3532" s="9"/>
      <c r="S3532">
        <f t="shared" si="4553"/>
        <v>3964.8</v>
      </c>
      <c r="T3532">
        <f t="shared" si="4554"/>
        <v>1770</v>
      </c>
      <c r="U3532">
        <f t="shared" si="4555"/>
        <v>33.6</v>
      </c>
      <c r="V3532" s="20">
        <f t="shared" si="4556"/>
        <v>3927</v>
      </c>
      <c r="W3532" s="21">
        <f t="shared" si="4557"/>
        <v>1752</v>
      </c>
    </row>
    <row r="3533" spans="1:23" x14ac:dyDescent="0.25">
      <c r="A3533" s="11">
        <v>43218</v>
      </c>
      <c r="B3533" s="4" t="s">
        <v>17</v>
      </c>
      <c r="C3533" s="4">
        <v>75131</v>
      </c>
      <c r="D3533" s="4">
        <v>152</v>
      </c>
      <c r="E3533" s="10" t="s">
        <v>62</v>
      </c>
      <c r="F3533" s="10">
        <v>3</v>
      </c>
      <c r="G3533" s="10" t="s">
        <v>70</v>
      </c>
      <c r="H3533" s="10"/>
      <c r="I3533" s="10"/>
      <c r="J3533" s="13"/>
      <c r="K3533" s="13"/>
      <c r="L3533" s="13"/>
      <c r="M3533" s="10">
        <v>5.81</v>
      </c>
      <c r="N3533" s="9">
        <v>1</v>
      </c>
      <c r="O3533" s="9">
        <v>5.54</v>
      </c>
      <c r="P3533" s="9" t="s">
        <v>87</v>
      </c>
      <c r="Q3533" s="9" t="s">
        <v>88</v>
      </c>
      <c r="R3533" s="9"/>
      <c r="S3533">
        <f t="shared" si="4553"/>
        <v>653.72</v>
      </c>
      <c r="T3533">
        <f t="shared" si="4554"/>
        <v>118</v>
      </c>
      <c r="U3533">
        <f t="shared" si="4555"/>
        <v>5.54</v>
      </c>
      <c r="V3533" s="20">
        <f t="shared" si="4556"/>
        <v>647.48749999999995</v>
      </c>
      <c r="W3533" s="21">
        <f t="shared" si="4557"/>
        <v>116.8</v>
      </c>
    </row>
    <row r="3534" spans="1:23" x14ac:dyDescent="0.25">
      <c r="A3534" s="11"/>
      <c r="B3534" s="4"/>
      <c r="C3534" s="4"/>
      <c r="D3534" s="4"/>
      <c r="E3534" s="10"/>
      <c r="F3534" s="10"/>
      <c r="G3534" s="10"/>
      <c r="H3534" s="10"/>
      <c r="I3534" s="10"/>
      <c r="J3534" s="13"/>
      <c r="K3534" s="13"/>
      <c r="L3534" s="13"/>
      <c r="M3534" s="10"/>
      <c r="N3534" s="9"/>
      <c r="O3534" s="9"/>
      <c r="P3534" s="9"/>
      <c r="Q3534" s="9"/>
      <c r="R3534" s="9"/>
    </row>
    <row r="3535" spans="1:23" x14ac:dyDescent="0.25">
      <c r="A3535" s="11">
        <v>43218</v>
      </c>
      <c r="B3535" s="4" t="s">
        <v>17</v>
      </c>
      <c r="C3535" s="4">
        <v>75131</v>
      </c>
      <c r="D3535" s="4">
        <v>153</v>
      </c>
      <c r="E3535" s="10"/>
      <c r="F3535" s="10">
        <v>3</v>
      </c>
      <c r="G3535" s="10" t="s">
        <v>70</v>
      </c>
      <c r="H3535" s="10"/>
      <c r="I3535" s="10"/>
      <c r="J3535" s="17"/>
      <c r="K3535" s="17"/>
      <c r="L3535" s="17"/>
      <c r="M3535" s="10">
        <v>5.81</v>
      </c>
      <c r="N3535" s="9"/>
      <c r="O3535" s="9"/>
      <c r="P3535" s="9"/>
      <c r="Q3535" s="9"/>
      <c r="R3535" s="9"/>
      <c r="S3535">
        <f t="shared" ref="S3535" si="4558">N3535*O3535*118</f>
        <v>0</v>
      </c>
      <c r="T3535">
        <f t="shared" ref="T3535" si="4559">N3535*118</f>
        <v>0</v>
      </c>
      <c r="U3535">
        <f t="shared" ref="U3535" si="4560">N3535*O3535</f>
        <v>0</v>
      </c>
      <c r="V3535" s="20">
        <f t="shared" ref="V3535" si="4561">N3535*O3535*116.875</f>
        <v>0</v>
      </c>
      <c r="W3535" s="21">
        <f t="shared" ref="W3535" si="4562">N3535*116.8</f>
        <v>0</v>
      </c>
    </row>
    <row r="3536" spans="1:23" x14ac:dyDescent="0.25">
      <c r="A3536" s="11"/>
      <c r="B3536" s="4"/>
      <c r="C3536" s="4"/>
      <c r="D3536" s="4"/>
      <c r="E3536" s="10"/>
      <c r="F3536" s="10"/>
      <c r="G3536" s="10"/>
      <c r="H3536" s="10"/>
      <c r="I3536" s="10"/>
      <c r="J3536" s="13"/>
      <c r="K3536" s="13"/>
      <c r="L3536" s="13"/>
      <c r="M3536" s="10"/>
      <c r="N3536" s="9"/>
      <c r="O3536" s="9"/>
      <c r="P3536" s="9"/>
      <c r="Q3536" s="9"/>
      <c r="R3536" s="9"/>
    </row>
    <row r="3537" spans="1:23" x14ac:dyDescent="0.25">
      <c r="A3537" s="11">
        <v>43218</v>
      </c>
      <c r="B3537" s="4" t="s">
        <v>17</v>
      </c>
      <c r="C3537" s="4">
        <v>75131</v>
      </c>
      <c r="D3537" s="4">
        <v>155</v>
      </c>
      <c r="E3537" s="10" t="s">
        <v>50</v>
      </c>
      <c r="F3537" s="10">
        <v>3</v>
      </c>
      <c r="G3537" s="10" t="s">
        <v>70</v>
      </c>
      <c r="H3537" s="10"/>
      <c r="I3537" s="10"/>
      <c r="J3537" s="13">
        <v>1000</v>
      </c>
      <c r="K3537" s="13">
        <v>1600</v>
      </c>
      <c r="L3537" s="13">
        <v>1620</v>
      </c>
      <c r="M3537" s="10">
        <v>5.81</v>
      </c>
      <c r="N3537" s="9">
        <v>1</v>
      </c>
      <c r="O3537" s="9">
        <v>2.2599999999999998</v>
      </c>
      <c r="P3537" s="9" t="s">
        <v>87</v>
      </c>
      <c r="Q3537" s="9" t="s">
        <v>72</v>
      </c>
      <c r="R3537" s="9"/>
      <c r="S3537">
        <f t="shared" ref="S3537:S3540" si="4563">N3537*O3537*118</f>
        <v>266.67999999999995</v>
      </c>
      <c r="T3537">
        <f t="shared" ref="T3537:T3540" si="4564">N3537*118</f>
        <v>118</v>
      </c>
      <c r="U3537">
        <f t="shared" ref="U3537:U3540" si="4565">N3537*O3537</f>
        <v>2.2599999999999998</v>
      </c>
      <c r="V3537" s="20">
        <f t="shared" ref="V3537:V3540" si="4566">N3537*O3537*116.875</f>
        <v>264.13749999999999</v>
      </c>
      <c r="W3537" s="21">
        <f t="shared" ref="W3537:W3540" si="4567">N3537*116.8</f>
        <v>116.8</v>
      </c>
    </row>
    <row r="3538" spans="1:23" x14ac:dyDescent="0.25">
      <c r="A3538" s="11">
        <v>43218</v>
      </c>
      <c r="B3538" s="4" t="s">
        <v>17</v>
      </c>
      <c r="C3538" s="4">
        <v>75131</v>
      </c>
      <c r="D3538" s="4">
        <v>155</v>
      </c>
      <c r="E3538" s="10" t="s">
        <v>50</v>
      </c>
      <c r="F3538" s="10">
        <v>3</v>
      </c>
      <c r="G3538" s="10" t="s">
        <v>70</v>
      </c>
      <c r="H3538" s="10"/>
      <c r="I3538" s="10"/>
      <c r="J3538" s="13"/>
      <c r="K3538" s="13"/>
      <c r="L3538" s="13"/>
      <c r="M3538" s="10">
        <v>5.81</v>
      </c>
      <c r="N3538" s="9">
        <v>1</v>
      </c>
      <c r="O3538" s="9">
        <v>2.2400000000000002</v>
      </c>
      <c r="P3538" s="9" t="s">
        <v>87</v>
      </c>
      <c r="Q3538" s="9" t="s">
        <v>72</v>
      </c>
      <c r="R3538" s="9"/>
      <c r="S3538">
        <f t="shared" si="4563"/>
        <v>264.32000000000005</v>
      </c>
      <c r="T3538">
        <f t="shared" si="4564"/>
        <v>118</v>
      </c>
      <c r="U3538">
        <f t="shared" si="4565"/>
        <v>2.2400000000000002</v>
      </c>
      <c r="V3538" s="20">
        <f t="shared" si="4566"/>
        <v>261.8</v>
      </c>
      <c r="W3538" s="21">
        <f t="shared" si="4567"/>
        <v>116.8</v>
      </c>
    </row>
    <row r="3539" spans="1:23" x14ac:dyDescent="0.25">
      <c r="A3539" s="11">
        <v>43218</v>
      </c>
      <c r="B3539" s="4" t="s">
        <v>17</v>
      </c>
      <c r="C3539" s="4">
        <v>75131</v>
      </c>
      <c r="D3539" s="4">
        <v>155</v>
      </c>
      <c r="E3539" s="10" t="s">
        <v>50</v>
      </c>
      <c r="F3539" s="10">
        <v>3</v>
      </c>
      <c r="G3539" s="10" t="s">
        <v>70</v>
      </c>
      <c r="H3539" s="10"/>
      <c r="I3539" s="10"/>
      <c r="J3539" s="13"/>
      <c r="K3539" s="13"/>
      <c r="L3539" s="13"/>
      <c r="M3539" s="10">
        <v>5.81</v>
      </c>
      <c r="N3539" s="9">
        <v>10</v>
      </c>
      <c r="O3539" s="9">
        <v>5.54</v>
      </c>
      <c r="P3539" s="9" t="s">
        <v>87</v>
      </c>
      <c r="Q3539" s="9" t="s">
        <v>88</v>
      </c>
      <c r="R3539" s="9"/>
      <c r="S3539">
        <f t="shared" si="4563"/>
        <v>6537.2</v>
      </c>
      <c r="T3539">
        <f t="shared" si="4564"/>
        <v>1180</v>
      </c>
      <c r="U3539">
        <f t="shared" si="4565"/>
        <v>55.4</v>
      </c>
      <c r="V3539" s="20">
        <f t="shared" si="4566"/>
        <v>6474.875</v>
      </c>
      <c r="W3539" s="21">
        <f t="shared" si="4567"/>
        <v>1168</v>
      </c>
    </row>
    <row r="3540" spans="1:23" x14ac:dyDescent="0.25">
      <c r="A3540" s="24">
        <v>43218</v>
      </c>
      <c r="B3540" s="27" t="s">
        <v>17</v>
      </c>
      <c r="C3540" s="27">
        <v>75131</v>
      </c>
      <c r="D3540" s="27">
        <v>155</v>
      </c>
      <c r="E3540" s="25" t="s">
        <v>50</v>
      </c>
      <c r="F3540" s="25">
        <v>3</v>
      </c>
      <c r="G3540" s="25" t="s">
        <v>70</v>
      </c>
      <c r="H3540" s="25"/>
      <c r="I3540" s="25"/>
      <c r="J3540" s="23"/>
      <c r="K3540" s="23"/>
      <c r="L3540" s="23"/>
      <c r="M3540" s="25">
        <v>5.81</v>
      </c>
      <c r="N3540" s="25">
        <v>1</v>
      </c>
      <c r="O3540" s="25">
        <v>3.2</v>
      </c>
      <c r="P3540" s="25" t="s">
        <v>90</v>
      </c>
      <c r="Q3540" s="25" t="s">
        <v>100</v>
      </c>
      <c r="R3540" s="9"/>
      <c r="S3540">
        <f t="shared" si="4563"/>
        <v>377.6</v>
      </c>
      <c r="T3540">
        <f t="shared" si="4564"/>
        <v>118</v>
      </c>
      <c r="U3540">
        <f t="shared" si="4565"/>
        <v>3.2</v>
      </c>
      <c r="V3540" s="20">
        <f t="shared" si="4566"/>
        <v>374</v>
      </c>
      <c r="W3540" s="21">
        <f t="shared" si="4567"/>
        <v>116.8</v>
      </c>
    </row>
    <row r="3541" spans="1:23" x14ac:dyDescent="0.25">
      <c r="A3541" s="11"/>
      <c r="B3541" s="4"/>
      <c r="C3541" s="4"/>
      <c r="D3541" s="4"/>
      <c r="E3541" s="10"/>
      <c r="F3541" s="10"/>
      <c r="G3541" s="10"/>
      <c r="H3541" s="10"/>
      <c r="I3541" s="10"/>
      <c r="J3541" s="13"/>
      <c r="K3541" s="13"/>
      <c r="L3541" s="13"/>
      <c r="M3541" s="10"/>
      <c r="N3541" s="9"/>
      <c r="O3541" s="9"/>
      <c r="P3541" s="9"/>
      <c r="Q3541" s="9"/>
      <c r="R3541" s="9"/>
    </row>
    <row r="3542" spans="1:23" x14ac:dyDescent="0.25">
      <c r="A3542" s="11">
        <v>43218</v>
      </c>
      <c r="B3542" s="4" t="s">
        <v>17</v>
      </c>
      <c r="C3542" s="4">
        <v>75131</v>
      </c>
      <c r="D3542" s="4">
        <v>156</v>
      </c>
      <c r="E3542" s="10" t="s">
        <v>64</v>
      </c>
      <c r="F3542" s="10">
        <v>3</v>
      </c>
      <c r="G3542" s="10" t="s">
        <v>70</v>
      </c>
      <c r="H3542" s="10"/>
      <c r="I3542" s="10"/>
      <c r="J3542" s="13">
        <v>1130</v>
      </c>
      <c r="K3542" s="13">
        <v>1470</v>
      </c>
      <c r="L3542" s="13">
        <v>1700</v>
      </c>
      <c r="M3542" s="10">
        <v>5.81</v>
      </c>
      <c r="N3542" s="9">
        <v>14</v>
      </c>
      <c r="O3542" s="9">
        <v>2.2400000000000002</v>
      </c>
      <c r="P3542" s="9" t="s">
        <v>87</v>
      </c>
      <c r="Q3542" s="9" t="s">
        <v>72</v>
      </c>
      <c r="R3542" s="9"/>
      <c r="S3542">
        <f t="shared" ref="S3542:S3543" si="4568">N3542*O3542*118</f>
        <v>3700.4800000000005</v>
      </c>
      <c r="T3542">
        <f t="shared" ref="T3542:T3543" si="4569">N3542*118</f>
        <v>1652</v>
      </c>
      <c r="U3542">
        <f t="shared" ref="U3542:U3543" si="4570">N3542*O3542</f>
        <v>31.360000000000003</v>
      </c>
      <c r="V3542" s="20">
        <f t="shared" ref="V3542:V3543" si="4571">N3542*O3542*116.875</f>
        <v>3665.2000000000003</v>
      </c>
      <c r="W3542" s="21">
        <f t="shared" ref="W3542:W3543" si="4572">N3542*116.8</f>
        <v>1635.2</v>
      </c>
    </row>
    <row r="3543" spans="1:23" x14ac:dyDescent="0.25">
      <c r="A3543" s="11">
        <v>43218</v>
      </c>
      <c r="B3543" s="4" t="s">
        <v>17</v>
      </c>
      <c r="C3543" s="4">
        <v>75131</v>
      </c>
      <c r="D3543" s="4">
        <v>156</v>
      </c>
      <c r="E3543" s="10" t="s">
        <v>64</v>
      </c>
      <c r="F3543" s="10">
        <v>3</v>
      </c>
      <c r="G3543" s="10" t="s">
        <v>70</v>
      </c>
      <c r="H3543" s="10"/>
      <c r="I3543" s="10"/>
      <c r="J3543" s="13"/>
      <c r="K3543" s="13"/>
      <c r="L3543" s="13"/>
      <c r="M3543" s="10">
        <v>5.81</v>
      </c>
      <c r="N3543" s="9">
        <v>6</v>
      </c>
      <c r="O3543" s="9">
        <v>5.54</v>
      </c>
      <c r="P3543" s="9" t="s">
        <v>87</v>
      </c>
      <c r="Q3543" s="9" t="s">
        <v>88</v>
      </c>
      <c r="R3543" s="9"/>
      <c r="S3543">
        <f t="shared" si="4568"/>
        <v>3922.32</v>
      </c>
      <c r="T3543">
        <f t="shared" si="4569"/>
        <v>708</v>
      </c>
      <c r="U3543">
        <f t="shared" si="4570"/>
        <v>33.24</v>
      </c>
      <c r="V3543" s="20">
        <f t="shared" si="4571"/>
        <v>3884.9250000000002</v>
      </c>
      <c r="W3543" s="21">
        <f t="shared" si="4572"/>
        <v>700.8</v>
      </c>
    </row>
    <row r="3544" spans="1:23" x14ac:dyDescent="0.25">
      <c r="A3544" s="11"/>
      <c r="B3544" s="4"/>
      <c r="C3544" s="4"/>
      <c r="D3544" s="4"/>
      <c r="E3544" s="10"/>
      <c r="F3544" s="10"/>
      <c r="G3544" s="10"/>
      <c r="H3544" s="10"/>
      <c r="I3544" s="10"/>
      <c r="J3544" s="13"/>
      <c r="K3544" s="13"/>
      <c r="L3544" s="13"/>
      <c r="M3544" s="10"/>
      <c r="N3544" s="9"/>
      <c r="O3544" s="9"/>
      <c r="P3544" s="9"/>
      <c r="Q3544" s="9"/>
      <c r="R3544" s="9"/>
    </row>
    <row r="3545" spans="1:23" x14ac:dyDescent="0.25">
      <c r="A3545" s="11">
        <v>43218</v>
      </c>
      <c r="B3545" s="4" t="s">
        <v>17</v>
      </c>
      <c r="C3545" s="4">
        <v>75131</v>
      </c>
      <c r="D3545" s="4">
        <v>157</v>
      </c>
      <c r="E3545" s="10"/>
      <c r="F3545" s="10">
        <v>3</v>
      </c>
      <c r="G3545" s="10" t="s">
        <v>70</v>
      </c>
      <c r="H3545" s="10"/>
      <c r="I3545" s="10"/>
      <c r="J3545" s="17"/>
      <c r="K3545" s="17"/>
      <c r="L3545" s="17"/>
      <c r="M3545" s="10">
        <v>5.81</v>
      </c>
      <c r="N3545" s="9"/>
      <c r="O3545" s="9"/>
      <c r="P3545" s="9"/>
      <c r="Q3545" s="9"/>
      <c r="R3545" s="9"/>
      <c r="S3545">
        <f t="shared" ref="S3545" si="4573">N3545*O3545*118</f>
        <v>0</v>
      </c>
      <c r="T3545">
        <f t="shared" ref="T3545" si="4574">N3545*118</f>
        <v>0</v>
      </c>
      <c r="U3545">
        <f t="shared" ref="U3545" si="4575">N3545*O3545</f>
        <v>0</v>
      </c>
      <c r="V3545" s="20">
        <f t="shared" ref="V3545" si="4576">N3545*O3545*116.875</f>
        <v>0</v>
      </c>
      <c r="W3545" s="21">
        <f t="shared" ref="W3545" si="4577">N3545*116.8</f>
        <v>0</v>
      </c>
    </row>
    <row r="3546" spans="1:23" x14ac:dyDescent="0.25">
      <c r="A3546" s="11"/>
      <c r="B3546" s="4"/>
      <c r="C3546" s="4"/>
      <c r="D3546" s="4"/>
      <c r="E3546" s="10"/>
      <c r="F3546" s="10"/>
      <c r="G3546" s="10"/>
      <c r="H3546" s="10"/>
      <c r="I3546" s="10"/>
      <c r="J3546" s="13"/>
      <c r="K3546" s="13"/>
      <c r="L3546" s="13"/>
      <c r="M3546" s="10"/>
      <c r="N3546" s="9"/>
      <c r="O3546" s="9"/>
      <c r="P3546" s="9"/>
      <c r="Q3546" s="9"/>
      <c r="R3546" s="9"/>
    </row>
    <row r="3547" spans="1:23" x14ac:dyDescent="0.25">
      <c r="A3547" s="11">
        <v>43218</v>
      </c>
      <c r="B3547" s="10" t="s">
        <v>16</v>
      </c>
      <c r="C3547" s="10">
        <v>785</v>
      </c>
      <c r="D3547" s="10">
        <v>167</v>
      </c>
      <c r="E3547" s="10" t="s">
        <v>53</v>
      </c>
      <c r="F3547" s="10">
        <v>3</v>
      </c>
      <c r="G3547" s="10" t="s">
        <v>70</v>
      </c>
      <c r="H3547" s="10"/>
      <c r="I3547" s="10"/>
      <c r="J3547" s="13">
        <v>900</v>
      </c>
      <c r="K3547" s="13">
        <v>1500</v>
      </c>
      <c r="L3547" s="13">
        <v>1900</v>
      </c>
      <c r="M3547" s="10">
        <v>5.38</v>
      </c>
      <c r="N3547" s="9">
        <v>3</v>
      </c>
      <c r="O3547" s="9">
        <v>2.2400000000000002</v>
      </c>
      <c r="P3547" s="9" t="s">
        <v>87</v>
      </c>
      <c r="Q3547" s="9" t="s">
        <v>72</v>
      </c>
      <c r="R3547" s="9"/>
      <c r="S3547">
        <f t="shared" ref="S3547:S3548" si="4578">N:N*O:O*125</f>
        <v>840.00000000000011</v>
      </c>
      <c r="T3547">
        <f t="shared" ref="T3547:T3548" si="4579">N3547*125</f>
        <v>375</v>
      </c>
      <c r="U3547">
        <f t="shared" ref="U3547:U3548" si="4580">N3547*O3547</f>
        <v>6.7200000000000006</v>
      </c>
      <c r="V3547" s="20">
        <f t="shared" ref="V3547:V3548" si="4581">N3547*O3547*123.78</f>
        <v>831.80160000000012</v>
      </c>
      <c r="W3547" s="21">
        <f t="shared" ref="W3547:W3548" si="4582">N3547*123.7</f>
        <v>371.1</v>
      </c>
    </row>
    <row r="3548" spans="1:23" x14ac:dyDescent="0.25">
      <c r="A3548" s="11">
        <v>43218</v>
      </c>
      <c r="B3548" s="10" t="s">
        <v>16</v>
      </c>
      <c r="C3548" s="10">
        <v>785</v>
      </c>
      <c r="D3548" s="10">
        <v>167</v>
      </c>
      <c r="E3548" s="10" t="s">
        <v>53</v>
      </c>
      <c r="F3548" s="10">
        <v>3</v>
      </c>
      <c r="G3548" s="10" t="s">
        <v>70</v>
      </c>
      <c r="H3548" s="10"/>
      <c r="I3548" s="10"/>
      <c r="J3548" s="13"/>
      <c r="K3548" s="13"/>
      <c r="L3548" s="13"/>
      <c r="M3548" s="10">
        <v>5.38</v>
      </c>
      <c r="N3548" s="9">
        <v>7</v>
      </c>
      <c r="O3548" s="9">
        <v>5.54</v>
      </c>
      <c r="P3548" s="9" t="s">
        <v>87</v>
      </c>
      <c r="Q3548" s="9" t="s">
        <v>88</v>
      </c>
      <c r="R3548" s="9"/>
      <c r="S3548">
        <f t="shared" si="4578"/>
        <v>4847.5</v>
      </c>
      <c r="T3548">
        <f t="shared" si="4579"/>
        <v>875</v>
      </c>
      <c r="U3548">
        <f t="shared" si="4580"/>
        <v>38.78</v>
      </c>
      <c r="V3548" s="20">
        <f t="shared" si="4581"/>
        <v>4800.1884</v>
      </c>
      <c r="W3548" s="21">
        <f t="shared" si="4582"/>
        <v>865.9</v>
      </c>
    </row>
    <row r="3549" spans="1:23" x14ac:dyDescent="0.25">
      <c r="A3549" s="11"/>
      <c r="B3549" s="10"/>
      <c r="C3549" s="10"/>
      <c r="D3549" s="10"/>
      <c r="E3549" s="10"/>
      <c r="F3549" s="10"/>
      <c r="G3549" s="10"/>
      <c r="H3549" s="10"/>
      <c r="I3549" s="10"/>
      <c r="J3549" s="13"/>
      <c r="K3549" s="13"/>
      <c r="L3549" s="13"/>
      <c r="M3549" s="10"/>
      <c r="N3549" s="9"/>
      <c r="O3549" s="9"/>
      <c r="P3549" s="9"/>
      <c r="Q3549" s="9"/>
      <c r="R3549" s="9"/>
    </row>
    <row r="3550" spans="1:23" x14ac:dyDescent="0.25">
      <c r="A3550" s="11">
        <v>43218</v>
      </c>
      <c r="B3550" s="10" t="s">
        <v>16</v>
      </c>
      <c r="C3550" s="10">
        <v>785</v>
      </c>
      <c r="D3550" s="10">
        <v>168</v>
      </c>
      <c r="E3550" s="10" t="s">
        <v>67</v>
      </c>
      <c r="F3550" s="10">
        <v>3</v>
      </c>
      <c r="G3550" s="10" t="s">
        <v>70</v>
      </c>
      <c r="H3550" s="10"/>
      <c r="I3550" s="10"/>
      <c r="J3550" s="13">
        <v>1900</v>
      </c>
      <c r="K3550" s="13">
        <v>600</v>
      </c>
      <c r="L3550" s="13">
        <v>1750</v>
      </c>
      <c r="M3550" s="10">
        <v>5.38</v>
      </c>
      <c r="N3550" s="9">
        <v>3</v>
      </c>
      <c r="O3550" s="9">
        <v>4.79</v>
      </c>
      <c r="P3550" s="9" t="s">
        <v>98</v>
      </c>
      <c r="Q3550" s="9" t="s">
        <v>72</v>
      </c>
      <c r="R3550" s="9"/>
      <c r="S3550">
        <f t="shared" ref="S3550:S3552" si="4583">N:N*O:O*125</f>
        <v>1796.2500000000002</v>
      </c>
      <c r="T3550">
        <f t="shared" ref="T3550:T3552" si="4584">N3550*125</f>
        <v>375</v>
      </c>
      <c r="U3550">
        <f t="shared" ref="U3550:U3552" si="4585">N3550*O3550</f>
        <v>14.370000000000001</v>
      </c>
      <c r="V3550" s="20">
        <f t="shared" ref="V3550:V3552" si="4586">N3550*O3550*123.78</f>
        <v>1778.7186000000002</v>
      </c>
      <c r="W3550" s="21">
        <f t="shared" ref="W3550:W3552" si="4587">N3550*123.7</f>
        <v>371.1</v>
      </c>
    </row>
    <row r="3551" spans="1:23" x14ac:dyDescent="0.25">
      <c r="A3551" s="11">
        <v>43218</v>
      </c>
      <c r="B3551" s="10" t="s">
        <v>16</v>
      </c>
      <c r="C3551" s="10">
        <v>785</v>
      </c>
      <c r="D3551" s="10">
        <v>168</v>
      </c>
      <c r="E3551" s="10" t="s">
        <v>67</v>
      </c>
      <c r="F3551" s="10">
        <v>3</v>
      </c>
      <c r="G3551" s="10" t="s">
        <v>70</v>
      </c>
      <c r="H3551" s="10"/>
      <c r="I3551" s="10"/>
      <c r="J3551" s="13"/>
      <c r="K3551" s="13"/>
      <c r="L3551" s="13"/>
      <c r="M3551" s="10">
        <v>5.38</v>
      </c>
      <c r="N3551" s="9">
        <v>9</v>
      </c>
      <c r="O3551" s="9">
        <v>5.54</v>
      </c>
      <c r="P3551" s="9" t="s">
        <v>87</v>
      </c>
      <c r="Q3551" s="9" t="s">
        <v>88</v>
      </c>
      <c r="R3551" s="9"/>
      <c r="S3551">
        <f t="shared" si="4583"/>
        <v>6232.5</v>
      </c>
      <c r="T3551">
        <f t="shared" si="4584"/>
        <v>1125</v>
      </c>
      <c r="U3551">
        <f t="shared" si="4585"/>
        <v>49.86</v>
      </c>
      <c r="V3551" s="20">
        <f t="shared" si="4586"/>
        <v>6171.6707999999999</v>
      </c>
      <c r="W3551" s="21">
        <f t="shared" si="4587"/>
        <v>1113.3</v>
      </c>
    </row>
    <row r="3552" spans="1:23" x14ac:dyDescent="0.25">
      <c r="A3552" s="24">
        <v>43218</v>
      </c>
      <c r="B3552" s="25" t="s">
        <v>16</v>
      </c>
      <c r="C3552" s="25">
        <v>785</v>
      </c>
      <c r="D3552" s="25">
        <v>168</v>
      </c>
      <c r="E3552" s="25" t="s">
        <v>67</v>
      </c>
      <c r="F3552" s="25">
        <v>3</v>
      </c>
      <c r="G3552" s="25" t="s">
        <v>70</v>
      </c>
      <c r="H3552" s="25"/>
      <c r="I3552" s="25"/>
      <c r="J3552" s="23"/>
      <c r="K3552" s="23"/>
      <c r="L3552" s="23"/>
      <c r="M3552" s="25">
        <v>5.38</v>
      </c>
      <c r="N3552" s="25">
        <v>1</v>
      </c>
      <c r="O3552" s="25">
        <v>3.2</v>
      </c>
      <c r="P3552" s="25" t="s">
        <v>90</v>
      </c>
      <c r="Q3552" s="25" t="s">
        <v>100</v>
      </c>
      <c r="R3552" s="9"/>
      <c r="S3552">
        <f t="shared" si="4583"/>
        <v>400</v>
      </c>
      <c r="T3552">
        <f t="shared" si="4584"/>
        <v>125</v>
      </c>
      <c r="U3552">
        <f t="shared" si="4585"/>
        <v>3.2</v>
      </c>
      <c r="V3552" s="20">
        <f t="shared" si="4586"/>
        <v>396.096</v>
      </c>
      <c r="W3552" s="21">
        <f t="shared" si="4587"/>
        <v>123.7</v>
      </c>
    </row>
    <row r="3553" spans="1:23" x14ac:dyDescent="0.25">
      <c r="A3553" s="11"/>
      <c r="B3553" s="4"/>
      <c r="C3553" s="4"/>
      <c r="D3553" s="4"/>
      <c r="E3553" s="10"/>
      <c r="F3553" s="10"/>
      <c r="G3553" s="10"/>
      <c r="H3553" s="10"/>
      <c r="I3553" s="10"/>
      <c r="J3553" s="13"/>
      <c r="K3553" s="13"/>
      <c r="L3553" s="13"/>
      <c r="M3553" s="10"/>
      <c r="N3553" s="9"/>
      <c r="O3553" s="9"/>
      <c r="P3553" s="9"/>
      <c r="Q3553" s="9"/>
      <c r="R3553" s="9"/>
    </row>
    <row r="3554" spans="1:23" x14ac:dyDescent="0.25">
      <c r="A3554" s="11">
        <v>43218</v>
      </c>
      <c r="B3554" s="10" t="s">
        <v>16</v>
      </c>
      <c r="C3554" s="10">
        <v>785</v>
      </c>
      <c r="D3554" s="10">
        <v>169</v>
      </c>
      <c r="E3554" s="10"/>
      <c r="F3554" s="10">
        <v>3</v>
      </c>
      <c r="G3554" s="10" t="s">
        <v>70</v>
      </c>
      <c r="H3554" s="10"/>
      <c r="I3554" s="10"/>
      <c r="J3554" s="17"/>
      <c r="K3554" s="17"/>
      <c r="L3554" s="17"/>
      <c r="M3554" s="10">
        <v>5.38</v>
      </c>
      <c r="N3554" s="9"/>
      <c r="O3554" s="9"/>
      <c r="P3554" s="9"/>
      <c r="Q3554" s="9"/>
      <c r="R3554" s="9"/>
      <c r="S3554">
        <f>N:N*O:O*125</f>
        <v>0</v>
      </c>
      <c r="T3554">
        <f t="shared" ref="T3554" si="4588">N3554*125</f>
        <v>0</v>
      </c>
      <c r="U3554">
        <f t="shared" ref="U3554" si="4589">N3554*O3554</f>
        <v>0</v>
      </c>
      <c r="V3554" s="20">
        <f>N3554*O3554*123.78</f>
        <v>0</v>
      </c>
      <c r="W3554" s="21">
        <f>N3554*123.7</f>
        <v>0</v>
      </c>
    </row>
    <row r="3555" spans="1:23" x14ac:dyDescent="0.25">
      <c r="A3555" s="11"/>
      <c r="B3555" s="10"/>
      <c r="C3555" s="10"/>
      <c r="D3555" s="10"/>
      <c r="E3555" s="10"/>
      <c r="F3555" s="10"/>
      <c r="G3555" s="10"/>
      <c r="H3555" s="10"/>
      <c r="I3555" s="10"/>
      <c r="J3555" s="13"/>
      <c r="K3555" s="13"/>
      <c r="L3555" s="13"/>
      <c r="M3555" s="10"/>
      <c r="N3555" s="9"/>
      <c r="O3555" s="9"/>
      <c r="P3555" s="9"/>
      <c r="Q3555" s="9"/>
      <c r="R3555" s="9"/>
    </row>
    <row r="3556" spans="1:23" x14ac:dyDescent="0.25">
      <c r="A3556" s="11">
        <v>43219</v>
      </c>
      <c r="B3556" s="10" t="s">
        <v>16</v>
      </c>
      <c r="C3556" s="4">
        <v>777</v>
      </c>
      <c r="D3556" s="4">
        <v>17</v>
      </c>
      <c r="E3556" s="10" t="s">
        <v>27</v>
      </c>
      <c r="F3556" s="10">
        <v>1</v>
      </c>
      <c r="G3556" s="10" t="s">
        <v>21</v>
      </c>
      <c r="H3556" s="10"/>
      <c r="I3556" s="10"/>
      <c r="J3556" s="13">
        <v>900</v>
      </c>
      <c r="K3556" s="13"/>
      <c r="L3556" s="13">
        <v>560</v>
      </c>
      <c r="M3556" s="10">
        <v>4.2</v>
      </c>
      <c r="N3556" s="9">
        <v>1</v>
      </c>
      <c r="O3556" s="9">
        <v>0.93</v>
      </c>
      <c r="P3556" s="9" t="s">
        <v>71</v>
      </c>
      <c r="Q3556" s="9" t="s">
        <v>81</v>
      </c>
      <c r="R3556" s="9"/>
      <c r="S3556">
        <f t="shared" ref="S3556:S3560" si="4590">N:N*O:O*80.6</f>
        <v>74.957999999999998</v>
      </c>
      <c r="T3556">
        <f t="shared" ref="T3556:T3560" si="4591">N3556*80.6</f>
        <v>80.599999999999994</v>
      </c>
      <c r="U3556">
        <f t="shared" ref="U3556:U3560" si="4592">N3556*O3556</f>
        <v>0.93</v>
      </c>
      <c r="V3556" s="20">
        <f t="shared" ref="V3556:V3560" si="4593">N3556*O3556*79.68</f>
        <v>74.102400000000017</v>
      </c>
      <c r="W3556" s="21">
        <f t="shared" ref="W3556:W3560" si="4594">N3556*79.68</f>
        <v>79.680000000000007</v>
      </c>
    </row>
    <row r="3557" spans="1:23" x14ac:dyDescent="0.25">
      <c r="A3557" s="11">
        <v>43219</v>
      </c>
      <c r="B3557" s="10" t="s">
        <v>16</v>
      </c>
      <c r="C3557" s="4">
        <v>777</v>
      </c>
      <c r="D3557" s="4">
        <v>17</v>
      </c>
      <c r="E3557" s="10" t="s">
        <v>27</v>
      </c>
      <c r="F3557" s="10">
        <v>1</v>
      </c>
      <c r="G3557" s="10" t="s">
        <v>21</v>
      </c>
      <c r="H3557" s="10"/>
      <c r="I3557" s="10"/>
      <c r="J3557" s="13"/>
      <c r="K3557" s="13"/>
      <c r="L3557" s="13"/>
      <c r="M3557" s="10">
        <v>4.2</v>
      </c>
      <c r="N3557" s="9">
        <v>2</v>
      </c>
      <c r="O3557" s="9">
        <v>1.7</v>
      </c>
      <c r="P3557" s="9" t="s">
        <v>71</v>
      </c>
      <c r="Q3557" s="9" t="s">
        <v>75</v>
      </c>
      <c r="R3557" s="9"/>
      <c r="S3557">
        <f t="shared" si="4590"/>
        <v>274.03999999999996</v>
      </c>
      <c r="T3557">
        <f t="shared" si="4591"/>
        <v>161.19999999999999</v>
      </c>
      <c r="U3557">
        <f t="shared" si="4592"/>
        <v>3.4</v>
      </c>
      <c r="V3557" s="20">
        <f t="shared" si="4593"/>
        <v>270.91200000000003</v>
      </c>
      <c r="W3557" s="21">
        <f t="shared" si="4594"/>
        <v>159.36000000000001</v>
      </c>
    </row>
    <row r="3558" spans="1:23" x14ac:dyDescent="0.25">
      <c r="A3558" s="11">
        <v>43219</v>
      </c>
      <c r="B3558" s="10" t="s">
        <v>16</v>
      </c>
      <c r="C3558" s="4">
        <v>777</v>
      </c>
      <c r="D3558" s="4">
        <v>17</v>
      </c>
      <c r="E3558" s="10" t="s">
        <v>27</v>
      </c>
      <c r="F3558" s="10">
        <v>1</v>
      </c>
      <c r="G3558" s="10" t="s">
        <v>21</v>
      </c>
      <c r="H3558" s="10"/>
      <c r="I3558" s="10"/>
      <c r="J3558" s="13"/>
      <c r="K3558" s="13"/>
      <c r="L3558" s="13"/>
      <c r="M3558" s="10">
        <v>4.2</v>
      </c>
      <c r="N3558" s="9">
        <v>4</v>
      </c>
      <c r="O3558" s="9">
        <v>1.83</v>
      </c>
      <c r="P3558" s="9" t="s">
        <v>71</v>
      </c>
      <c r="Q3558" s="9" t="s">
        <v>76</v>
      </c>
      <c r="R3558" s="9"/>
      <c r="S3558">
        <f t="shared" si="4590"/>
        <v>589.99199999999996</v>
      </c>
      <c r="T3558">
        <f t="shared" si="4591"/>
        <v>322.39999999999998</v>
      </c>
      <c r="U3558">
        <f t="shared" si="4592"/>
        <v>7.32</v>
      </c>
      <c r="V3558" s="20">
        <f t="shared" si="4593"/>
        <v>583.25760000000002</v>
      </c>
      <c r="W3558" s="21">
        <f t="shared" si="4594"/>
        <v>318.72000000000003</v>
      </c>
    </row>
    <row r="3559" spans="1:23" x14ac:dyDescent="0.25">
      <c r="A3559" s="11">
        <v>43219</v>
      </c>
      <c r="B3559" s="10" t="s">
        <v>16</v>
      </c>
      <c r="C3559" s="4">
        <v>777</v>
      </c>
      <c r="D3559" s="4">
        <v>17</v>
      </c>
      <c r="E3559" s="10" t="s">
        <v>27</v>
      </c>
      <c r="F3559" s="10">
        <v>1</v>
      </c>
      <c r="G3559" s="10" t="s">
        <v>21</v>
      </c>
      <c r="H3559" s="10"/>
      <c r="I3559" s="10"/>
      <c r="J3559" s="13"/>
      <c r="K3559" s="13"/>
      <c r="L3559" s="13"/>
      <c r="M3559" s="10">
        <v>4.2</v>
      </c>
      <c r="N3559" s="9">
        <v>15</v>
      </c>
      <c r="O3559" s="9">
        <v>1.7</v>
      </c>
      <c r="P3559" s="9" t="s">
        <v>71</v>
      </c>
      <c r="Q3559" s="9" t="s">
        <v>75</v>
      </c>
      <c r="R3559" s="9"/>
      <c r="S3559">
        <f t="shared" si="4590"/>
        <v>2055.2999999999997</v>
      </c>
      <c r="T3559">
        <f t="shared" si="4591"/>
        <v>1209</v>
      </c>
      <c r="U3559">
        <f t="shared" si="4592"/>
        <v>25.5</v>
      </c>
      <c r="V3559" s="20">
        <f t="shared" si="4593"/>
        <v>2031.8400000000001</v>
      </c>
      <c r="W3559" s="21">
        <f t="shared" si="4594"/>
        <v>1195.2</v>
      </c>
    </row>
    <row r="3560" spans="1:23" x14ac:dyDescent="0.25">
      <c r="A3560" s="11">
        <v>43219</v>
      </c>
      <c r="B3560" s="10" t="s">
        <v>16</v>
      </c>
      <c r="C3560" s="4">
        <v>777</v>
      </c>
      <c r="D3560" s="4">
        <v>17</v>
      </c>
      <c r="E3560" s="10" t="s">
        <v>27</v>
      </c>
      <c r="F3560" s="10">
        <v>1</v>
      </c>
      <c r="G3560" s="10" t="s">
        <v>21</v>
      </c>
      <c r="H3560" s="10"/>
      <c r="I3560" s="10"/>
      <c r="J3560" s="13"/>
      <c r="K3560" s="13"/>
      <c r="L3560" s="13"/>
      <c r="M3560" s="10">
        <v>4.2</v>
      </c>
      <c r="N3560" s="9">
        <v>1</v>
      </c>
      <c r="O3560" s="9">
        <v>1.83</v>
      </c>
      <c r="P3560" s="9" t="s">
        <v>71</v>
      </c>
      <c r="Q3560" s="9" t="s">
        <v>76</v>
      </c>
      <c r="R3560" s="9"/>
      <c r="S3560">
        <f t="shared" si="4590"/>
        <v>147.49799999999999</v>
      </c>
      <c r="T3560">
        <f t="shared" si="4591"/>
        <v>80.599999999999994</v>
      </c>
      <c r="U3560">
        <f t="shared" si="4592"/>
        <v>1.83</v>
      </c>
      <c r="V3560" s="20">
        <f t="shared" si="4593"/>
        <v>145.81440000000001</v>
      </c>
      <c r="W3560" s="21">
        <f t="shared" si="4594"/>
        <v>79.680000000000007</v>
      </c>
    </row>
    <row r="3561" spans="1:23" x14ac:dyDescent="0.25">
      <c r="A3561" s="11"/>
      <c r="B3561" s="10"/>
      <c r="C3561" s="4"/>
      <c r="D3561" s="4"/>
      <c r="E3561" s="10"/>
      <c r="F3561" s="10"/>
      <c r="G3561" s="10"/>
      <c r="H3561" s="10"/>
      <c r="I3561" s="10"/>
      <c r="J3561" s="13"/>
      <c r="K3561" s="13"/>
      <c r="L3561" s="13"/>
      <c r="M3561" s="10"/>
      <c r="N3561" s="9"/>
      <c r="O3561" s="9"/>
      <c r="P3561" s="9"/>
      <c r="Q3561" s="9"/>
      <c r="R3561" s="9"/>
    </row>
    <row r="3562" spans="1:23" x14ac:dyDescent="0.25">
      <c r="A3562" s="11">
        <v>43219</v>
      </c>
      <c r="B3562" s="10" t="s">
        <v>16</v>
      </c>
      <c r="C3562" s="4">
        <v>777</v>
      </c>
      <c r="D3562" s="4">
        <v>18</v>
      </c>
      <c r="E3562" s="10" t="s">
        <v>59</v>
      </c>
      <c r="F3562" s="10">
        <v>1</v>
      </c>
      <c r="G3562" s="10" t="s">
        <v>21</v>
      </c>
      <c r="H3562" s="10"/>
      <c r="I3562" s="10"/>
      <c r="J3562" s="13">
        <v>1010</v>
      </c>
      <c r="K3562" s="13"/>
      <c r="L3562" s="13">
        <v>570</v>
      </c>
      <c r="M3562" s="10">
        <v>4.2</v>
      </c>
      <c r="N3562" s="9">
        <v>8</v>
      </c>
      <c r="O3562" s="9">
        <v>4.79</v>
      </c>
      <c r="P3562" s="9" t="s">
        <v>98</v>
      </c>
      <c r="Q3562" s="9" t="s">
        <v>72</v>
      </c>
      <c r="R3562" s="9"/>
      <c r="S3562">
        <f t="shared" ref="S3562:S3563" si="4595">N:N*O:O*80.6</f>
        <v>3088.5919999999996</v>
      </c>
      <c r="T3562">
        <f t="shared" ref="T3562:T3563" si="4596">N3562*80.6</f>
        <v>644.79999999999995</v>
      </c>
      <c r="U3562">
        <f t="shared" ref="U3562:U3563" si="4597">N3562*O3562</f>
        <v>38.32</v>
      </c>
      <c r="V3562" s="20">
        <f t="shared" ref="V3562:V3563" si="4598">N3562*O3562*79.68</f>
        <v>3053.3376000000003</v>
      </c>
      <c r="W3562" s="21">
        <f t="shared" ref="W3562:W3563" si="4599">N3562*79.68</f>
        <v>637.44000000000005</v>
      </c>
    </row>
    <row r="3563" spans="1:23" x14ac:dyDescent="0.25">
      <c r="A3563" s="11">
        <v>43219</v>
      </c>
      <c r="B3563" s="10" t="s">
        <v>16</v>
      </c>
      <c r="C3563" s="4">
        <v>777</v>
      </c>
      <c r="D3563" s="4">
        <v>18</v>
      </c>
      <c r="E3563" s="10" t="s">
        <v>59</v>
      </c>
      <c r="F3563" s="10">
        <v>1</v>
      </c>
      <c r="G3563" s="10" t="s">
        <v>21</v>
      </c>
      <c r="H3563" s="10"/>
      <c r="I3563" s="10"/>
      <c r="J3563" s="13"/>
      <c r="K3563" s="13"/>
      <c r="L3563" s="13"/>
      <c r="M3563" s="10">
        <v>4.2</v>
      </c>
      <c r="N3563" s="9">
        <v>1</v>
      </c>
      <c r="O3563" s="9">
        <v>5.54</v>
      </c>
      <c r="P3563" s="9" t="s">
        <v>87</v>
      </c>
      <c r="Q3563" s="9" t="s">
        <v>88</v>
      </c>
      <c r="R3563" s="9"/>
      <c r="S3563">
        <f t="shared" si="4595"/>
        <v>446.52399999999994</v>
      </c>
      <c r="T3563">
        <f t="shared" si="4596"/>
        <v>80.599999999999994</v>
      </c>
      <c r="U3563">
        <f t="shared" si="4597"/>
        <v>5.54</v>
      </c>
      <c r="V3563" s="20">
        <f t="shared" si="4598"/>
        <v>441.42720000000003</v>
      </c>
      <c r="W3563" s="21">
        <f t="shared" si="4599"/>
        <v>79.680000000000007</v>
      </c>
    </row>
    <row r="3564" spans="1:23" x14ac:dyDescent="0.25">
      <c r="A3564" s="11"/>
      <c r="B3564" s="4"/>
      <c r="C3564" s="4"/>
      <c r="D3564" s="4"/>
      <c r="E3564" s="10"/>
      <c r="F3564" s="10"/>
      <c r="G3564" s="10"/>
      <c r="H3564" s="10"/>
      <c r="I3564" s="10"/>
      <c r="J3564" s="13"/>
      <c r="K3564" s="13"/>
      <c r="L3564" s="13"/>
      <c r="M3564" s="10"/>
      <c r="N3564" s="9"/>
      <c r="O3564" s="9"/>
      <c r="P3564" s="9"/>
      <c r="Q3564" s="9"/>
      <c r="R3564" s="9"/>
    </row>
    <row r="3565" spans="1:23" x14ac:dyDescent="0.25">
      <c r="A3565" s="11">
        <v>43219</v>
      </c>
      <c r="B3565" s="10" t="s">
        <v>16</v>
      </c>
      <c r="C3565" s="4">
        <v>777</v>
      </c>
      <c r="D3565" s="4">
        <v>19</v>
      </c>
      <c r="E3565" s="10" t="s">
        <v>46</v>
      </c>
      <c r="F3565" s="10">
        <v>1</v>
      </c>
      <c r="G3565" s="10" t="s">
        <v>21</v>
      </c>
      <c r="H3565" s="10"/>
      <c r="I3565" s="10"/>
      <c r="J3565" s="13">
        <v>1070</v>
      </c>
      <c r="K3565" s="13"/>
      <c r="L3565" s="13">
        <v>580</v>
      </c>
      <c r="M3565" s="10">
        <v>4.2</v>
      </c>
      <c r="N3565" s="9">
        <v>6</v>
      </c>
      <c r="O3565" s="9">
        <v>4.79</v>
      </c>
      <c r="P3565" s="9" t="s">
        <v>98</v>
      </c>
      <c r="Q3565" s="9" t="s">
        <v>72</v>
      </c>
      <c r="R3565" s="9"/>
      <c r="S3565">
        <f t="shared" ref="S3565:S3568" si="4600">N:N*O:O*80.6</f>
        <v>2316.444</v>
      </c>
      <c r="T3565">
        <f t="shared" ref="T3565:T3568" si="4601">N3565*80.6</f>
        <v>483.59999999999997</v>
      </c>
      <c r="U3565">
        <f t="shared" ref="U3565:U3568" si="4602">N3565*O3565</f>
        <v>28.740000000000002</v>
      </c>
      <c r="V3565" s="20">
        <f t="shared" ref="V3565:V3568" si="4603">N3565*O3565*79.68</f>
        <v>2290.0032000000006</v>
      </c>
      <c r="W3565" s="21">
        <f t="shared" ref="W3565:W3568" si="4604">N3565*79.68</f>
        <v>478.08000000000004</v>
      </c>
    </row>
    <row r="3566" spans="1:23" x14ac:dyDescent="0.25">
      <c r="A3566" s="11">
        <v>43219</v>
      </c>
      <c r="B3566" s="10" t="s">
        <v>16</v>
      </c>
      <c r="C3566" s="4">
        <v>777</v>
      </c>
      <c r="D3566" s="4">
        <v>19</v>
      </c>
      <c r="E3566" s="10" t="s">
        <v>46</v>
      </c>
      <c r="F3566" s="10">
        <v>1</v>
      </c>
      <c r="G3566" s="10" t="s">
        <v>21</v>
      </c>
      <c r="H3566" s="10"/>
      <c r="I3566" s="10"/>
      <c r="J3566" s="13"/>
      <c r="K3566" s="13"/>
      <c r="L3566" s="13"/>
      <c r="M3566" s="10">
        <v>4.2</v>
      </c>
      <c r="N3566" s="9">
        <v>2</v>
      </c>
      <c r="O3566" s="9">
        <v>1.91</v>
      </c>
      <c r="P3566" s="9" t="s">
        <v>77</v>
      </c>
      <c r="Q3566" s="9" t="s">
        <v>79</v>
      </c>
      <c r="R3566" s="9"/>
      <c r="S3566">
        <f t="shared" si="4600"/>
        <v>307.89199999999994</v>
      </c>
      <c r="T3566">
        <f t="shared" si="4601"/>
        <v>161.19999999999999</v>
      </c>
      <c r="U3566">
        <f t="shared" si="4602"/>
        <v>3.82</v>
      </c>
      <c r="V3566" s="20">
        <f t="shared" si="4603"/>
        <v>304.37760000000003</v>
      </c>
      <c r="W3566" s="21">
        <f t="shared" si="4604"/>
        <v>159.36000000000001</v>
      </c>
    </row>
    <row r="3567" spans="1:23" x14ac:dyDescent="0.25">
      <c r="A3567" s="11">
        <v>43219</v>
      </c>
      <c r="B3567" s="10" t="s">
        <v>16</v>
      </c>
      <c r="C3567" s="4">
        <v>777</v>
      </c>
      <c r="D3567" s="4">
        <v>19</v>
      </c>
      <c r="E3567" s="10" t="s">
        <v>46</v>
      </c>
      <c r="F3567" s="10">
        <v>1</v>
      </c>
      <c r="G3567" s="10" t="s">
        <v>21</v>
      </c>
      <c r="H3567" s="10"/>
      <c r="I3567" s="10"/>
      <c r="J3567" s="13"/>
      <c r="K3567" s="13"/>
      <c r="L3567" s="13"/>
      <c r="M3567" s="10">
        <v>4.2</v>
      </c>
      <c r="N3567" s="9">
        <v>2</v>
      </c>
      <c r="O3567" s="9">
        <v>1.83</v>
      </c>
      <c r="P3567" s="9" t="s">
        <v>71</v>
      </c>
      <c r="Q3567" s="9" t="s">
        <v>76</v>
      </c>
      <c r="R3567" s="9"/>
      <c r="S3567">
        <f t="shared" si="4600"/>
        <v>294.99599999999998</v>
      </c>
      <c r="T3567">
        <f t="shared" si="4601"/>
        <v>161.19999999999999</v>
      </c>
      <c r="U3567">
        <f t="shared" si="4602"/>
        <v>3.66</v>
      </c>
      <c r="V3567" s="20">
        <f t="shared" si="4603"/>
        <v>291.62880000000001</v>
      </c>
      <c r="W3567" s="21">
        <f t="shared" si="4604"/>
        <v>159.36000000000001</v>
      </c>
    </row>
    <row r="3568" spans="1:23" x14ac:dyDescent="0.25">
      <c r="A3568" s="11">
        <v>43219</v>
      </c>
      <c r="B3568" s="10" t="s">
        <v>16</v>
      </c>
      <c r="C3568" s="4">
        <v>777</v>
      </c>
      <c r="D3568" s="4">
        <v>19</v>
      </c>
      <c r="E3568" s="10" t="s">
        <v>46</v>
      </c>
      <c r="F3568" s="10">
        <v>1</v>
      </c>
      <c r="G3568" s="10" t="s">
        <v>21</v>
      </c>
      <c r="H3568" s="10"/>
      <c r="I3568" s="10"/>
      <c r="J3568" s="13"/>
      <c r="K3568" s="13"/>
      <c r="L3568" s="13"/>
      <c r="M3568" s="10">
        <v>4.2</v>
      </c>
      <c r="N3568" s="9">
        <v>1</v>
      </c>
      <c r="O3568" s="9">
        <v>5.54</v>
      </c>
      <c r="P3568" s="9" t="s">
        <v>87</v>
      </c>
      <c r="Q3568" s="9" t="s">
        <v>88</v>
      </c>
      <c r="R3568" s="9"/>
      <c r="S3568">
        <f t="shared" si="4600"/>
        <v>446.52399999999994</v>
      </c>
      <c r="T3568">
        <f t="shared" si="4601"/>
        <v>80.599999999999994</v>
      </c>
      <c r="U3568">
        <f t="shared" si="4602"/>
        <v>5.54</v>
      </c>
      <c r="V3568" s="20">
        <f t="shared" si="4603"/>
        <v>441.42720000000003</v>
      </c>
      <c r="W3568" s="21">
        <f t="shared" si="4604"/>
        <v>79.680000000000007</v>
      </c>
    </row>
    <row r="3569" spans="1:23" x14ac:dyDescent="0.25">
      <c r="A3569" s="11"/>
      <c r="B3569" s="10"/>
      <c r="C3569" s="4"/>
      <c r="D3569" s="4"/>
      <c r="E3569" s="10"/>
      <c r="F3569" s="10"/>
      <c r="G3569" s="10"/>
      <c r="H3569" s="10"/>
      <c r="I3569" s="10"/>
      <c r="J3569" s="13"/>
      <c r="K3569" s="13"/>
      <c r="L3569" s="13"/>
      <c r="M3569" s="10"/>
      <c r="N3569" s="9"/>
      <c r="O3569" s="9"/>
      <c r="P3569" s="9"/>
      <c r="Q3569" s="9"/>
      <c r="R3569" s="9"/>
    </row>
    <row r="3570" spans="1:23" x14ac:dyDescent="0.25">
      <c r="A3570" s="11">
        <v>43219</v>
      </c>
      <c r="B3570" s="10" t="s">
        <v>16</v>
      </c>
      <c r="C3570" s="4">
        <v>777</v>
      </c>
      <c r="D3570" s="4">
        <v>20</v>
      </c>
      <c r="E3570" s="10" t="s">
        <v>37</v>
      </c>
      <c r="F3570" s="10">
        <v>1</v>
      </c>
      <c r="G3570" s="10" t="s">
        <v>21</v>
      </c>
      <c r="H3570" s="10"/>
      <c r="I3570" s="10"/>
      <c r="J3570" s="13">
        <v>1060</v>
      </c>
      <c r="K3570" s="13"/>
      <c r="L3570" s="13">
        <v>610</v>
      </c>
      <c r="M3570" s="10">
        <v>4.2</v>
      </c>
      <c r="N3570" s="9">
        <v>6</v>
      </c>
      <c r="O3570" s="9">
        <v>4.79</v>
      </c>
      <c r="P3570" s="9" t="s">
        <v>98</v>
      </c>
      <c r="Q3570" s="9" t="s">
        <v>72</v>
      </c>
      <c r="R3570" s="9"/>
      <c r="S3570">
        <f t="shared" ref="S3570:S3571" si="4605">N:N*O:O*80.6</f>
        <v>2316.444</v>
      </c>
      <c r="T3570">
        <f t="shared" ref="T3570:T3571" si="4606">N3570*80.6</f>
        <v>483.59999999999997</v>
      </c>
      <c r="U3570">
        <f t="shared" ref="U3570:U3571" si="4607">N3570*O3570</f>
        <v>28.740000000000002</v>
      </c>
      <c r="V3570" s="20">
        <f t="shared" ref="V3570:V3571" si="4608">N3570*O3570*79.68</f>
        <v>2290.0032000000006</v>
      </c>
      <c r="W3570" s="21">
        <f t="shared" ref="W3570:W3571" si="4609">N3570*79.68</f>
        <v>478.08000000000004</v>
      </c>
    </row>
    <row r="3571" spans="1:23" x14ac:dyDescent="0.25">
      <c r="A3571" s="11">
        <v>43219</v>
      </c>
      <c r="B3571" s="10" t="s">
        <v>16</v>
      </c>
      <c r="C3571" s="4">
        <v>777</v>
      </c>
      <c r="D3571" s="4">
        <v>20</v>
      </c>
      <c r="E3571" s="10" t="s">
        <v>37</v>
      </c>
      <c r="F3571" s="10">
        <v>1</v>
      </c>
      <c r="G3571" s="10" t="s">
        <v>21</v>
      </c>
      <c r="H3571" s="10"/>
      <c r="I3571" s="10"/>
      <c r="J3571" s="13"/>
      <c r="K3571" s="13"/>
      <c r="L3571" s="13"/>
      <c r="M3571" s="10">
        <v>4.2</v>
      </c>
      <c r="N3571" s="9">
        <v>2</v>
      </c>
      <c r="O3571" s="9">
        <v>5.54</v>
      </c>
      <c r="P3571" s="9" t="s">
        <v>87</v>
      </c>
      <c r="Q3571" s="9" t="s">
        <v>88</v>
      </c>
      <c r="R3571" s="9"/>
      <c r="S3571">
        <f t="shared" si="4605"/>
        <v>893.04799999999989</v>
      </c>
      <c r="T3571">
        <f t="shared" si="4606"/>
        <v>161.19999999999999</v>
      </c>
      <c r="U3571">
        <f t="shared" si="4607"/>
        <v>11.08</v>
      </c>
      <c r="V3571" s="20">
        <f t="shared" si="4608"/>
        <v>882.85440000000006</v>
      </c>
      <c r="W3571" s="21">
        <f t="shared" si="4609"/>
        <v>159.36000000000001</v>
      </c>
    </row>
    <row r="3572" spans="1:23" x14ac:dyDescent="0.25">
      <c r="A3572" s="11"/>
      <c r="B3572" s="10"/>
      <c r="C3572" s="4"/>
      <c r="D3572" s="4"/>
      <c r="E3572" s="10"/>
      <c r="F3572" s="10"/>
      <c r="G3572" s="10"/>
      <c r="H3572" s="10"/>
      <c r="I3572" s="10"/>
      <c r="J3572" s="13"/>
      <c r="K3572" s="13"/>
      <c r="L3572" s="13"/>
      <c r="M3572" s="10"/>
      <c r="N3572" s="9"/>
      <c r="O3572" s="9"/>
      <c r="P3572" s="9"/>
      <c r="Q3572" s="9"/>
      <c r="R3572" s="9"/>
    </row>
    <row r="3573" spans="1:23" x14ac:dyDescent="0.25">
      <c r="A3573" s="11">
        <v>43219</v>
      </c>
      <c r="B3573" s="4" t="s">
        <v>17</v>
      </c>
      <c r="C3573" s="4">
        <v>75131</v>
      </c>
      <c r="D3573" s="4">
        <v>152</v>
      </c>
      <c r="E3573" s="10" t="s">
        <v>38</v>
      </c>
      <c r="F3573" s="10">
        <v>1</v>
      </c>
      <c r="G3573" s="10" t="s">
        <v>21</v>
      </c>
      <c r="H3573" s="10"/>
      <c r="I3573" s="10"/>
      <c r="J3573" s="13">
        <v>1780</v>
      </c>
      <c r="K3573" s="13"/>
      <c r="L3573" s="13">
        <v>900</v>
      </c>
      <c r="M3573" s="10">
        <v>5.81</v>
      </c>
      <c r="N3573" s="9">
        <v>1</v>
      </c>
      <c r="O3573" s="9">
        <v>4.79</v>
      </c>
      <c r="P3573" s="9" t="s">
        <v>98</v>
      </c>
      <c r="Q3573" s="9" t="s">
        <v>72</v>
      </c>
      <c r="R3573" s="9"/>
      <c r="S3573">
        <f t="shared" ref="S3573:S3575" si="4610">N3573*O3573*118</f>
        <v>565.22</v>
      </c>
      <c r="T3573">
        <f t="shared" ref="T3573:T3575" si="4611">N3573*118</f>
        <v>118</v>
      </c>
      <c r="U3573">
        <f t="shared" ref="U3573:U3575" si="4612">N3573*O3573</f>
        <v>4.79</v>
      </c>
      <c r="V3573" s="20">
        <f t="shared" ref="V3573:V3575" si="4613">N3573*O3573*116.875</f>
        <v>559.83124999999995</v>
      </c>
      <c r="W3573" s="21">
        <f t="shared" ref="W3573:W3575" si="4614">N3573*116.8</f>
        <v>116.8</v>
      </c>
    </row>
    <row r="3574" spans="1:23" x14ac:dyDescent="0.25">
      <c r="A3574" s="11">
        <v>43219</v>
      </c>
      <c r="B3574" s="4" t="s">
        <v>17</v>
      </c>
      <c r="C3574" s="4">
        <v>75131</v>
      </c>
      <c r="D3574" s="4">
        <v>152</v>
      </c>
      <c r="E3574" s="10" t="s">
        <v>38</v>
      </c>
      <c r="F3574" s="10">
        <v>1</v>
      </c>
      <c r="G3574" s="10" t="s">
        <v>21</v>
      </c>
      <c r="H3574" s="10"/>
      <c r="I3574" s="10"/>
      <c r="J3574" s="13"/>
      <c r="K3574" s="13"/>
      <c r="L3574" s="13"/>
      <c r="M3574" s="10">
        <v>5.81</v>
      </c>
      <c r="N3574" s="9">
        <v>21</v>
      </c>
      <c r="O3574" s="9">
        <v>1.91</v>
      </c>
      <c r="P3574" s="9" t="s">
        <v>77</v>
      </c>
      <c r="Q3574" s="9" t="s">
        <v>79</v>
      </c>
      <c r="R3574" s="9"/>
      <c r="S3574">
        <f t="shared" si="4610"/>
        <v>4732.9799999999996</v>
      </c>
      <c r="T3574">
        <f t="shared" si="4611"/>
        <v>2478</v>
      </c>
      <c r="U3574">
        <f t="shared" si="4612"/>
        <v>40.11</v>
      </c>
      <c r="V3574" s="20">
        <f t="shared" si="4613"/>
        <v>4687.8562499999998</v>
      </c>
      <c r="W3574" s="21">
        <f t="shared" si="4614"/>
        <v>2452.7999999999997</v>
      </c>
    </row>
    <row r="3575" spans="1:23" x14ac:dyDescent="0.25">
      <c r="A3575" s="11">
        <v>43219</v>
      </c>
      <c r="B3575" s="4" t="s">
        <v>17</v>
      </c>
      <c r="C3575" s="4">
        <v>75131</v>
      </c>
      <c r="D3575" s="4">
        <v>152</v>
      </c>
      <c r="E3575" s="10" t="s">
        <v>38</v>
      </c>
      <c r="F3575" s="10">
        <v>1</v>
      </c>
      <c r="G3575" s="10" t="s">
        <v>21</v>
      </c>
      <c r="H3575" s="10"/>
      <c r="I3575" s="10"/>
      <c r="J3575" s="13"/>
      <c r="K3575" s="13"/>
      <c r="L3575" s="13"/>
      <c r="M3575" s="10">
        <v>5.81</v>
      </c>
      <c r="N3575" s="9">
        <v>2</v>
      </c>
      <c r="O3575" s="9">
        <v>1.91</v>
      </c>
      <c r="P3575" s="9" t="s">
        <v>77</v>
      </c>
      <c r="Q3575" s="9" t="s">
        <v>79</v>
      </c>
      <c r="R3575" s="9"/>
      <c r="S3575">
        <f t="shared" si="4610"/>
        <v>450.76</v>
      </c>
      <c r="T3575">
        <f t="shared" si="4611"/>
        <v>236</v>
      </c>
      <c r="U3575">
        <f t="shared" si="4612"/>
        <v>3.82</v>
      </c>
      <c r="V3575" s="20">
        <f t="shared" si="4613"/>
        <v>446.46249999999998</v>
      </c>
      <c r="W3575" s="21">
        <f t="shared" si="4614"/>
        <v>233.6</v>
      </c>
    </row>
    <row r="3576" spans="1:23" x14ac:dyDescent="0.25">
      <c r="A3576" s="11"/>
      <c r="B3576" s="4"/>
      <c r="C3576" s="4"/>
      <c r="D3576" s="4"/>
      <c r="E3576" s="10"/>
      <c r="F3576" s="10"/>
      <c r="G3576" s="10"/>
      <c r="H3576" s="10"/>
      <c r="I3576" s="10"/>
      <c r="J3576" s="13"/>
      <c r="K3576" s="13"/>
      <c r="L3576" s="13"/>
      <c r="M3576" s="10"/>
      <c r="N3576" s="9"/>
      <c r="O3576" s="9"/>
      <c r="P3576" s="9"/>
      <c r="Q3576" s="9"/>
      <c r="R3576" s="9"/>
    </row>
    <row r="3577" spans="1:23" x14ac:dyDescent="0.25">
      <c r="A3577" s="11">
        <v>43219</v>
      </c>
      <c r="B3577" s="4" t="s">
        <v>17</v>
      </c>
      <c r="C3577" s="4">
        <v>75131</v>
      </c>
      <c r="D3577" s="4">
        <v>153</v>
      </c>
      <c r="E3577" s="10"/>
      <c r="F3577" s="10">
        <v>1</v>
      </c>
      <c r="G3577" s="10" t="s">
        <v>21</v>
      </c>
      <c r="H3577" s="10"/>
      <c r="I3577" s="10"/>
      <c r="J3577" s="17"/>
      <c r="K3577" s="17"/>
      <c r="L3577" s="17"/>
      <c r="M3577" s="10">
        <v>5.81</v>
      </c>
      <c r="N3577" s="9"/>
      <c r="O3577" s="9"/>
      <c r="P3577" s="9"/>
      <c r="Q3577" s="9"/>
      <c r="R3577" s="9"/>
      <c r="S3577">
        <f t="shared" ref="S3577" si="4615">N3577*O3577*118</f>
        <v>0</v>
      </c>
      <c r="T3577">
        <f t="shared" ref="T3577" si="4616">N3577*118</f>
        <v>0</v>
      </c>
      <c r="U3577">
        <f t="shared" ref="U3577" si="4617">N3577*O3577</f>
        <v>0</v>
      </c>
      <c r="V3577" s="20">
        <f t="shared" ref="V3577" si="4618">N3577*O3577*116.875</f>
        <v>0</v>
      </c>
      <c r="W3577" s="21">
        <f t="shared" ref="W3577" si="4619">N3577*116.8</f>
        <v>0</v>
      </c>
    </row>
    <row r="3578" spans="1:23" x14ac:dyDescent="0.25">
      <c r="A3578" s="11"/>
      <c r="B3578" s="4"/>
      <c r="C3578" s="4"/>
      <c r="D3578" s="4"/>
      <c r="E3578" s="10"/>
      <c r="F3578" s="10"/>
      <c r="G3578" s="10"/>
      <c r="H3578" s="10"/>
      <c r="I3578" s="10"/>
      <c r="J3578" s="13"/>
      <c r="K3578" s="13"/>
      <c r="L3578" s="13"/>
      <c r="M3578" s="10"/>
      <c r="N3578" s="9"/>
      <c r="O3578" s="9"/>
      <c r="P3578" s="9"/>
      <c r="Q3578" s="9"/>
      <c r="R3578" s="9"/>
    </row>
    <row r="3579" spans="1:23" x14ac:dyDescent="0.25">
      <c r="A3579" s="11">
        <v>43219</v>
      </c>
      <c r="B3579" s="4" t="s">
        <v>17</v>
      </c>
      <c r="C3579" s="4">
        <v>75131</v>
      </c>
      <c r="D3579" s="4">
        <v>155</v>
      </c>
      <c r="E3579" s="10" t="s">
        <v>102</v>
      </c>
      <c r="F3579" s="10">
        <v>1</v>
      </c>
      <c r="G3579" s="10" t="s">
        <v>21</v>
      </c>
      <c r="H3579" s="10"/>
      <c r="I3579" s="10"/>
      <c r="J3579" s="13">
        <v>1620</v>
      </c>
      <c r="K3579" s="13"/>
      <c r="L3579" s="13">
        <v>750</v>
      </c>
      <c r="M3579" s="10">
        <v>5.81</v>
      </c>
      <c r="N3579" s="9">
        <v>1</v>
      </c>
      <c r="O3579" s="9">
        <v>4.79</v>
      </c>
      <c r="P3579" s="9" t="s">
        <v>98</v>
      </c>
      <c r="Q3579" s="9" t="s">
        <v>72</v>
      </c>
      <c r="R3579" s="9"/>
      <c r="S3579">
        <f t="shared" ref="S3579:S3584" si="4620">N3579*O3579*118</f>
        <v>565.22</v>
      </c>
      <c r="T3579">
        <f t="shared" ref="T3579:T3584" si="4621">N3579*118</f>
        <v>118</v>
      </c>
      <c r="U3579">
        <f t="shared" ref="U3579:U3584" si="4622">N3579*O3579</f>
        <v>4.79</v>
      </c>
      <c r="V3579" s="20">
        <f t="shared" ref="V3579:V3584" si="4623">N3579*O3579*116.875</f>
        <v>559.83124999999995</v>
      </c>
      <c r="W3579" s="21">
        <f t="shared" ref="W3579:W3584" si="4624">N3579*116.8</f>
        <v>116.8</v>
      </c>
    </row>
    <row r="3580" spans="1:23" x14ac:dyDescent="0.25">
      <c r="A3580" s="11">
        <v>43219</v>
      </c>
      <c r="B3580" s="4" t="s">
        <v>17</v>
      </c>
      <c r="C3580" s="4">
        <v>75131</v>
      </c>
      <c r="D3580" s="4">
        <v>155</v>
      </c>
      <c r="E3580" s="10" t="s">
        <v>102</v>
      </c>
      <c r="F3580" s="10">
        <v>1</v>
      </c>
      <c r="G3580" s="10" t="s">
        <v>21</v>
      </c>
      <c r="H3580" s="10"/>
      <c r="I3580" s="10"/>
      <c r="J3580" s="13"/>
      <c r="K3580" s="13"/>
      <c r="L3580" s="13"/>
      <c r="M3580" s="10">
        <v>5.81</v>
      </c>
      <c r="N3580" s="9">
        <v>14</v>
      </c>
      <c r="O3580" s="9">
        <v>2.2400000000000002</v>
      </c>
      <c r="P3580" s="9" t="s">
        <v>87</v>
      </c>
      <c r="Q3580" s="9" t="s">
        <v>72</v>
      </c>
      <c r="R3580" s="9"/>
      <c r="S3580">
        <f t="shared" si="4620"/>
        <v>3700.4800000000005</v>
      </c>
      <c r="T3580">
        <f t="shared" si="4621"/>
        <v>1652</v>
      </c>
      <c r="U3580">
        <f t="shared" si="4622"/>
        <v>31.360000000000003</v>
      </c>
      <c r="V3580" s="20">
        <f t="shared" si="4623"/>
        <v>3665.2000000000003</v>
      </c>
      <c r="W3580" s="21">
        <f t="shared" si="4624"/>
        <v>1635.2</v>
      </c>
    </row>
    <row r="3581" spans="1:23" x14ac:dyDescent="0.25">
      <c r="A3581" s="11">
        <v>43219</v>
      </c>
      <c r="B3581" s="4" t="s">
        <v>17</v>
      </c>
      <c r="C3581" s="4">
        <v>75131</v>
      </c>
      <c r="D3581" s="4">
        <v>155</v>
      </c>
      <c r="E3581" s="10" t="s">
        <v>102</v>
      </c>
      <c r="F3581" s="10">
        <v>1</v>
      </c>
      <c r="G3581" s="10" t="s">
        <v>21</v>
      </c>
      <c r="H3581" s="10"/>
      <c r="I3581" s="10"/>
      <c r="J3581" s="13"/>
      <c r="K3581" s="13"/>
      <c r="L3581" s="13"/>
      <c r="M3581" s="10">
        <v>5.81</v>
      </c>
      <c r="N3581" s="9">
        <v>1</v>
      </c>
      <c r="O3581" s="9">
        <v>2.2400000000000002</v>
      </c>
      <c r="P3581" s="9" t="s">
        <v>87</v>
      </c>
      <c r="Q3581" s="9" t="s">
        <v>72</v>
      </c>
      <c r="R3581" s="9"/>
      <c r="S3581">
        <f t="shared" si="4620"/>
        <v>264.32000000000005</v>
      </c>
      <c r="T3581">
        <f t="shared" si="4621"/>
        <v>118</v>
      </c>
      <c r="U3581">
        <f t="shared" si="4622"/>
        <v>2.2400000000000002</v>
      </c>
      <c r="V3581" s="20">
        <f t="shared" si="4623"/>
        <v>261.8</v>
      </c>
      <c r="W3581" s="21">
        <f t="shared" si="4624"/>
        <v>116.8</v>
      </c>
    </row>
    <row r="3582" spans="1:23" x14ac:dyDescent="0.25">
      <c r="A3582" s="11">
        <v>43219</v>
      </c>
      <c r="B3582" s="4" t="s">
        <v>17</v>
      </c>
      <c r="C3582" s="4">
        <v>75131</v>
      </c>
      <c r="D3582" s="4">
        <v>155</v>
      </c>
      <c r="E3582" s="10" t="s">
        <v>102</v>
      </c>
      <c r="F3582" s="10">
        <v>1</v>
      </c>
      <c r="G3582" s="10" t="s">
        <v>21</v>
      </c>
      <c r="H3582" s="10"/>
      <c r="I3582" s="10"/>
      <c r="J3582" s="13"/>
      <c r="K3582" s="13"/>
      <c r="L3582" s="13"/>
      <c r="M3582" s="10">
        <v>5.81</v>
      </c>
      <c r="N3582" s="9">
        <v>2</v>
      </c>
      <c r="O3582" s="9">
        <v>5.54</v>
      </c>
      <c r="P3582" s="9" t="s">
        <v>87</v>
      </c>
      <c r="Q3582" s="9" t="s">
        <v>88</v>
      </c>
      <c r="R3582" s="9"/>
      <c r="S3582">
        <f t="shared" si="4620"/>
        <v>1307.44</v>
      </c>
      <c r="T3582">
        <f t="shared" si="4621"/>
        <v>236</v>
      </c>
      <c r="U3582">
        <f t="shared" si="4622"/>
        <v>11.08</v>
      </c>
      <c r="V3582" s="20">
        <f t="shared" si="4623"/>
        <v>1294.9749999999999</v>
      </c>
      <c r="W3582" s="21">
        <f t="shared" si="4624"/>
        <v>233.6</v>
      </c>
    </row>
    <row r="3583" spans="1:23" x14ac:dyDescent="0.25">
      <c r="A3583" s="24">
        <v>43219</v>
      </c>
      <c r="B3583" s="27" t="s">
        <v>17</v>
      </c>
      <c r="C3583" s="27">
        <v>75131</v>
      </c>
      <c r="D3583" s="27">
        <v>155</v>
      </c>
      <c r="E3583" s="25" t="s">
        <v>102</v>
      </c>
      <c r="F3583" s="25">
        <v>1</v>
      </c>
      <c r="G3583" s="25" t="s">
        <v>21</v>
      </c>
      <c r="H3583" s="25"/>
      <c r="I3583" s="25"/>
      <c r="J3583" s="23"/>
      <c r="K3583" s="23"/>
      <c r="L3583" s="23"/>
      <c r="M3583" s="25">
        <v>5.81</v>
      </c>
      <c r="N3583" s="25">
        <v>2</v>
      </c>
      <c r="O3583" s="25">
        <v>3.2</v>
      </c>
      <c r="P3583" s="25" t="s">
        <v>90</v>
      </c>
      <c r="Q3583" s="25" t="s">
        <v>100</v>
      </c>
      <c r="R3583" s="9"/>
      <c r="S3583">
        <f t="shared" si="4620"/>
        <v>755.2</v>
      </c>
      <c r="T3583">
        <f t="shared" si="4621"/>
        <v>236</v>
      </c>
      <c r="U3583">
        <f t="shared" si="4622"/>
        <v>6.4</v>
      </c>
      <c r="V3583" s="20">
        <f t="shared" si="4623"/>
        <v>748</v>
      </c>
      <c r="W3583" s="21">
        <f t="shared" si="4624"/>
        <v>233.6</v>
      </c>
    </row>
    <row r="3584" spans="1:23" x14ac:dyDescent="0.25">
      <c r="A3584" s="24">
        <v>43219</v>
      </c>
      <c r="B3584" s="27" t="s">
        <v>17</v>
      </c>
      <c r="C3584" s="27">
        <v>75131</v>
      </c>
      <c r="D3584" s="27">
        <v>155</v>
      </c>
      <c r="E3584" s="25" t="s">
        <v>102</v>
      </c>
      <c r="F3584" s="25">
        <v>1</v>
      </c>
      <c r="G3584" s="25" t="s">
        <v>21</v>
      </c>
      <c r="H3584" s="25"/>
      <c r="I3584" s="25"/>
      <c r="J3584" s="23"/>
      <c r="K3584" s="23"/>
      <c r="L3584" s="23"/>
      <c r="M3584" s="25">
        <v>5.81</v>
      </c>
      <c r="N3584" s="25">
        <v>1</v>
      </c>
      <c r="O3584" s="25">
        <v>3.2</v>
      </c>
      <c r="P3584" s="25" t="s">
        <v>90</v>
      </c>
      <c r="Q3584" s="25" t="s">
        <v>100</v>
      </c>
      <c r="R3584" s="9"/>
      <c r="S3584">
        <f t="shared" si="4620"/>
        <v>377.6</v>
      </c>
      <c r="T3584">
        <f t="shared" si="4621"/>
        <v>118</v>
      </c>
      <c r="U3584">
        <f t="shared" si="4622"/>
        <v>3.2</v>
      </c>
      <c r="V3584" s="20">
        <f t="shared" si="4623"/>
        <v>374</v>
      </c>
      <c r="W3584" s="21">
        <f t="shared" si="4624"/>
        <v>116.8</v>
      </c>
    </row>
    <row r="3585" spans="1:23" x14ac:dyDescent="0.25">
      <c r="A3585" s="11"/>
      <c r="B3585" s="4"/>
      <c r="C3585" s="4"/>
      <c r="D3585" s="4"/>
      <c r="E3585" s="10"/>
      <c r="F3585" s="10"/>
      <c r="G3585" s="10"/>
      <c r="H3585" s="10"/>
      <c r="I3585" s="10"/>
      <c r="J3585" s="13"/>
      <c r="K3585" s="13"/>
      <c r="L3585" s="13"/>
      <c r="M3585" s="10"/>
      <c r="N3585" s="9"/>
      <c r="O3585" s="9"/>
      <c r="P3585" s="9"/>
      <c r="Q3585" s="9"/>
      <c r="R3585" s="9"/>
    </row>
    <row r="3586" spans="1:23" x14ac:dyDescent="0.25">
      <c r="A3586" s="11">
        <v>43219</v>
      </c>
      <c r="B3586" s="4" t="s">
        <v>17</v>
      </c>
      <c r="C3586" s="4">
        <v>75131</v>
      </c>
      <c r="D3586" s="4">
        <v>156</v>
      </c>
      <c r="E3586" s="10" t="s">
        <v>40</v>
      </c>
      <c r="F3586" s="10">
        <v>1</v>
      </c>
      <c r="G3586" s="10" t="s">
        <v>21</v>
      </c>
      <c r="H3586" s="10"/>
      <c r="I3586" s="10"/>
      <c r="J3586" s="13">
        <v>1700</v>
      </c>
      <c r="K3586" s="13"/>
      <c r="L3586" s="13">
        <v>950</v>
      </c>
      <c r="M3586" s="10">
        <v>5.81</v>
      </c>
      <c r="N3586" s="9">
        <v>6</v>
      </c>
      <c r="O3586" s="9">
        <v>2.2400000000000002</v>
      </c>
      <c r="P3586" s="9" t="s">
        <v>87</v>
      </c>
      <c r="Q3586" s="9" t="s">
        <v>72</v>
      </c>
      <c r="R3586" s="9"/>
      <c r="S3586">
        <f t="shared" ref="S3586:S3590" si="4625">N3586*O3586*118</f>
        <v>1585.92</v>
      </c>
      <c r="T3586">
        <f t="shared" ref="T3586:T3590" si="4626">N3586*118</f>
        <v>708</v>
      </c>
      <c r="U3586">
        <f t="shared" ref="U3586:U3590" si="4627">N3586*O3586</f>
        <v>13.440000000000001</v>
      </c>
      <c r="V3586" s="20">
        <f t="shared" ref="V3586:V3590" si="4628">N3586*O3586*116.875</f>
        <v>1570.8000000000002</v>
      </c>
      <c r="W3586" s="21">
        <f t="shared" ref="W3586:W3590" si="4629">N3586*116.8</f>
        <v>700.8</v>
      </c>
    </row>
    <row r="3587" spans="1:23" x14ac:dyDescent="0.25">
      <c r="A3587" s="11">
        <v>43219</v>
      </c>
      <c r="B3587" s="4" t="s">
        <v>17</v>
      </c>
      <c r="C3587" s="4">
        <v>75131</v>
      </c>
      <c r="D3587" s="4">
        <v>156</v>
      </c>
      <c r="E3587" s="10" t="s">
        <v>40</v>
      </c>
      <c r="F3587" s="10">
        <v>1</v>
      </c>
      <c r="G3587" s="10" t="s">
        <v>21</v>
      </c>
      <c r="H3587" s="10"/>
      <c r="I3587" s="10"/>
      <c r="J3587" s="13"/>
      <c r="K3587" s="13"/>
      <c r="L3587" s="13"/>
      <c r="M3587" s="10">
        <v>5.81</v>
      </c>
      <c r="N3587" s="9">
        <v>7</v>
      </c>
      <c r="O3587" s="9">
        <v>2.2400000000000002</v>
      </c>
      <c r="P3587" s="9" t="s">
        <v>87</v>
      </c>
      <c r="Q3587" s="9" t="s">
        <v>72</v>
      </c>
      <c r="R3587" s="9"/>
      <c r="S3587">
        <f t="shared" si="4625"/>
        <v>1850.2400000000002</v>
      </c>
      <c r="T3587">
        <f t="shared" si="4626"/>
        <v>826</v>
      </c>
      <c r="U3587">
        <f t="shared" si="4627"/>
        <v>15.680000000000001</v>
      </c>
      <c r="V3587" s="20">
        <f t="shared" si="4628"/>
        <v>1832.6000000000001</v>
      </c>
      <c r="W3587" s="21">
        <f t="shared" si="4629"/>
        <v>817.6</v>
      </c>
    </row>
    <row r="3588" spans="1:23" x14ac:dyDescent="0.25">
      <c r="A3588" s="11">
        <v>43219</v>
      </c>
      <c r="B3588" s="4" t="s">
        <v>17</v>
      </c>
      <c r="C3588" s="4">
        <v>75131</v>
      </c>
      <c r="D3588" s="4">
        <v>156</v>
      </c>
      <c r="E3588" s="10" t="s">
        <v>40</v>
      </c>
      <c r="F3588" s="10">
        <v>1</v>
      </c>
      <c r="G3588" s="10" t="s">
        <v>21</v>
      </c>
      <c r="H3588" s="10"/>
      <c r="I3588" s="10"/>
      <c r="J3588" s="13"/>
      <c r="K3588" s="13"/>
      <c r="L3588" s="13"/>
      <c r="M3588" s="10">
        <v>5.81</v>
      </c>
      <c r="N3588" s="9">
        <v>1</v>
      </c>
      <c r="O3588" s="9">
        <v>5.54</v>
      </c>
      <c r="P3588" s="9" t="s">
        <v>87</v>
      </c>
      <c r="Q3588" s="9" t="s">
        <v>88</v>
      </c>
      <c r="R3588" s="9"/>
      <c r="S3588">
        <f t="shared" si="4625"/>
        <v>653.72</v>
      </c>
      <c r="T3588">
        <f t="shared" si="4626"/>
        <v>118</v>
      </c>
      <c r="U3588">
        <f t="shared" si="4627"/>
        <v>5.54</v>
      </c>
      <c r="V3588" s="20">
        <f t="shared" si="4628"/>
        <v>647.48749999999995</v>
      </c>
      <c r="W3588" s="21">
        <f t="shared" si="4629"/>
        <v>116.8</v>
      </c>
    </row>
    <row r="3589" spans="1:23" x14ac:dyDescent="0.25">
      <c r="A3589" s="24">
        <v>43219</v>
      </c>
      <c r="B3589" s="27" t="s">
        <v>17</v>
      </c>
      <c r="C3589" s="27">
        <v>75131</v>
      </c>
      <c r="D3589" s="27">
        <v>156</v>
      </c>
      <c r="E3589" s="25" t="s">
        <v>40</v>
      </c>
      <c r="F3589" s="25">
        <v>1</v>
      </c>
      <c r="G3589" s="25" t="s">
        <v>21</v>
      </c>
      <c r="H3589" s="25"/>
      <c r="I3589" s="25"/>
      <c r="J3589" s="23"/>
      <c r="K3589" s="23"/>
      <c r="L3589" s="23"/>
      <c r="M3589" s="25">
        <v>5.81</v>
      </c>
      <c r="N3589" s="25">
        <v>3</v>
      </c>
      <c r="O3589" s="25">
        <v>3.2</v>
      </c>
      <c r="P3589" s="25" t="s">
        <v>90</v>
      </c>
      <c r="Q3589" s="25" t="s">
        <v>100</v>
      </c>
      <c r="R3589" s="9"/>
      <c r="S3589">
        <f t="shared" si="4625"/>
        <v>1132.8000000000002</v>
      </c>
      <c r="T3589">
        <f t="shared" si="4626"/>
        <v>354</v>
      </c>
      <c r="U3589">
        <f t="shared" si="4627"/>
        <v>9.6000000000000014</v>
      </c>
      <c r="V3589" s="20">
        <f t="shared" si="4628"/>
        <v>1122.0000000000002</v>
      </c>
      <c r="W3589" s="21">
        <f t="shared" si="4629"/>
        <v>350.4</v>
      </c>
    </row>
    <row r="3590" spans="1:23" x14ac:dyDescent="0.25">
      <c r="A3590" s="24">
        <v>43219</v>
      </c>
      <c r="B3590" s="27" t="s">
        <v>17</v>
      </c>
      <c r="C3590" s="27">
        <v>75131</v>
      </c>
      <c r="D3590" s="27">
        <v>156</v>
      </c>
      <c r="E3590" s="25" t="s">
        <v>40</v>
      </c>
      <c r="F3590" s="25">
        <v>1</v>
      </c>
      <c r="G3590" s="25" t="s">
        <v>21</v>
      </c>
      <c r="H3590" s="25"/>
      <c r="I3590" s="25"/>
      <c r="J3590" s="23"/>
      <c r="K3590" s="23"/>
      <c r="L3590" s="23"/>
      <c r="M3590" s="25">
        <v>5.81</v>
      </c>
      <c r="N3590" s="25">
        <v>1</v>
      </c>
      <c r="O3590" s="25">
        <v>3.2</v>
      </c>
      <c r="P3590" s="25" t="s">
        <v>90</v>
      </c>
      <c r="Q3590" s="25" t="s">
        <v>100</v>
      </c>
      <c r="R3590" s="9"/>
      <c r="S3590">
        <f t="shared" si="4625"/>
        <v>377.6</v>
      </c>
      <c r="T3590">
        <f t="shared" si="4626"/>
        <v>118</v>
      </c>
      <c r="U3590">
        <f t="shared" si="4627"/>
        <v>3.2</v>
      </c>
      <c r="V3590" s="20">
        <f t="shared" si="4628"/>
        <v>374</v>
      </c>
      <c r="W3590" s="21">
        <f t="shared" si="4629"/>
        <v>116.8</v>
      </c>
    </row>
    <row r="3591" spans="1:23" x14ac:dyDescent="0.25">
      <c r="A3591" s="11"/>
      <c r="B3591" s="4"/>
      <c r="C3591" s="4"/>
      <c r="D3591" s="4"/>
      <c r="E3591" s="10"/>
      <c r="F3591" s="10"/>
      <c r="G3591" s="10"/>
      <c r="H3591" s="10"/>
      <c r="I3591" s="10"/>
      <c r="J3591" s="13"/>
      <c r="K3591" s="13"/>
      <c r="L3591" s="13"/>
      <c r="M3591" s="10"/>
      <c r="N3591" s="9"/>
      <c r="O3591" s="9"/>
      <c r="P3591" s="9"/>
      <c r="Q3591" s="9"/>
      <c r="R3591" s="9"/>
    </row>
    <row r="3592" spans="1:23" x14ac:dyDescent="0.25">
      <c r="A3592" s="11">
        <v>43219</v>
      </c>
      <c r="B3592" s="4" t="s">
        <v>17</v>
      </c>
      <c r="C3592" s="4">
        <v>75131</v>
      </c>
      <c r="D3592" s="4">
        <v>157</v>
      </c>
      <c r="E3592" s="10"/>
      <c r="F3592" s="10">
        <v>1</v>
      </c>
      <c r="G3592" s="10" t="s">
        <v>21</v>
      </c>
      <c r="H3592" s="10"/>
      <c r="I3592" s="10"/>
      <c r="J3592" s="17"/>
      <c r="K3592" s="17"/>
      <c r="L3592" s="17"/>
      <c r="M3592" s="10">
        <v>5.81</v>
      </c>
      <c r="N3592" s="9"/>
      <c r="O3592" s="9"/>
      <c r="P3592" s="9"/>
      <c r="Q3592" s="9"/>
      <c r="R3592" s="9"/>
      <c r="S3592">
        <f t="shared" ref="S3592" si="4630">N3592*O3592*118</f>
        <v>0</v>
      </c>
      <c r="T3592">
        <f t="shared" ref="T3592" si="4631">N3592*118</f>
        <v>0</v>
      </c>
      <c r="U3592">
        <f t="shared" ref="U3592" si="4632">N3592*O3592</f>
        <v>0</v>
      </c>
      <c r="V3592" s="20">
        <f t="shared" ref="V3592" si="4633">N3592*O3592*116.875</f>
        <v>0</v>
      </c>
      <c r="W3592" s="21">
        <f t="shared" ref="W3592" si="4634">N3592*116.8</f>
        <v>0</v>
      </c>
    </row>
    <row r="3593" spans="1:23" x14ac:dyDescent="0.25">
      <c r="A3593" s="11"/>
      <c r="B3593" s="4"/>
      <c r="C3593" s="4"/>
      <c r="D3593" s="4"/>
      <c r="E3593" s="10"/>
      <c r="F3593" s="10"/>
      <c r="G3593" s="10"/>
      <c r="H3593" s="10"/>
      <c r="I3593" s="10"/>
      <c r="J3593" s="13"/>
      <c r="K3593" s="13"/>
      <c r="L3593" s="13"/>
      <c r="M3593" s="10"/>
      <c r="N3593" s="9"/>
      <c r="O3593" s="9"/>
      <c r="P3593" s="9"/>
      <c r="Q3593" s="9"/>
      <c r="R3593" s="9"/>
    </row>
    <row r="3594" spans="1:23" x14ac:dyDescent="0.25">
      <c r="A3594" s="11">
        <v>43219</v>
      </c>
      <c r="B3594" s="10" t="s">
        <v>16</v>
      </c>
      <c r="C3594" s="10">
        <v>785</v>
      </c>
      <c r="D3594" s="10">
        <v>167</v>
      </c>
      <c r="E3594" s="10" t="s">
        <v>28</v>
      </c>
      <c r="F3594" s="10">
        <v>1</v>
      </c>
      <c r="G3594" s="10" t="s">
        <v>21</v>
      </c>
      <c r="H3594" s="10"/>
      <c r="I3594" s="10"/>
      <c r="J3594" s="13">
        <v>1900</v>
      </c>
      <c r="K3594" s="13"/>
      <c r="L3594" s="13">
        <v>1100</v>
      </c>
      <c r="M3594" s="10">
        <v>5.38</v>
      </c>
      <c r="N3594" s="9">
        <v>8</v>
      </c>
      <c r="O3594" s="9">
        <v>2.2400000000000002</v>
      </c>
      <c r="P3594" s="9" t="s">
        <v>87</v>
      </c>
      <c r="Q3594" s="9" t="s">
        <v>72</v>
      </c>
      <c r="R3594" s="9"/>
      <c r="S3594">
        <f t="shared" ref="S3594:S3598" si="4635">N:N*O:O*125</f>
        <v>2240</v>
      </c>
      <c r="T3594">
        <f t="shared" ref="T3594:T3598" si="4636">N3594*125</f>
        <v>1000</v>
      </c>
      <c r="U3594">
        <f t="shared" ref="U3594:U3598" si="4637">N3594*O3594</f>
        <v>17.920000000000002</v>
      </c>
      <c r="V3594" s="20">
        <f t="shared" ref="V3594:V3598" si="4638">N3594*O3594*123.78</f>
        <v>2218.1376</v>
      </c>
      <c r="W3594" s="21">
        <f t="shared" ref="W3594:W3598" si="4639">N3594*123.7</f>
        <v>989.6</v>
      </c>
    </row>
    <row r="3595" spans="1:23" x14ac:dyDescent="0.25">
      <c r="A3595" s="11">
        <v>43219</v>
      </c>
      <c r="B3595" s="10" t="s">
        <v>16</v>
      </c>
      <c r="C3595" s="10">
        <v>785</v>
      </c>
      <c r="D3595" s="10">
        <v>167</v>
      </c>
      <c r="E3595" s="10" t="s">
        <v>28</v>
      </c>
      <c r="F3595" s="10">
        <v>1</v>
      </c>
      <c r="G3595" s="10" t="s">
        <v>21</v>
      </c>
      <c r="H3595" s="10"/>
      <c r="I3595" s="10"/>
      <c r="J3595" s="13"/>
      <c r="K3595" s="13"/>
      <c r="L3595" s="13"/>
      <c r="M3595" s="10">
        <v>5.38</v>
      </c>
      <c r="N3595" s="9">
        <v>4</v>
      </c>
      <c r="O3595" s="9">
        <v>2.2400000000000002</v>
      </c>
      <c r="P3595" s="9" t="s">
        <v>87</v>
      </c>
      <c r="Q3595" s="9" t="s">
        <v>72</v>
      </c>
      <c r="R3595" s="9"/>
      <c r="S3595">
        <f t="shared" si="4635"/>
        <v>1120</v>
      </c>
      <c r="T3595">
        <f t="shared" si="4636"/>
        <v>500</v>
      </c>
      <c r="U3595">
        <f t="shared" si="4637"/>
        <v>8.9600000000000009</v>
      </c>
      <c r="V3595" s="20">
        <f t="shared" si="4638"/>
        <v>1109.0688</v>
      </c>
      <c r="W3595" s="21">
        <f t="shared" si="4639"/>
        <v>494.8</v>
      </c>
    </row>
    <row r="3596" spans="1:23" x14ac:dyDescent="0.25">
      <c r="A3596" s="11">
        <v>43219</v>
      </c>
      <c r="B3596" s="10" t="s">
        <v>16</v>
      </c>
      <c r="C3596" s="10">
        <v>785</v>
      </c>
      <c r="D3596" s="10">
        <v>167</v>
      </c>
      <c r="E3596" s="10" t="s">
        <v>28</v>
      </c>
      <c r="F3596" s="10">
        <v>1</v>
      </c>
      <c r="G3596" s="10" t="s">
        <v>21</v>
      </c>
      <c r="H3596" s="10"/>
      <c r="I3596" s="10"/>
      <c r="J3596" s="13"/>
      <c r="K3596" s="13"/>
      <c r="L3596" s="13"/>
      <c r="M3596" s="10">
        <v>5.38</v>
      </c>
      <c r="N3596" s="9">
        <v>2</v>
      </c>
      <c r="O3596" s="9">
        <v>5.54</v>
      </c>
      <c r="P3596" s="9" t="s">
        <v>87</v>
      </c>
      <c r="Q3596" s="9" t="s">
        <v>88</v>
      </c>
      <c r="R3596" s="9"/>
      <c r="S3596">
        <f t="shared" si="4635"/>
        <v>1385</v>
      </c>
      <c r="T3596">
        <f t="shared" si="4636"/>
        <v>250</v>
      </c>
      <c r="U3596">
        <f t="shared" si="4637"/>
        <v>11.08</v>
      </c>
      <c r="V3596" s="20">
        <f t="shared" si="4638"/>
        <v>1371.4824000000001</v>
      </c>
      <c r="W3596" s="21">
        <f t="shared" si="4639"/>
        <v>247.4</v>
      </c>
    </row>
    <row r="3597" spans="1:23" x14ac:dyDescent="0.25">
      <c r="A3597" s="24">
        <v>43219</v>
      </c>
      <c r="B3597" s="25" t="s">
        <v>16</v>
      </c>
      <c r="C3597" s="25">
        <v>785</v>
      </c>
      <c r="D3597" s="25">
        <v>167</v>
      </c>
      <c r="E3597" s="25" t="s">
        <v>28</v>
      </c>
      <c r="F3597" s="25">
        <v>1</v>
      </c>
      <c r="G3597" s="25" t="s">
        <v>21</v>
      </c>
      <c r="H3597" s="25"/>
      <c r="I3597" s="25"/>
      <c r="J3597" s="23"/>
      <c r="K3597" s="23"/>
      <c r="L3597" s="23"/>
      <c r="M3597" s="25">
        <v>5.38</v>
      </c>
      <c r="N3597" s="25">
        <v>3</v>
      </c>
      <c r="O3597" s="25">
        <v>3.2</v>
      </c>
      <c r="P3597" s="25" t="s">
        <v>90</v>
      </c>
      <c r="Q3597" s="25" t="s">
        <v>100</v>
      </c>
      <c r="R3597" s="9"/>
      <c r="S3597">
        <f t="shared" si="4635"/>
        <v>1200.0000000000002</v>
      </c>
      <c r="T3597">
        <f t="shared" si="4636"/>
        <v>375</v>
      </c>
      <c r="U3597">
        <f t="shared" si="4637"/>
        <v>9.6000000000000014</v>
      </c>
      <c r="V3597" s="20">
        <f t="shared" si="4638"/>
        <v>1188.2880000000002</v>
      </c>
      <c r="W3597" s="21">
        <f t="shared" si="4639"/>
        <v>371.1</v>
      </c>
    </row>
    <row r="3598" spans="1:23" x14ac:dyDescent="0.25">
      <c r="A3598" s="24">
        <v>43219</v>
      </c>
      <c r="B3598" s="25" t="s">
        <v>16</v>
      </c>
      <c r="C3598" s="25">
        <v>785</v>
      </c>
      <c r="D3598" s="25">
        <v>167</v>
      </c>
      <c r="E3598" s="25" t="s">
        <v>28</v>
      </c>
      <c r="F3598" s="25">
        <v>1</v>
      </c>
      <c r="G3598" s="25" t="s">
        <v>21</v>
      </c>
      <c r="H3598" s="25"/>
      <c r="I3598" s="25"/>
      <c r="J3598" s="23"/>
      <c r="K3598" s="23"/>
      <c r="L3598" s="23"/>
      <c r="M3598" s="25">
        <v>5.38</v>
      </c>
      <c r="N3598" s="25">
        <v>1</v>
      </c>
      <c r="O3598" s="25">
        <v>3.2</v>
      </c>
      <c r="P3598" s="25" t="s">
        <v>90</v>
      </c>
      <c r="Q3598" s="25" t="s">
        <v>100</v>
      </c>
      <c r="R3598" s="9"/>
      <c r="S3598">
        <f t="shared" si="4635"/>
        <v>400</v>
      </c>
      <c r="T3598">
        <f t="shared" si="4636"/>
        <v>125</v>
      </c>
      <c r="U3598">
        <f t="shared" si="4637"/>
        <v>3.2</v>
      </c>
      <c r="V3598" s="20">
        <f t="shared" si="4638"/>
        <v>396.096</v>
      </c>
      <c r="W3598" s="21">
        <f t="shared" si="4639"/>
        <v>123.7</v>
      </c>
    </row>
    <row r="3599" spans="1:23" x14ac:dyDescent="0.25">
      <c r="A3599" s="11"/>
      <c r="B3599" s="10"/>
      <c r="C3599" s="10"/>
      <c r="D3599" s="10"/>
      <c r="E3599" s="10"/>
      <c r="F3599" s="10"/>
      <c r="G3599" s="10"/>
      <c r="H3599" s="10"/>
      <c r="I3599" s="10"/>
      <c r="J3599" s="13"/>
      <c r="K3599" s="13"/>
      <c r="L3599" s="13"/>
      <c r="M3599" s="10"/>
      <c r="N3599" s="9"/>
      <c r="O3599" s="9"/>
      <c r="P3599" s="9"/>
      <c r="Q3599" s="9"/>
      <c r="R3599" s="9"/>
    </row>
    <row r="3600" spans="1:23" x14ac:dyDescent="0.25">
      <c r="A3600" s="11">
        <v>43219</v>
      </c>
      <c r="B3600" s="10" t="s">
        <v>16</v>
      </c>
      <c r="C3600" s="10">
        <v>785</v>
      </c>
      <c r="D3600" s="10">
        <v>168</v>
      </c>
      <c r="E3600" s="10" t="s">
        <v>43</v>
      </c>
      <c r="F3600" s="10">
        <v>1</v>
      </c>
      <c r="G3600" s="10" t="s">
        <v>21</v>
      </c>
      <c r="H3600" s="10"/>
      <c r="I3600" s="10"/>
      <c r="J3600" s="13">
        <v>1750</v>
      </c>
      <c r="K3600" s="13"/>
      <c r="L3600" s="13">
        <v>750</v>
      </c>
      <c r="M3600" s="10">
        <v>5.38</v>
      </c>
      <c r="N3600" s="9">
        <v>1</v>
      </c>
      <c r="O3600" s="9">
        <v>4.79</v>
      </c>
      <c r="P3600" s="9" t="s">
        <v>98</v>
      </c>
      <c r="Q3600" s="9" t="s">
        <v>72</v>
      </c>
      <c r="R3600" s="9"/>
      <c r="S3600">
        <f t="shared" ref="S3600:S3602" si="4640">N:N*O:O*125</f>
        <v>598.75</v>
      </c>
      <c r="T3600">
        <f t="shared" ref="T3600:T3602" si="4641">N3600*125</f>
        <v>125</v>
      </c>
      <c r="U3600">
        <f t="shared" ref="U3600:U3602" si="4642">N3600*O3600</f>
        <v>4.79</v>
      </c>
      <c r="V3600" s="20">
        <f t="shared" ref="V3600:V3602" si="4643">N3600*O3600*123.78</f>
        <v>592.90620000000001</v>
      </c>
      <c r="W3600" s="21">
        <f t="shared" ref="W3600:W3602" si="4644">N3600*123.7</f>
        <v>123.7</v>
      </c>
    </row>
    <row r="3601" spans="1:23" x14ac:dyDescent="0.25">
      <c r="A3601" s="11">
        <v>43219</v>
      </c>
      <c r="B3601" s="10" t="s">
        <v>16</v>
      </c>
      <c r="C3601" s="10">
        <v>785</v>
      </c>
      <c r="D3601" s="10">
        <v>168</v>
      </c>
      <c r="E3601" s="10" t="s">
        <v>43</v>
      </c>
      <c r="F3601" s="10">
        <v>1</v>
      </c>
      <c r="G3601" s="10" t="s">
        <v>21</v>
      </c>
      <c r="H3601" s="10"/>
      <c r="I3601" s="10"/>
      <c r="J3601" s="13"/>
      <c r="K3601" s="13"/>
      <c r="L3601" s="13"/>
      <c r="M3601" s="10">
        <v>5.38</v>
      </c>
      <c r="N3601" s="9">
        <v>22</v>
      </c>
      <c r="O3601" s="9">
        <v>1.91</v>
      </c>
      <c r="P3601" s="9" t="s">
        <v>77</v>
      </c>
      <c r="Q3601" s="9" t="s">
        <v>79</v>
      </c>
      <c r="R3601" s="9"/>
      <c r="S3601">
        <f t="shared" si="4640"/>
        <v>5252.4999999999991</v>
      </c>
      <c r="T3601">
        <f t="shared" si="4641"/>
        <v>2750</v>
      </c>
      <c r="U3601">
        <f t="shared" si="4642"/>
        <v>42.019999999999996</v>
      </c>
      <c r="V3601" s="20">
        <f t="shared" si="4643"/>
        <v>5201.2356</v>
      </c>
      <c r="W3601" s="21">
        <f t="shared" si="4644"/>
        <v>2721.4</v>
      </c>
    </row>
    <row r="3602" spans="1:23" x14ac:dyDescent="0.25">
      <c r="A3602" s="11">
        <v>43219</v>
      </c>
      <c r="B3602" s="10" t="s">
        <v>16</v>
      </c>
      <c r="C3602" s="10">
        <v>785</v>
      </c>
      <c r="D3602" s="10">
        <v>168</v>
      </c>
      <c r="E3602" s="10" t="s">
        <v>43</v>
      </c>
      <c r="F3602" s="10">
        <v>1</v>
      </c>
      <c r="G3602" s="10" t="s">
        <v>21</v>
      </c>
      <c r="H3602" s="10"/>
      <c r="I3602" s="10"/>
      <c r="J3602" s="13"/>
      <c r="K3602" s="13"/>
      <c r="L3602" s="13"/>
      <c r="M3602" s="10">
        <v>5.38</v>
      </c>
      <c r="N3602" s="9">
        <v>1</v>
      </c>
      <c r="O3602" s="9">
        <v>5.54</v>
      </c>
      <c r="P3602" s="9" t="s">
        <v>87</v>
      </c>
      <c r="Q3602" s="9" t="s">
        <v>88</v>
      </c>
      <c r="R3602" s="9"/>
      <c r="S3602">
        <f t="shared" si="4640"/>
        <v>692.5</v>
      </c>
      <c r="T3602">
        <f t="shared" si="4641"/>
        <v>125</v>
      </c>
      <c r="U3602">
        <f t="shared" si="4642"/>
        <v>5.54</v>
      </c>
      <c r="V3602" s="20">
        <f t="shared" si="4643"/>
        <v>685.74120000000005</v>
      </c>
      <c r="W3602" s="21">
        <f t="shared" si="4644"/>
        <v>123.7</v>
      </c>
    </row>
    <row r="3603" spans="1:23" x14ac:dyDescent="0.25">
      <c r="A3603" s="11"/>
      <c r="B3603" s="4"/>
      <c r="C3603" s="4"/>
      <c r="D3603" s="4"/>
      <c r="E3603" s="10"/>
      <c r="F3603" s="10"/>
      <c r="G3603" s="10"/>
      <c r="H3603" s="10"/>
      <c r="I3603" s="10"/>
      <c r="J3603" s="13"/>
      <c r="K3603" s="13"/>
      <c r="L3603" s="13"/>
      <c r="M3603" s="10"/>
      <c r="N3603" s="9"/>
      <c r="O3603" s="9"/>
      <c r="P3603" s="9"/>
      <c r="Q3603" s="9"/>
      <c r="R3603" s="9"/>
    </row>
    <row r="3604" spans="1:23" x14ac:dyDescent="0.25">
      <c r="A3604" s="11">
        <v>43219</v>
      </c>
      <c r="B3604" s="10" t="s">
        <v>16</v>
      </c>
      <c r="C3604" s="10">
        <v>785</v>
      </c>
      <c r="D3604" s="10">
        <v>169</v>
      </c>
      <c r="E3604" s="10"/>
      <c r="F3604" s="10">
        <v>1</v>
      </c>
      <c r="G3604" s="10" t="s">
        <v>21</v>
      </c>
      <c r="H3604" s="10"/>
      <c r="I3604" s="10"/>
      <c r="J3604" s="17"/>
      <c r="K3604" s="17"/>
      <c r="L3604" s="17"/>
      <c r="M3604" s="10">
        <v>5.38</v>
      </c>
      <c r="N3604" s="9"/>
      <c r="O3604" s="9"/>
      <c r="P3604" s="9"/>
      <c r="Q3604" s="9"/>
      <c r="R3604" s="9"/>
      <c r="S3604">
        <f>N:N*O:O*125</f>
        <v>0</v>
      </c>
      <c r="T3604">
        <f t="shared" ref="T3604" si="4645">N3604*125</f>
        <v>0</v>
      </c>
      <c r="U3604">
        <f t="shared" ref="U3604" si="4646">N3604*O3604</f>
        <v>0</v>
      </c>
      <c r="V3604" s="20">
        <f>N3604*O3604*123.78</f>
        <v>0</v>
      </c>
      <c r="W3604" s="21">
        <f>N3604*123.7</f>
        <v>0</v>
      </c>
    </row>
    <row r="3605" spans="1:23" x14ac:dyDescent="0.25">
      <c r="A3605" s="11"/>
      <c r="B3605" s="10"/>
      <c r="C3605" s="10"/>
      <c r="D3605" s="10"/>
      <c r="E3605" s="10"/>
      <c r="F3605" s="10"/>
      <c r="G3605" s="10"/>
      <c r="H3605" s="10"/>
      <c r="I3605" s="10"/>
      <c r="J3605" s="13"/>
      <c r="K3605" s="13"/>
      <c r="L3605" s="13"/>
      <c r="M3605" s="10"/>
      <c r="N3605" s="9"/>
      <c r="O3605" s="9"/>
      <c r="P3605" s="9"/>
      <c r="Q3605" s="9"/>
      <c r="R3605" s="9"/>
    </row>
    <row r="3606" spans="1:23" x14ac:dyDescent="0.25">
      <c r="A3606" s="11">
        <v>43219</v>
      </c>
      <c r="B3606" s="10" t="s">
        <v>16</v>
      </c>
      <c r="C3606" s="4">
        <v>777</v>
      </c>
      <c r="D3606" s="4">
        <v>17</v>
      </c>
      <c r="E3606" s="10" t="s">
        <v>45</v>
      </c>
      <c r="F3606" s="10">
        <v>2</v>
      </c>
      <c r="G3606" s="10" t="s">
        <v>22</v>
      </c>
      <c r="H3606" s="10"/>
      <c r="I3606" s="10"/>
      <c r="J3606" s="13">
        <v>560</v>
      </c>
      <c r="K3606" s="13">
        <v>540</v>
      </c>
      <c r="L3606" s="13">
        <v>620</v>
      </c>
      <c r="M3606" s="10">
        <v>4.2</v>
      </c>
      <c r="N3606" s="9">
        <v>3</v>
      </c>
      <c r="O3606" s="9">
        <v>2.58</v>
      </c>
      <c r="P3606" s="9" t="s">
        <v>89</v>
      </c>
      <c r="Q3606" s="9" t="s">
        <v>72</v>
      </c>
      <c r="R3606" s="9"/>
      <c r="S3606">
        <f t="shared" ref="S3606:S3609" si="4647">N:N*O:O*80.6</f>
        <v>623.84399999999994</v>
      </c>
      <c r="T3606">
        <f t="shared" ref="T3606:T3609" si="4648">N3606*80.6</f>
        <v>241.79999999999998</v>
      </c>
      <c r="U3606">
        <f t="shared" ref="U3606:U3609" si="4649">N3606*O3606</f>
        <v>7.74</v>
      </c>
      <c r="V3606" s="20">
        <f t="shared" ref="V3606:V3609" si="4650">N3606*O3606*79.68</f>
        <v>616.72320000000002</v>
      </c>
      <c r="W3606" s="21">
        <f t="shared" ref="W3606:W3609" si="4651">N3606*79.68</f>
        <v>239.04000000000002</v>
      </c>
    </row>
    <row r="3607" spans="1:23" x14ac:dyDescent="0.25">
      <c r="A3607" s="11">
        <v>43219</v>
      </c>
      <c r="B3607" s="10" t="s">
        <v>16</v>
      </c>
      <c r="C3607" s="4">
        <v>777</v>
      </c>
      <c r="D3607" s="4">
        <v>17</v>
      </c>
      <c r="E3607" s="10" t="s">
        <v>45</v>
      </c>
      <c r="F3607" s="10">
        <v>2</v>
      </c>
      <c r="G3607" s="10" t="s">
        <v>22</v>
      </c>
      <c r="H3607" s="10"/>
      <c r="I3607" s="10"/>
      <c r="J3607" s="13"/>
      <c r="K3607" s="13"/>
      <c r="L3607" s="13"/>
      <c r="M3607" s="10">
        <v>4.2</v>
      </c>
      <c r="N3607" s="9">
        <v>15</v>
      </c>
      <c r="O3607" s="9">
        <v>1.91</v>
      </c>
      <c r="P3607" s="9" t="s">
        <v>77</v>
      </c>
      <c r="Q3607" s="9" t="s">
        <v>79</v>
      </c>
      <c r="R3607" s="9"/>
      <c r="S3607">
        <f t="shared" si="4647"/>
        <v>2309.1899999999996</v>
      </c>
      <c r="T3607">
        <f t="shared" si="4648"/>
        <v>1209</v>
      </c>
      <c r="U3607">
        <f t="shared" si="4649"/>
        <v>28.65</v>
      </c>
      <c r="V3607" s="20">
        <f t="shared" si="4650"/>
        <v>2282.8319999999999</v>
      </c>
      <c r="W3607" s="21">
        <f t="shared" si="4651"/>
        <v>1195.2</v>
      </c>
    </row>
    <row r="3608" spans="1:23" x14ac:dyDescent="0.25">
      <c r="A3608" s="11">
        <v>43219</v>
      </c>
      <c r="B3608" s="10" t="s">
        <v>16</v>
      </c>
      <c r="C3608" s="4">
        <v>777</v>
      </c>
      <c r="D3608" s="4">
        <v>17</v>
      </c>
      <c r="E3608" s="10" t="s">
        <v>45</v>
      </c>
      <c r="F3608" s="10">
        <v>2</v>
      </c>
      <c r="G3608" s="10" t="s">
        <v>22</v>
      </c>
      <c r="H3608" s="10"/>
      <c r="I3608" s="10"/>
      <c r="J3608" s="13"/>
      <c r="K3608" s="13"/>
      <c r="L3608" s="13"/>
      <c r="M3608" s="10">
        <v>4.2</v>
      </c>
      <c r="N3608" s="9">
        <v>1</v>
      </c>
      <c r="O3608" s="9">
        <v>2.1</v>
      </c>
      <c r="P3608" s="9" t="s">
        <v>89</v>
      </c>
      <c r="Q3608" s="9" t="s">
        <v>76</v>
      </c>
      <c r="R3608" s="9"/>
      <c r="S3608">
        <f t="shared" si="4647"/>
        <v>169.26</v>
      </c>
      <c r="T3608">
        <f t="shared" si="4648"/>
        <v>80.599999999999994</v>
      </c>
      <c r="U3608">
        <f t="shared" si="4649"/>
        <v>2.1</v>
      </c>
      <c r="V3608" s="20">
        <f t="shared" si="4650"/>
        <v>167.32800000000003</v>
      </c>
      <c r="W3608" s="21">
        <f t="shared" si="4651"/>
        <v>79.680000000000007</v>
      </c>
    </row>
    <row r="3609" spans="1:23" x14ac:dyDescent="0.25">
      <c r="A3609" s="24">
        <v>43219</v>
      </c>
      <c r="B3609" s="25" t="s">
        <v>16</v>
      </c>
      <c r="C3609" s="27">
        <v>777</v>
      </c>
      <c r="D3609" s="27">
        <v>17</v>
      </c>
      <c r="E3609" s="25" t="s">
        <v>45</v>
      </c>
      <c r="F3609" s="25">
        <v>2</v>
      </c>
      <c r="G3609" s="25" t="s">
        <v>22</v>
      </c>
      <c r="H3609" s="25"/>
      <c r="I3609" s="25"/>
      <c r="J3609" s="23"/>
      <c r="K3609" s="23"/>
      <c r="L3609" s="23"/>
      <c r="M3609" s="25">
        <v>4.2</v>
      </c>
      <c r="N3609" s="25">
        <v>1</v>
      </c>
      <c r="O3609" s="25">
        <v>2.5</v>
      </c>
      <c r="P3609" s="25" t="s">
        <v>90</v>
      </c>
      <c r="Q3609" s="25" t="s">
        <v>100</v>
      </c>
      <c r="R3609" s="9"/>
      <c r="S3609">
        <f t="shared" si="4647"/>
        <v>201.5</v>
      </c>
      <c r="T3609">
        <f t="shared" si="4648"/>
        <v>80.599999999999994</v>
      </c>
      <c r="U3609">
        <f t="shared" si="4649"/>
        <v>2.5</v>
      </c>
      <c r="V3609" s="20">
        <f t="shared" si="4650"/>
        <v>199.20000000000002</v>
      </c>
      <c r="W3609" s="21">
        <f t="shared" si="4651"/>
        <v>79.680000000000007</v>
      </c>
    </row>
    <row r="3610" spans="1:23" x14ac:dyDescent="0.25">
      <c r="A3610" s="11"/>
      <c r="B3610" s="10"/>
      <c r="C3610" s="4"/>
      <c r="D3610" s="4"/>
      <c r="E3610" s="10"/>
      <c r="F3610" s="10"/>
      <c r="G3610" s="10"/>
      <c r="H3610" s="10"/>
      <c r="I3610" s="10"/>
      <c r="J3610" s="13"/>
      <c r="K3610" s="13"/>
      <c r="L3610" s="13"/>
      <c r="M3610" s="10"/>
      <c r="N3610" s="9"/>
      <c r="O3610" s="9"/>
      <c r="P3610" s="9"/>
      <c r="Q3610" s="9"/>
      <c r="R3610" s="9"/>
    </row>
    <row r="3611" spans="1:23" x14ac:dyDescent="0.25">
      <c r="A3611" s="11">
        <v>43219</v>
      </c>
      <c r="B3611" s="10" t="s">
        <v>16</v>
      </c>
      <c r="C3611" s="4">
        <v>777</v>
      </c>
      <c r="D3611" s="4">
        <v>18</v>
      </c>
      <c r="E3611" s="10" t="s">
        <v>86</v>
      </c>
      <c r="F3611" s="10">
        <v>2</v>
      </c>
      <c r="G3611" s="10" t="s">
        <v>22</v>
      </c>
      <c r="H3611" s="10"/>
      <c r="I3611" s="10"/>
      <c r="J3611" s="13">
        <v>570</v>
      </c>
      <c r="K3611" s="13">
        <v>530</v>
      </c>
      <c r="L3611" s="13">
        <v>680</v>
      </c>
      <c r="M3611" s="10">
        <v>4.2</v>
      </c>
      <c r="N3611" s="9">
        <v>1</v>
      </c>
      <c r="O3611" s="9">
        <v>4.79</v>
      </c>
      <c r="P3611" s="9" t="s">
        <v>98</v>
      </c>
      <c r="Q3611" s="9" t="s">
        <v>72</v>
      </c>
      <c r="R3611" s="9"/>
      <c r="S3611">
        <f t="shared" ref="S3611:S3613" si="4652">N:N*O:O*80.6</f>
        <v>386.07399999999996</v>
      </c>
      <c r="T3611">
        <f t="shared" ref="T3611:T3613" si="4653">N3611*80.6</f>
        <v>80.599999999999994</v>
      </c>
      <c r="U3611">
        <f t="shared" ref="U3611:U3613" si="4654">N3611*O3611</f>
        <v>4.79</v>
      </c>
      <c r="V3611" s="20">
        <f t="shared" ref="V3611:V3613" si="4655">N3611*O3611*79.68</f>
        <v>381.66720000000004</v>
      </c>
      <c r="W3611" s="21">
        <f t="shared" ref="W3611:W3613" si="4656">N3611*79.68</f>
        <v>79.680000000000007</v>
      </c>
    </row>
    <row r="3612" spans="1:23" x14ac:dyDescent="0.25">
      <c r="A3612" s="11">
        <v>43219</v>
      </c>
      <c r="B3612" s="10" t="s">
        <v>16</v>
      </c>
      <c r="C3612" s="4">
        <v>777</v>
      </c>
      <c r="D3612" s="4">
        <v>18</v>
      </c>
      <c r="E3612" s="10" t="s">
        <v>86</v>
      </c>
      <c r="F3612" s="10">
        <v>2</v>
      </c>
      <c r="G3612" s="10" t="s">
        <v>22</v>
      </c>
      <c r="H3612" s="10"/>
      <c r="I3612" s="10"/>
      <c r="J3612" s="13"/>
      <c r="K3612" s="13"/>
      <c r="L3612" s="13"/>
      <c r="M3612" s="10">
        <v>4.2</v>
      </c>
      <c r="N3612" s="9">
        <v>9</v>
      </c>
      <c r="O3612" s="9">
        <v>2.58</v>
      </c>
      <c r="P3612" s="9" t="s">
        <v>89</v>
      </c>
      <c r="Q3612" s="9" t="s">
        <v>72</v>
      </c>
      <c r="R3612" s="9"/>
      <c r="S3612">
        <f t="shared" si="4652"/>
        <v>1871.5319999999997</v>
      </c>
      <c r="T3612">
        <f t="shared" si="4653"/>
        <v>725.4</v>
      </c>
      <c r="U3612">
        <f t="shared" si="4654"/>
        <v>23.22</v>
      </c>
      <c r="V3612" s="20">
        <f t="shared" si="4655"/>
        <v>1850.1696000000002</v>
      </c>
      <c r="W3612" s="21">
        <f t="shared" si="4656"/>
        <v>717.12000000000012</v>
      </c>
    </row>
    <row r="3613" spans="1:23" x14ac:dyDescent="0.25">
      <c r="A3613" s="24">
        <v>43219</v>
      </c>
      <c r="B3613" s="25" t="s">
        <v>16</v>
      </c>
      <c r="C3613" s="27">
        <v>777</v>
      </c>
      <c r="D3613" s="27">
        <v>18</v>
      </c>
      <c r="E3613" s="25" t="s">
        <v>86</v>
      </c>
      <c r="F3613" s="25">
        <v>2</v>
      </c>
      <c r="G3613" s="25" t="s">
        <v>22</v>
      </c>
      <c r="H3613" s="25"/>
      <c r="I3613" s="25"/>
      <c r="J3613" s="23"/>
      <c r="K3613" s="23"/>
      <c r="L3613" s="23"/>
      <c r="M3613" s="25">
        <v>4.2</v>
      </c>
      <c r="N3613" s="25">
        <v>1</v>
      </c>
      <c r="O3613" s="25">
        <v>2.5</v>
      </c>
      <c r="P3613" s="25" t="s">
        <v>90</v>
      </c>
      <c r="Q3613" s="25" t="s">
        <v>100</v>
      </c>
      <c r="R3613" s="9"/>
      <c r="S3613">
        <f t="shared" si="4652"/>
        <v>201.5</v>
      </c>
      <c r="T3613">
        <f t="shared" si="4653"/>
        <v>80.599999999999994</v>
      </c>
      <c r="U3613">
        <f t="shared" si="4654"/>
        <v>2.5</v>
      </c>
      <c r="V3613" s="20">
        <f t="shared" si="4655"/>
        <v>199.20000000000002</v>
      </c>
      <c r="W3613" s="21">
        <f t="shared" si="4656"/>
        <v>79.680000000000007</v>
      </c>
    </row>
    <row r="3614" spans="1:23" x14ac:dyDescent="0.25">
      <c r="A3614" s="11"/>
      <c r="B3614" s="4"/>
      <c r="C3614" s="4"/>
      <c r="D3614" s="4"/>
      <c r="E3614" s="10"/>
      <c r="F3614" s="10"/>
      <c r="G3614" s="10"/>
      <c r="H3614" s="10"/>
      <c r="I3614" s="10"/>
      <c r="J3614" s="13"/>
      <c r="K3614" s="13"/>
      <c r="L3614" s="13"/>
      <c r="M3614" s="10"/>
      <c r="N3614" s="9"/>
      <c r="O3614" s="9"/>
      <c r="P3614" s="9"/>
      <c r="Q3614" s="9"/>
      <c r="R3614" s="9"/>
    </row>
    <row r="3615" spans="1:23" x14ac:dyDescent="0.25">
      <c r="A3615" s="11">
        <v>43219</v>
      </c>
      <c r="B3615" s="10" t="s">
        <v>16</v>
      </c>
      <c r="C3615" s="4">
        <v>777</v>
      </c>
      <c r="D3615" s="4">
        <v>19</v>
      </c>
      <c r="E3615" s="10" t="s">
        <v>57</v>
      </c>
      <c r="F3615" s="10">
        <v>2</v>
      </c>
      <c r="G3615" s="10" t="s">
        <v>22</v>
      </c>
      <c r="H3615" s="10"/>
      <c r="I3615" s="10"/>
      <c r="J3615" s="13">
        <v>580</v>
      </c>
      <c r="K3615" s="13">
        <v>520</v>
      </c>
      <c r="L3615" s="13">
        <v>490</v>
      </c>
      <c r="M3615" s="10">
        <v>4.2</v>
      </c>
      <c r="N3615" s="9">
        <v>1</v>
      </c>
      <c r="O3615" s="9">
        <v>4.79</v>
      </c>
      <c r="P3615" s="9" t="s">
        <v>98</v>
      </c>
      <c r="Q3615" s="9" t="s">
        <v>72</v>
      </c>
      <c r="R3615" s="9"/>
      <c r="S3615">
        <f t="shared" ref="S3615:S3619" si="4657">N:N*O:O*80.6</f>
        <v>386.07399999999996</v>
      </c>
      <c r="T3615">
        <f t="shared" ref="T3615:T3619" si="4658">N3615*80.6</f>
        <v>80.599999999999994</v>
      </c>
      <c r="U3615">
        <f t="shared" ref="U3615:U3619" si="4659">N3615*O3615</f>
        <v>4.79</v>
      </c>
      <c r="V3615" s="20">
        <f t="shared" ref="V3615:V3619" si="4660">N3615*O3615*79.68</f>
        <v>381.66720000000004</v>
      </c>
      <c r="W3615" s="21">
        <f t="shared" ref="W3615:W3619" si="4661">N3615*79.68</f>
        <v>79.680000000000007</v>
      </c>
    </row>
    <row r="3616" spans="1:23" x14ac:dyDescent="0.25">
      <c r="A3616" s="11">
        <v>43219</v>
      </c>
      <c r="B3616" s="10" t="s">
        <v>16</v>
      </c>
      <c r="C3616" s="4">
        <v>777</v>
      </c>
      <c r="D3616" s="4">
        <v>19</v>
      </c>
      <c r="E3616" s="10" t="s">
        <v>57</v>
      </c>
      <c r="F3616" s="10">
        <v>2</v>
      </c>
      <c r="G3616" s="10" t="s">
        <v>22</v>
      </c>
      <c r="H3616" s="10"/>
      <c r="I3616" s="10"/>
      <c r="J3616" s="13"/>
      <c r="K3616" s="13"/>
      <c r="L3616" s="13"/>
      <c r="M3616" s="10">
        <v>4.2</v>
      </c>
      <c r="N3616" s="9">
        <v>1</v>
      </c>
      <c r="O3616" s="9">
        <v>2.2400000000000002</v>
      </c>
      <c r="P3616" s="9" t="s">
        <v>87</v>
      </c>
      <c r="Q3616" s="9" t="s">
        <v>72</v>
      </c>
      <c r="R3616" s="9"/>
      <c r="S3616">
        <f t="shared" si="4657"/>
        <v>180.54400000000001</v>
      </c>
      <c r="T3616">
        <f t="shared" si="4658"/>
        <v>80.599999999999994</v>
      </c>
      <c r="U3616">
        <f t="shared" si="4659"/>
        <v>2.2400000000000002</v>
      </c>
      <c r="V3616" s="20">
        <f t="shared" si="4660"/>
        <v>178.48320000000004</v>
      </c>
      <c r="W3616" s="21">
        <f t="shared" si="4661"/>
        <v>79.680000000000007</v>
      </c>
    </row>
    <row r="3617" spans="1:23" x14ac:dyDescent="0.25">
      <c r="A3617" s="11">
        <v>43219</v>
      </c>
      <c r="B3617" s="10" t="s">
        <v>16</v>
      </c>
      <c r="C3617" s="4">
        <v>777</v>
      </c>
      <c r="D3617" s="4">
        <v>19</v>
      </c>
      <c r="E3617" s="10" t="s">
        <v>57</v>
      </c>
      <c r="F3617" s="10">
        <v>2</v>
      </c>
      <c r="G3617" s="10" t="s">
        <v>22</v>
      </c>
      <c r="H3617" s="10"/>
      <c r="I3617" s="10"/>
      <c r="J3617" s="13"/>
      <c r="K3617" s="13"/>
      <c r="L3617" s="13"/>
      <c r="M3617" s="10">
        <v>4.2</v>
      </c>
      <c r="N3617" s="9">
        <v>17</v>
      </c>
      <c r="O3617" s="9">
        <v>2.58</v>
      </c>
      <c r="P3617" s="9" t="s">
        <v>89</v>
      </c>
      <c r="Q3617" s="9" t="s">
        <v>72</v>
      </c>
      <c r="R3617" s="9"/>
      <c r="S3617">
        <f t="shared" si="4657"/>
        <v>3535.1159999999995</v>
      </c>
      <c r="T3617">
        <f t="shared" si="4658"/>
        <v>1370.1999999999998</v>
      </c>
      <c r="U3617">
        <f t="shared" si="4659"/>
        <v>43.86</v>
      </c>
      <c r="V3617" s="20">
        <f t="shared" si="4660"/>
        <v>3494.7648000000004</v>
      </c>
      <c r="W3617" s="21">
        <f t="shared" si="4661"/>
        <v>1354.5600000000002</v>
      </c>
    </row>
    <row r="3618" spans="1:23" x14ac:dyDescent="0.25">
      <c r="A3618" s="24">
        <v>43219</v>
      </c>
      <c r="B3618" s="25" t="s">
        <v>16</v>
      </c>
      <c r="C3618" s="27">
        <v>777</v>
      </c>
      <c r="D3618" s="27">
        <v>19</v>
      </c>
      <c r="E3618" s="25" t="s">
        <v>57</v>
      </c>
      <c r="F3618" s="25">
        <v>2</v>
      </c>
      <c r="G3618" s="25" t="s">
        <v>22</v>
      </c>
      <c r="H3618" s="25"/>
      <c r="I3618" s="25"/>
      <c r="J3618" s="23"/>
      <c r="K3618" s="23"/>
      <c r="L3618" s="23"/>
      <c r="M3618" s="25">
        <v>4.2</v>
      </c>
      <c r="N3618" s="25">
        <v>1</v>
      </c>
      <c r="O3618" s="25">
        <v>3</v>
      </c>
      <c r="P3618" s="25" t="s">
        <v>90</v>
      </c>
      <c r="Q3618" s="25" t="s">
        <v>100</v>
      </c>
      <c r="R3618" s="9"/>
      <c r="S3618">
        <f t="shared" si="4657"/>
        <v>241.79999999999998</v>
      </c>
      <c r="T3618">
        <f t="shared" si="4658"/>
        <v>80.599999999999994</v>
      </c>
      <c r="U3618">
        <f t="shared" si="4659"/>
        <v>3</v>
      </c>
      <c r="V3618" s="20">
        <f t="shared" si="4660"/>
        <v>239.04000000000002</v>
      </c>
      <c r="W3618" s="21">
        <f t="shared" si="4661"/>
        <v>79.680000000000007</v>
      </c>
    </row>
    <row r="3619" spans="1:23" x14ac:dyDescent="0.25">
      <c r="A3619" s="24">
        <v>43219</v>
      </c>
      <c r="B3619" s="25" t="s">
        <v>16</v>
      </c>
      <c r="C3619" s="27">
        <v>777</v>
      </c>
      <c r="D3619" s="27">
        <v>19</v>
      </c>
      <c r="E3619" s="25" t="s">
        <v>57</v>
      </c>
      <c r="F3619" s="25">
        <v>2</v>
      </c>
      <c r="G3619" s="25" t="s">
        <v>22</v>
      </c>
      <c r="H3619" s="25"/>
      <c r="I3619" s="25"/>
      <c r="J3619" s="23"/>
      <c r="K3619" s="23"/>
      <c r="L3619" s="23"/>
      <c r="M3619" s="25">
        <v>4.2</v>
      </c>
      <c r="N3619" s="25">
        <v>1</v>
      </c>
      <c r="O3619" s="25">
        <v>2.5</v>
      </c>
      <c r="P3619" s="25" t="s">
        <v>90</v>
      </c>
      <c r="Q3619" s="25" t="s">
        <v>100</v>
      </c>
      <c r="R3619" s="9"/>
      <c r="S3619">
        <f t="shared" si="4657"/>
        <v>201.5</v>
      </c>
      <c r="T3619">
        <f t="shared" si="4658"/>
        <v>80.599999999999994</v>
      </c>
      <c r="U3619">
        <f t="shared" si="4659"/>
        <v>2.5</v>
      </c>
      <c r="V3619" s="20">
        <f t="shared" si="4660"/>
        <v>199.20000000000002</v>
      </c>
      <c r="W3619" s="21">
        <f t="shared" si="4661"/>
        <v>79.680000000000007</v>
      </c>
    </row>
    <row r="3620" spans="1:23" x14ac:dyDescent="0.25">
      <c r="A3620" s="11"/>
      <c r="B3620" s="10"/>
      <c r="C3620" s="4"/>
      <c r="D3620" s="4"/>
      <c r="E3620" s="10"/>
      <c r="F3620" s="10"/>
      <c r="G3620" s="10"/>
      <c r="H3620" s="10"/>
      <c r="I3620" s="10"/>
      <c r="J3620" s="13"/>
      <c r="K3620" s="13"/>
      <c r="L3620" s="13"/>
      <c r="M3620" s="10"/>
      <c r="N3620" s="9"/>
      <c r="O3620" s="9"/>
      <c r="P3620" s="9"/>
      <c r="Q3620" s="9"/>
      <c r="R3620" s="9"/>
    </row>
    <row r="3621" spans="1:23" x14ac:dyDescent="0.25">
      <c r="A3621" s="11">
        <v>43219</v>
      </c>
      <c r="B3621" s="10" t="s">
        <v>16</v>
      </c>
      <c r="C3621" s="4">
        <v>777</v>
      </c>
      <c r="D3621" s="4">
        <v>20</v>
      </c>
      <c r="E3621" s="10"/>
      <c r="F3621" s="10">
        <v>2</v>
      </c>
      <c r="G3621" s="10" t="s">
        <v>22</v>
      </c>
      <c r="H3621" s="10"/>
      <c r="I3621" s="10"/>
      <c r="J3621" s="17"/>
      <c r="K3621" s="17"/>
      <c r="L3621" s="17"/>
      <c r="M3621" s="10">
        <v>4.2</v>
      </c>
      <c r="N3621" s="9"/>
      <c r="O3621" s="9"/>
      <c r="P3621" s="9"/>
      <c r="Q3621" s="9"/>
      <c r="R3621" s="9"/>
      <c r="S3621">
        <f>N:N*O:O*80.6</f>
        <v>0</v>
      </c>
      <c r="T3621">
        <f t="shared" ref="T3621" si="4662">N3621*80.6</f>
        <v>0</v>
      </c>
      <c r="U3621">
        <f t="shared" ref="U3621" si="4663">N3621*O3621</f>
        <v>0</v>
      </c>
      <c r="V3621" s="20">
        <f>N3621*O3621*79.68</f>
        <v>0</v>
      </c>
      <c r="W3621" s="21">
        <f>N3621*79.68</f>
        <v>0</v>
      </c>
    </row>
    <row r="3622" spans="1:23" x14ac:dyDescent="0.25">
      <c r="A3622" s="11"/>
      <c r="B3622" s="10"/>
      <c r="C3622" s="4"/>
      <c r="D3622" s="4"/>
      <c r="E3622" s="10"/>
      <c r="F3622" s="10"/>
      <c r="G3622" s="10"/>
      <c r="H3622" s="10"/>
      <c r="I3622" s="10"/>
      <c r="J3622" s="13"/>
      <c r="K3622" s="13"/>
      <c r="L3622" s="13"/>
      <c r="M3622" s="10"/>
      <c r="N3622" s="9"/>
      <c r="O3622" s="9"/>
      <c r="P3622" s="9"/>
      <c r="Q3622" s="9"/>
      <c r="R3622" s="9"/>
    </row>
    <row r="3623" spans="1:23" x14ac:dyDescent="0.25">
      <c r="A3623" s="11">
        <v>43219</v>
      </c>
      <c r="B3623" s="4" t="s">
        <v>17</v>
      </c>
      <c r="C3623" s="4">
        <v>75131</v>
      </c>
      <c r="D3623" s="4">
        <v>152</v>
      </c>
      <c r="E3623" s="10" t="s">
        <v>65</v>
      </c>
      <c r="F3623" s="10">
        <v>2</v>
      </c>
      <c r="G3623" s="10" t="s">
        <v>22</v>
      </c>
      <c r="H3623" s="10"/>
      <c r="I3623" s="10"/>
      <c r="J3623" s="13">
        <v>900</v>
      </c>
      <c r="K3623" s="13">
        <v>900</v>
      </c>
      <c r="L3623" s="13">
        <v>1100</v>
      </c>
      <c r="M3623" s="10">
        <v>5.81</v>
      </c>
      <c r="N3623" s="9">
        <v>1</v>
      </c>
      <c r="O3623" s="9">
        <v>3.2</v>
      </c>
      <c r="P3623" s="9" t="s">
        <v>115</v>
      </c>
      <c r="Q3623" s="9" t="s">
        <v>72</v>
      </c>
      <c r="R3623" s="9"/>
      <c r="S3623">
        <f t="shared" ref="S3623:S3624" si="4664">N3623*O3623*118</f>
        <v>377.6</v>
      </c>
      <c r="T3623">
        <f t="shared" ref="T3623:T3624" si="4665">N3623*118</f>
        <v>118</v>
      </c>
      <c r="U3623">
        <f t="shared" ref="U3623:U3624" si="4666">N3623*O3623</f>
        <v>3.2</v>
      </c>
      <c r="V3623" s="20">
        <f t="shared" ref="V3623:V3624" si="4667">N3623*O3623*116.875</f>
        <v>374</v>
      </c>
      <c r="W3623" s="21">
        <f t="shared" ref="W3623:W3624" si="4668">N3623*116.8</f>
        <v>116.8</v>
      </c>
    </row>
    <row r="3624" spans="1:23" x14ac:dyDescent="0.25">
      <c r="A3624" s="11">
        <v>43219</v>
      </c>
      <c r="B3624" s="4" t="s">
        <v>17</v>
      </c>
      <c r="C3624" s="4">
        <v>75131</v>
      </c>
      <c r="D3624" s="4">
        <v>152</v>
      </c>
      <c r="E3624" s="10" t="s">
        <v>65</v>
      </c>
      <c r="F3624" s="10">
        <v>2</v>
      </c>
      <c r="G3624" s="10" t="s">
        <v>22</v>
      </c>
      <c r="H3624" s="10"/>
      <c r="I3624" s="10"/>
      <c r="J3624" s="13"/>
      <c r="K3624" s="13"/>
      <c r="L3624" s="13"/>
      <c r="M3624" s="10">
        <v>5.81</v>
      </c>
      <c r="N3624" s="9">
        <v>17</v>
      </c>
      <c r="O3624" s="9">
        <v>1.91</v>
      </c>
      <c r="P3624" s="9" t="s">
        <v>77</v>
      </c>
      <c r="Q3624" s="9" t="s">
        <v>79</v>
      </c>
      <c r="R3624" s="9"/>
      <c r="S3624">
        <f t="shared" si="4664"/>
        <v>3831.46</v>
      </c>
      <c r="T3624">
        <f t="shared" si="4665"/>
        <v>2006</v>
      </c>
      <c r="U3624">
        <f t="shared" si="4666"/>
        <v>32.47</v>
      </c>
      <c r="V3624" s="20">
        <f t="shared" si="4667"/>
        <v>3794.9312500000001</v>
      </c>
      <c r="W3624" s="21">
        <f t="shared" si="4668"/>
        <v>1985.6</v>
      </c>
    </row>
    <row r="3625" spans="1:23" x14ac:dyDescent="0.25">
      <c r="A3625" s="11"/>
      <c r="B3625" s="4"/>
      <c r="C3625" s="4"/>
      <c r="D3625" s="4"/>
      <c r="E3625" s="10"/>
      <c r="F3625" s="10"/>
      <c r="G3625" s="10"/>
      <c r="H3625" s="10"/>
      <c r="I3625" s="10"/>
      <c r="J3625" s="13"/>
      <c r="K3625" s="13"/>
      <c r="L3625" s="13"/>
      <c r="M3625" s="10"/>
      <c r="N3625" s="9"/>
      <c r="O3625" s="9"/>
      <c r="P3625" s="9"/>
      <c r="Q3625" s="9"/>
      <c r="R3625" s="9"/>
    </row>
    <row r="3626" spans="1:23" x14ac:dyDescent="0.25">
      <c r="A3626" s="11">
        <v>43219</v>
      </c>
      <c r="B3626" s="4" t="s">
        <v>17</v>
      </c>
      <c r="C3626" s="4">
        <v>75131</v>
      </c>
      <c r="D3626" s="4">
        <v>153</v>
      </c>
      <c r="E3626" s="10"/>
      <c r="F3626" s="10">
        <v>2</v>
      </c>
      <c r="G3626" s="10" t="s">
        <v>22</v>
      </c>
      <c r="H3626" s="10"/>
      <c r="I3626" s="10"/>
      <c r="J3626" s="17"/>
      <c r="K3626" s="17"/>
      <c r="L3626" s="17"/>
      <c r="M3626" s="10">
        <v>5.81</v>
      </c>
      <c r="N3626" s="9"/>
      <c r="O3626" s="9"/>
      <c r="P3626" s="9"/>
      <c r="Q3626" s="9"/>
      <c r="R3626" s="9"/>
      <c r="S3626">
        <f t="shared" ref="S3626" si="4669">N3626*O3626*118</f>
        <v>0</v>
      </c>
      <c r="T3626">
        <f t="shared" ref="T3626" si="4670">N3626*118</f>
        <v>0</v>
      </c>
      <c r="U3626">
        <f t="shared" ref="U3626" si="4671">N3626*O3626</f>
        <v>0</v>
      </c>
      <c r="V3626" s="20">
        <f t="shared" ref="V3626" si="4672">N3626*O3626*116.875</f>
        <v>0</v>
      </c>
      <c r="W3626" s="21">
        <f t="shared" ref="W3626" si="4673">N3626*116.8</f>
        <v>0</v>
      </c>
    </row>
    <row r="3627" spans="1:23" x14ac:dyDescent="0.25">
      <c r="A3627" s="11"/>
      <c r="B3627" s="4"/>
      <c r="C3627" s="4"/>
      <c r="D3627" s="4"/>
      <c r="E3627" s="10"/>
      <c r="F3627" s="10"/>
      <c r="G3627" s="10"/>
      <c r="H3627" s="10"/>
      <c r="I3627" s="10"/>
      <c r="J3627" s="13"/>
      <c r="K3627" s="13"/>
      <c r="L3627" s="13"/>
      <c r="M3627" s="10"/>
      <c r="N3627" s="9"/>
      <c r="O3627" s="9"/>
      <c r="P3627" s="9"/>
      <c r="Q3627" s="9"/>
      <c r="R3627" s="9"/>
    </row>
    <row r="3628" spans="1:23" x14ac:dyDescent="0.25">
      <c r="A3628" s="11">
        <v>43219</v>
      </c>
      <c r="B3628" s="4" t="s">
        <v>17</v>
      </c>
      <c r="C3628" s="4">
        <v>75131</v>
      </c>
      <c r="D3628" s="4">
        <v>155</v>
      </c>
      <c r="E3628" s="10" t="s">
        <v>50</v>
      </c>
      <c r="F3628" s="10">
        <v>2</v>
      </c>
      <c r="G3628" s="10" t="s">
        <v>22</v>
      </c>
      <c r="H3628" s="10"/>
      <c r="I3628" s="10"/>
      <c r="J3628" s="13">
        <v>750</v>
      </c>
      <c r="K3628" s="13">
        <v>1050</v>
      </c>
      <c r="L3628" s="13">
        <v>830</v>
      </c>
      <c r="M3628" s="10">
        <v>5.81</v>
      </c>
      <c r="N3628" s="9">
        <v>1</v>
      </c>
      <c r="O3628" s="9">
        <v>2.2400000000000002</v>
      </c>
      <c r="P3628" s="9" t="s">
        <v>87</v>
      </c>
      <c r="Q3628" s="9" t="s">
        <v>72</v>
      </c>
      <c r="R3628" s="9"/>
      <c r="S3628">
        <f t="shared" ref="S3628:S3630" si="4674">N3628*O3628*118</f>
        <v>264.32000000000005</v>
      </c>
      <c r="T3628">
        <f t="shared" ref="T3628:T3630" si="4675">N3628*118</f>
        <v>118</v>
      </c>
      <c r="U3628">
        <f t="shared" ref="U3628:U3630" si="4676">N3628*O3628</f>
        <v>2.2400000000000002</v>
      </c>
      <c r="V3628" s="20">
        <f t="shared" ref="V3628:V3630" si="4677">N3628*O3628*116.875</f>
        <v>261.8</v>
      </c>
      <c r="W3628" s="21">
        <f t="shared" ref="W3628:W3630" si="4678">N3628*116.8</f>
        <v>116.8</v>
      </c>
    </row>
    <row r="3629" spans="1:23" x14ac:dyDescent="0.25">
      <c r="A3629" s="11">
        <v>43219</v>
      </c>
      <c r="B3629" s="4" t="s">
        <v>17</v>
      </c>
      <c r="C3629" s="4">
        <v>75131</v>
      </c>
      <c r="D3629" s="4">
        <v>155</v>
      </c>
      <c r="E3629" s="10" t="s">
        <v>50</v>
      </c>
      <c r="F3629" s="10">
        <v>2</v>
      </c>
      <c r="G3629" s="10" t="s">
        <v>22</v>
      </c>
      <c r="H3629" s="10"/>
      <c r="I3629" s="10"/>
      <c r="J3629" s="13"/>
      <c r="K3629" s="13"/>
      <c r="L3629" s="13"/>
      <c r="M3629" s="10">
        <v>5.81</v>
      </c>
      <c r="N3629" s="9">
        <v>18</v>
      </c>
      <c r="O3629" s="9">
        <v>2.58</v>
      </c>
      <c r="P3629" s="9" t="s">
        <v>89</v>
      </c>
      <c r="Q3629" s="9" t="s">
        <v>72</v>
      </c>
      <c r="R3629" s="9"/>
      <c r="S3629">
        <f t="shared" si="4674"/>
        <v>5479.92</v>
      </c>
      <c r="T3629">
        <f t="shared" si="4675"/>
        <v>2124</v>
      </c>
      <c r="U3629">
        <f t="shared" si="4676"/>
        <v>46.44</v>
      </c>
      <c r="V3629" s="20">
        <f t="shared" si="4677"/>
        <v>5427.6750000000002</v>
      </c>
      <c r="W3629" s="21">
        <f t="shared" si="4678"/>
        <v>2102.4</v>
      </c>
    </row>
    <row r="3630" spans="1:23" x14ac:dyDescent="0.25">
      <c r="A3630" s="24">
        <v>43219</v>
      </c>
      <c r="B3630" s="27" t="s">
        <v>17</v>
      </c>
      <c r="C3630" s="27">
        <v>75131</v>
      </c>
      <c r="D3630" s="27">
        <v>155</v>
      </c>
      <c r="E3630" s="25" t="s">
        <v>50</v>
      </c>
      <c r="F3630" s="25">
        <v>2</v>
      </c>
      <c r="G3630" s="25" t="s">
        <v>22</v>
      </c>
      <c r="H3630" s="25"/>
      <c r="I3630" s="25"/>
      <c r="J3630" s="23"/>
      <c r="K3630" s="23"/>
      <c r="L3630" s="23"/>
      <c r="M3630" s="25">
        <v>5.81</v>
      </c>
      <c r="N3630" s="25">
        <v>1</v>
      </c>
      <c r="O3630" s="25">
        <v>3</v>
      </c>
      <c r="P3630" s="25" t="s">
        <v>90</v>
      </c>
      <c r="Q3630" s="25" t="s">
        <v>100</v>
      </c>
      <c r="R3630" s="9"/>
      <c r="S3630">
        <f t="shared" si="4674"/>
        <v>354</v>
      </c>
      <c r="T3630">
        <f t="shared" si="4675"/>
        <v>118</v>
      </c>
      <c r="U3630">
        <f t="shared" si="4676"/>
        <v>3</v>
      </c>
      <c r="V3630" s="20">
        <f t="shared" si="4677"/>
        <v>350.625</v>
      </c>
      <c r="W3630" s="21">
        <f t="shared" si="4678"/>
        <v>116.8</v>
      </c>
    </row>
    <row r="3631" spans="1:23" x14ac:dyDescent="0.25">
      <c r="A3631" s="11"/>
      <c r="B3631" s="4"/>
      <c r="C3631" s="4"/>
      <c r="D3631" s="4"/>
      <c r="E3631" s="10"/>
      <c r="F3631" s="10"/>
      <c r="G3631" s="10"/>
      <c r="H3631" s="10"/>
      <c r="I3631" s="10"/>
      <c r="J3631" s="13"/>
      <c r="K3631" s="13"/>
      <c r="L3631" s="13"/>
      <c r="M3631" s="10"/>
      <c r="N3631" s="9"/>
      <c r="O3631" s="9"/>
      <c r="P3631" s="9"/>
      <c r="Q3631" s="9"/>
      <c r="R3631" s="9"/>
    </row>
    <row r="3632" spans="1:23" x14ac:dyDescent="0.25">
      <c r="A3632" s="11">
        <v>43219</v>
      </c>
      <c r="B3632" s="4" t="s">
        <v>17</v>
      </c>
      <c r="C3632" s="4">
        <v>75131</v>
      </c>
      <c r="D3632" s="4">
        <v>156</v>
      </c>
      <c r="E3632" s="10" t="s">
        <v>51</v>
      </c>
      <c r="F3632" s="10">
        <v>2</v>
      </c>
      <c r="G3632" s="10" t="s">
        <v>22</v>
      </c>
      <c r="H3632" s="10"/>
      <c r="I3632" s="10"/>
      <c r="J3632" s="13">
        <v>950</v>
      </c>
      <c r="K3632" s="13">
        <v>850</v>
      </c>
      <c r="L3632" s="13">
        <v>1240</v>
      </c>
      <c r="M3632" s="10">
        <v>5.81</v>
      </c>
      <c r="N3632" s="9">
        <v>10</v>
      </c>
      <c r="O3632" s="9">
        <v>2.58</v>
      </c>
      <c r="P3632" s="9" t="s">
        <v>89</v>
      </c>
      <c r="Q3632" s="9" t="s">
        <v>72</v>
      </c>
      <c r="R3632" s="9"/>
      <c r="S3632">
        <f t="shared" ref="S3632" si="4679">N3632*O3632*118</f>
        <v>3044.4</v>
      </c>
      <c r="T3632">
        <f t="shared" ref="T3632" si="4680">N3632*118</f>
        <v>1180</v>
      </c>
      <c r="U3632">
        <f t="shared" ref="U3632" si="4681">N3632*O3632</f>
        <v>25.8</v>
      </c>
      <c r="V3632" s="20">
        <f t="shared" ref="V3632" si="4682">N3632*O3632*116.875</f>
        <v>3015.375</v>
      </c>
      <c r="W3632" s="21">
        <f t="shared" ref="W3632" si="4683">N3632*116.8</f>
        <v>1168</v>
      </c>
    </row>
    <row r="3633" spans="1:23" x14ac:dyDescent="0.25">
      <c r="A3633" s="11"/>
      <c r="B3633" s="4"/>
      <c r="C3633" s="4"/>
      <c r="D3633" s="4"/>
      <c r="E3633" s="10"/>
      <c r="F3633" s="10"/>
      <c r="G3633" s="10"/>
      <c r="H3633" s="10"/>
      <c r="I3633" s="10"/>
      <c r="J3633" s="13"/>
      <c r="K3633" s="13"/>
      <c r="L3633" s="13"/>
      <c r="M3633" s="10"/>
      <c r="N3633" s="9"/>
      <c r="O3633" s="9"/>
      <c r="P3633" s="9"/>
      <c r="Q3633" s="9"/>
      <c r="R3633" s="9"/>
    </row>
    <row r="3634" spans="1:23" x14ac:dyDescent="0.25">
      <c r="A3634" s="11">
        <v>43219</v>
      </c>
      <c r="B3634" s="4" t="s">
        <v>17</v>
      </c>
      <c r="C3634" s="4">
        <v>75131</v>
      </c>
      <c r="D3634" s="4">
        <v>157</v>
      </c>
      <c r="E3634" s="10"/>
      <c r="F3634" s="10">
        <v>2</v>
      </c>
      <c r="G3634" s="10" t="s">
        <v>22</v>
      </c>
      <c r="H3634" s="10"/>
      <c r="I3634" s="10"/>
      <c r="J3634" s="17"/>
      <c r="K3634" s="17"/>
      <c r="L3634" s="17"/>
      <c r="M3634" s="10">
        <v>5.81</v>
      </c>
      <c r="N3634" s="9"/>
      <c r="O3634" s="9"/>
      <c r="P3634" s="9"/>
      <c r="Q3634" s="9"/>
      <c r="R3634" s="9"/>
      <c r="S3634">
        <f t="shared" ref="S3634" si="4684">N3634*O3634*118</f>
        <v>0</v>
      </c>
      <c r="T3634">
        <f t="shared" ref="T3634" si="4685">N3634*118</f>
        <v>0</v>
      </c>
      <c r="U3634">
        <f t="shared" ref="U3634" si="4686">N3634*O3634</f>
        <v>0</v>
      </c>
      <c r="V3634" s="20">
        <f t="shared" ref="V3634" si="4687">N3634*O3634*116.875</f>
        <v>0</v>
      </c>
      <c r="W3634" s="21">
        <f t="shared" ref="W3634" si="4688">N3634*116.8</f>
        <v>0</v>
      </c>
    </row>
    <row r="3635" spans="1:23" x14ac:dyDescent="0.25">
      <c r="A3635" s="11"/>
      <c r="B3635" s="4"/>
      <c r="C3635" s="4"/>
      <c r="D3635" s="4"/>
      <c r="E3635" s="10"/>
      <c r="F3635" s="10"/>
      <c r="G3635" s="10"/>
      <c r="H3635" s="10"/>
      <c r="I3635" s="10"/>
      <c r="J3635" s="13"/>
      <c r="K3635" s="13"/>
      <c r="L3635" s="13"/>
      <c r="M3635" s="10"/>
      <c r="N3635" s="9"/>
      <c r="O3635" s="9"/>
      <c r="P3635" s="9"/>
      <c r="Q3635" s="9"/>
      <c r="R3635" s="9"/>
    </row>
    <row r="3636" spans="1:23" x14ac:dyDescent="0.25">
      <c r="A3636" s="11">
        <v>43219</v>
      </c>
      <c r="B3636" s="10" t="s">
        <v>16</v>
      </c>
      <c r="C3636" s="10">
        <v>785</v>
      </c>
      <c r="D3636" s="10">
        <v>167</v>
      </c>
      <c r="E3636" s="10" t="s">
        <v>53</v>
      </c>
      <c r="F3636" s="10">
        <v>2</v>
      </c>
      <c r="G3636" s="10" t="s">
        <v>22</v>
      </c>
      <c r="H3636" s="10"/>
      <c r="I3636" s="10"/>
      <c r="J3636" s="13">
        <v>1100</v>
      </c>
      <c r="K3636" s="13">
        <v>1300</v>
      </c>
      <c r="L3636" s="13">
        <v>1950</v>
      </c>
      <c r="M3636" s="10">
        <v>5.38</v>
      </c>
      <c r="N3636" s="9">
        <v>24</v>
      </c>
      <c r="O3636" s="9">
        <v>2.2400000000000002</v>
      </c>
      <c r="P3636" s="9" t="s">
        <v>87</v>
      </c>
      <c r="Q3636" s="9" t="s">
        <v>72</v>
      </c>
      <c r="R3636" s="9"/>
      <c r="S3636">
        <f t="shared" ref="S3636:S3637" si="4689">N:N*O:O*125</f>
        <v>6720.0000000000009</v>
      </c>
      <c r="T3636">
        <f t="shared" ref="T3636:T3637" si="4690">N3636*125</f>
        <v>3000</v>
      </c>
      <c r="U3636">
        <f t="shared" ref="U3636:U3637" si="4691">N3636*O3636</f>
        <v>53.760000000000005</v>
      </c>
      <c r="V3636" s="20">
        <f t="shared" ref="V3636:V3637" si="4692">N3636*O3636*123.78</f>
        <v>6654.412800000001</v>
      </c>
      <c r="W3636" s="21">
        <f t="shared" ref="W3636:W3637" si="4693">N3636*123.7</f>
        <v>2968.8</v>
      </c>
    </row>
    <row r="3637" spans="1:23" x14ac:dyDescent="0.25">
      <c r="A3637" s="11">
        <v>43219</v>
      </c>
      <c r="B3637" s="10" t="s">
        <v>16</v>
      </c>
      <c r="C3637" s="10">
        <v>785</v>
      </c>
      <c r="D3637" s="10">
        <v>167</v>
      </c>
      <c r="E3637" s="10" t="s">
        <v>53</v>
      </c>
      <c r="F3637" s="10">
        <v>2</v>
      </c>
      <c r="G3637" s="10" t="s">
        <v>22</v>
      </c>
      <c r="H3637" s="10"/>
      <c r="I3637" s="10"/>
      <c r="J3637" s="13"/>
      <c r="K3637" s="13"/>
      <c r="L3637" s="13"/>
      <c r="M3637" s="10">
        <v>5.38</v>
      </c>
      <c r="N3637" s="9">
        <v>1</v>
      </c>
      <c r="O3637" s="9">
        <v>2.58</v>
      </c>
      <c r="P3637" s="9" t="s">
        <v>89</v>
      </c>
      <c r="Q3637" s="9" t="s">
        <v>72</v>
      </c>
      <c r="R3637" s="9"/>
      <c r="S3637">
        <f t="shared" si="4689"/>
        <v>322.5</v>
      </c>
      <c r="T3637">
        <f t="shared" si="4690"/>
        <v>125</v>
      </c>
      <c r="U3637">
        <f t="shared" si="4691"/>
        <v>2.58</v>
      </c>
      <c r="V3637" s="20">
        <f t="shared" si="4692"/>
        <v>319.35239999999999</v>
      </c>
      <c r="W3637" s="21">
        <f t="shared" si="4693"/>
        <v>123.7</v>
      </c>
    </row>
    <row r="3638" spans="1:23" x14ac:dyDescent="0.25">
      <c r="A3638" s="11"/>
      <c r="B3638" s="10"/>
      <c r="C3638" s="10"/>
      <c r="D3638" s="10"/>
      <c r="E3638" s="10"/>
      <c r="F3638" s="10"/>
      <c r="G3638" s="10"/>
      <c r="H3638" s="10"/>
      <c r="I3638" s="10"/>
      <c r="J3638" s="13"/>
      <c r="K3638" s="13"/>
      <c r="L3638" s="13"/>
      <c r="M3638" s="10"/>
      <c r="N3638" s="9"/>
      <c r="O3638" s="9"/>
      <c r="P3638" s="9"/>
      <c r="Q3638" s="9"/>
      <c r="R3638" s="9"/>
    </row>
    <row r="3639" spans="1:23" x14ac:dyDescent="0.25">
      <c r="A3639" s="11">
        <v>43219</v>
      </c>
      <c r="B3639" s="10" t="s">
        <v>16</v>
      </c>
      <c r="C3639" s="10">
        <v>785</v>
      </c>
      <c r="D3639" s="10">
        <v>168</v>
      </c>
      <c r="E3639" s="10" t="s">
        <v>54</v>
      </c>
      <c r="F3639" s="10">
        <v>2</v>
      </c>
      <c r="G3639" s="10" t="s">
        <v>22</v>
      </c>
      <c r="H3639" s="10"/>
      <c r="I3639" s="10"/>
      <c r="J3639" s="13">
        <v>750</v>
      </c>
      <c r="K3639" s="13">
        <v>1650</v>
      </c>
      <c r="L3639" s="13">
        <v>1850</v>
      </c>
      <c r="M3639" s="10">
        <v>5.38</v>
      </c>
      <c r="N3639" s="9">
        <v>26</v>
      </c>
      <c r="O3639" s="9">
        <v>2.2400000000000002</v>
      </c>
      <c r="P3639" s="9" t="s">
        <v>87</v>
      </c>
      <c r="Q3639" s="9" t="s">
        <v>72</v>
      </c>
      <c r="R3639" s="9"/>
      <c r="S3639">
        <f>N:N*O:O*125</f>
        <v>7280.0000000000009</v>
      </c>
      <c r="T3639">
        <f t="shared" ref="T3639" si="4694">N3639*125</f>
        <v>3250</v>
      </c>
      <c r="U3639">
        <f t="shared" ref="U3639" si="4695">N3639*O3639</f>
        <v>58.240000000000009</v>
      </c>
      <c r="V3639" s="20">
        <f>N3639*O3639*123.78</f>
        <v>7208.9472000000014</v>
      </c>
      <c r="W3639" s="21">
        <f>N3639*123.7</f>
        <v>3216.2000000000003</v>
      </c>
    </row>
    <row r="3640" spans="1:23" x14ac:dyDescent="0.25">
      <c r="A3640" s="11"/>
      <c r="B3640" s="4"/>
      <c r="C3640" s="4"/>
      <c r="D3640" s="4"/>
      <c r="E3640" s="10"/>
      <c r="F3640" s="10"/>
      <c r="G3640" s="10"/>
      <c r="H3640" s="10"/>
      <c r="I3640" s="10"/>
      <c r="J3640" s="13"/>
      <c r="K3640" s="13"/>
      <c r="L3640" s="13"/>
      <c r="M3640" s="10"/>
      <c r="N3640" s="9"/>
      <c r="O3640" s="9"/>
      <c r="P3640" s="9"/>
      <c r="Q3640" s="9"/>
      <c r="R3640" s="9"/>
    </row>
    <row r="3641" spans="1:23" x14ac:dyDescent="0.25">
      <c r="A3641" s="11">
        <v>43219</v>
      </c>
      <c r="B3641" s="10" t="s">
        <v>16</v>
      </c>
      <c r="C3641" s="10">
        <v>785</v>
      </c>
      <c r="D3641" s="10">
        <v>169</v>
      </c>
      <c r="E3641" s="10"/>
      <c r="F3641" s="10">
        <v>2</v>
      </c>
      <c r="G3641" s="10" t="s">
        <v>22</v>
      </c>
      <c r="H3641" s="10"/>
      <c r="I3641" s="10"/>
      <c r="J3641" s="17"/>
      <c r="K3641" s="17"/>
      <c r="L3641" s="17"/>
      <c r="M3641" s="10">
        <v>5.38</v>
      </c>
      <c r="N3641" s="9"/>
      <c r="O3641" s="9"/>
      <c r="P3641" s="9"/>
      <c r="Q3641" s="9"/>
      <c r="R3641" s="9"/>
      <c r="S3641">
        <f>N:N*O:O*125</f>
        <v>0</v>
      </c>
      <c r="T3641">
        <f t="shared" ref="T3641" si="4696">N3641*125</f>
        <v>0</v>
      </c>
      <c r="U3641">
        <f t="shared" ref="U3641" si="4697">N3641*O3641</f>
        <v>0</v>
      </c>
      <c r="V3641" s="20">
        <f>N3641*O3641*123.78</f>
        <v>0</v>
      </c>
      <c r="W3641" s="21">
        <f>N3641*123.7</f>
        <v>0</v>
      </c>
    </row>
    <row r="3642" spans="1:23" x14ac:dyDescent="0.25">
      <c r="A3642" s="11"/>
      <c r="B3642" s="10"/>
      <c r="C3642" s="10"/>
      <c r="D3642" s="10"/>
      <c r="E3642" s="10"/>
      <c r="F3642" s="10"/>
      <c r="G3642" s="10"/>
      <c r="H3642" s="10"/>
      <c r="I3642" s="10"/>
      <c r="J3642" s="13"/>
      <c r="K3642" s="13"/>
      <c r="L3642" s="13"/>
      <c r="M3642" s="10"/>
      <c r="N3642" s="9"/>
      <c r="O3642" s="9"/>
      <c r="P3642" s="9"/>
      <c r="Q3642" s="9"/>
      <c r="R3642" s="9"/>
    </row>
    <row r="3643" spans="1:23" x14ac:dyDescent="0.25">
      <c r="A3643" s="11">
        <v>43219</v>
      </c>
      <c r="B3643" s="10" t="s">
        <v>16</v>
      </c>
      <c r="C3643" s="4">
        <v>777</v>
      </c>
      <c r="D3643" s="4">
        <v>17</v>
      </c>
      <c r="E3643" s="10" t="s">
        <v>56</v>
      </c>
      <c r="F3643" s="10">
        <v>3</v>
      </c>
      <c r="G3643" s="10" t="s">
        <v>23</v>
      </c>
      <c r="H3643" s="10"/>
      <c r="I3643" s="10"/>
      <c r="J3643" s="13">
        <v>620</v>
      </c>
      <c r="K3643" s="13">
        <v>870</v>
      </c>
      <c r="L3643" s="13">
        <v>970</v>
      </c>
      <c r="M3643" s="10">
        <v>4.2</v>
      </c>
      <c r="N3643" s="9">
        <v>5</v>
      </c>
      <c r="O3643" s="9">
        <v>4.79</v>
      </c>
      <c r="P3643" s="9" t="s">
        <v>98</v>
      </c>
      <c r="Q3643" s="9" t="s">
        <v>72</v>
      </c>
      <c r="R3643" s="9"/>
      <c r="S3643">
        <f t="shared" ref="S3643:S3645" si="4698">N:N*O:O*80.6</f>
        <v>1930.37</v>
      </c>
      <c r="T3643">
        <f t="shared" ref="T3643:T3645" si="4699">N3643*80.6</f>
        <v>403</v>
      </c>
      <c r="U3643">
        <f t="shared" ref="U3643:U3645" si="4700">N3643*O3643</f>
        <v>23.95</v>
      </c>
      <c r="V3643" s="20">
        <f t="shared" ref="V3643:V3645" si="4701">N3643*O3643*79.68</f>
        <v>1908.336</v>
      </c>
      <c r="W3643" s="21">
        <f t="shared" ref="W3643:W3645" si="4702">N3643*79.68</f>
        <v>398.40000000000003</v>
      </c>
    </row>
    <row r="3644" spans="1:23" x14ac:dyDescent="0.25">
      <c r="A3644" s="11">
        <v>43219</v>
      </c>
      <c r="B3644" s="10" t="s">
        <v>16</v>
      </c>
      <c r="C3644" s="4">
        <v>777</v>
      </c>
      <c r="D3644" s="4">
        <v>17</v>
      </c>
      <c r="E3644" s="10" t="s">
        <v>56</v>
      </c>
      <c r="F3644" s="10">
        <v>3</v>
      </c>
      <c r="G3644" s="10" t="s">
        <v>23</v>
      </c>
      <c r="H3644" s="10"/>
      <c r="I3644" s="10"/>
      <c r="J3644" s="13"/>
      <c r="K3644" s="13"/>
      <c r="L3644" s="13"/>
      <c r="M3644" s="10">
        <v>4.2</v>
      </c>
      <c r="N3644" s="9">
        <v>4</v>
      </c>
      <c r="O3644" s="9">
        <v>3.1</v>
      </c>
      <c r="P3644" s="9" t="s">
        <v>78</v>
      </c>
      <c r="Q3644" s="9" t="s">
        <v>72</v>
      </c>
      <c r="R3644" s="9"/>
      <c r="S3644">
        <f t="shared" si="4698"/>
        <v>999.43999999999994</v>
      </c>
      <c r="T3644">
        <f t="shared" si="4699"/>
        <v>322.39999999999998</v>
      </c>
      <c r="U3644">
        <f t="shared" si="4700"/>
        <v>12.4</v>
      </c>
      <c r="V3644" s="20">
        <f t="shared" si="4701"/>
        <v>988.03200000000015</v>
      </c>
      <c r="W3644" s="21">
        <f t="shared" si="4702"/>
        <v>318.72000000000003</v>
      </c>
    </row>
    <row r="3645" spans="1:23" x14ac:dyDescent="0.25">
      <c r="A3645" s="11">
        <v>43219</v>
      </c>
      <c r="B3645" s="10" t="s">
        <v>16</v>
      </c>
      <c r="C3645" s="4">
        <v>777</v>
      </c>
      <c r="D3645" s="4">
        <v>17</v>
      </c>
      <c r="E3645" s="10" t="s">
        <v>56</v>
      </c>
      <c r="F3645" s="10">
        <v>3</v>
      </c>
      <c r="G3645" s="10" t="s">
        <v>23</v>
      </c>
      <c r="H3645" s="10"/>
      <c r="I3645" s="10"/>
      <c r="J3645" s="13"/>
      <c r="K3645" s="13"/>
      <c r="L3645" s="13"/>
      <c r="M3645" s="10">
        <v>4.2</v>
      </c>
      <c r="N3645" s="9">
        <v>4</v>
      </c>
      <c r="O3645" s="9">
        <v>5.54</v>
      </c>
      <c r="P3645" s="9" t="s">
        <v>87</v>
      </c>
      <c r="Q3645" s="9" t="s">
        <v>88</v>
      </c>
      <c r="R3645" s="9"/>
      <c r="S3645">
        <f t="shared" si="4698"/>
        <v>1786.0959999999998</v>
      </c>
      <c r="T3645">
        <f t="shared" si="4699"/>
        <v>322.39999999999998</v>
      </c>
      <c r="U3645">
        <f t="shared" si="4700"/>
        <v>22.16</v>
      </c>
      <c r="V3645" s="20">
        <f t="shared" si="4701"/>
        <v>1765.7088000000001</v>
      </c>
      <c r="W3645" s="21">
        <f t="shared" si="4702"/>
        <v>318.72000000000003</v>
      </c>
    </row>
    <row r="3646" spans="1:23" x14ac:dyDescent="0.25">
      <c r="A3646" s="11"/>
      <c r="B3646" s="10"/>
      <c r="C3646" s="4"/>
      <c r="D3646" s="4"/>
      <c r="E3646" s="10"/>
      <c r="F3646" s="10"/>
      <c r="G3646" s="10"/>
      <c r="H3646" s="10"/>
      <c r="I3646" s="10"/>
      <c r="J3646" s="13"/>
      <c r="K3646" s="13"/>
      <c r="L3646" s="13"/>
      <c r="M3646" s="10"/>
      <c r="N3646" s="9"/>
      <c r="O3646" s="9"/>
      <c r="P3646" s="9"/>
      <c r="Q3646" s="9"/>
      <c r="R3646" s="9"/>
    </row>
    <row r="3647" spans="1:23" x14ac:dyDescent="0.25">
      <c r="A3647" s="11">
        <v>43219</v>
      </c>
      <c r="B3647" s="10" t="s">
        <v>16</v>
      </c>
      <c r="C3647" s="4">
        <v>777</v>
      </c>
      <c r="D3647" s="4">
        <v>18</v>
      </c>
      <c r="E3647" s="10" t="s">
        <v>26</v>
      </c>
      <c r="F3647" s="10">
        <v>3</v>
      </c>
      <c r="G3647" s="10" t="s">
        <v>23</v>
      </c>
      <c r="H3647" s="10"/>
      <c r="I3647" s="10"/>
      <c r="J3647" s="13">
        <v>680</v>
      </c>
      <c r="K3647" s="13">
        <v>720</v>
      </c>
      <c r="L3647" s="13">
        <v>940</v>
      </c>
      <c r="M3647" s="10">
        <v>4.2</v>
      </c>
      <c r="N3647" s="9">
        <v>9</v>
      </c>
      <c r="O3647" s="9">
        <v>4.79</v>
      </c>
      <c r="P3647" s="9" t="s">
        <v>98</v>
      </c>
      <c r="Q3647" s="9" t="s">
        <v>72</v>
      </c>
      <c r="R3647" s="9"/>
      <c r="S3647">
        <f t="shared" ref="S3647:S3649" si="4703">N:N*O:O*80.6</f>
        <v>3474.6659999999997</v>
      </c>
      <c r="T3647">
        <f t="shared" ref="T3647:T3649" si="4704">N3647*80.6</f>
        <v>725.4</v>
      </c>
      <c r="U3647">
        <f t="shared" ref="U3647:U3649" si="4705">N3647*O3647</f>
        <v>43.11</v>
      </c>
      <c r="V3647" s="20">
        <f t="shared" ref="V3647:V3649" si="4706">N3647*O3647*79.68</f>
        <v>3435.0048000000002</v>
      </c>
      <c r="W3647" s="21">
        <f t="shared" ref="W3647:W3649" si="4707">N3647*79.68</f>
        <v>717.12000000000012</v>
      </c>
    </row>
    <row r="3648" spans="1:23" x14ac:dyDescent="0.25">
      <c r="A3648" s="11">
        <v>43219</v>
      </c>
      <c r="B3648" s="10" t="s">
        <v>16</v>
      </c>
      <c r="C3648" s="4">
        <v>777</v>
      </c>
      <c r="D3648" s="4">
        <v>18</v>
      </c>
      <c r="E3648" s="10" t="s">
        <v>26</v>
      </c>
      <c r="F3648" s="10">
        <v>3</v>
      </c>
      <c r="G3648" s="10" t="s">
        <v>23</v>
      </c>
      <c r="H3648" s="10"/>
      <c r="I3648" s="10"/>
      <c r="J3648" s="13"/>
      <c r="K3648" s="13"/>
      <c r="L3648" s="13"/>
      <c r="M3648" s="10">
        <v>4.2</v>
      </c>
      <c r="N3648" s="9">
        <v>1</v>
      </c>
      <c r="O3648" s="9">
        <v>3.1</v>
      </c>
      <c r="P3648" s="9" t="s">
        <v>78</v>
      </c>
      <c r="Q3648" s="9" t="s">
        <v>72</v>
      </c>
      <c r="R3648" s="9"/>
      <c r="S3648">
        <f t="shared" si="4703"/>
        <v>249.85999999999999</v>
      </c>
      <c r="T3648">
        <f t="shared" si="4704"/>
        <v>80.599999999999994</v>
      </c>
      <c r="U3648">
        <f t="shared" si="4705"/>
        <v>3.1</v>
      </c>
      <c r="V3648" s="20">
        <f t="shared" si="4706"/>
        <v>247.00800000000004</v>
      </c>
      <c r="W3648" s="21">
        <f t="shared" si="4707"/>
        <v>79.680000000000007</v>
      </c>
    </row>
    <row r="3649" spans="1:23" x14ac:dyDescent="0.25">
      <c r="A3649" s="11">
        <v>43219</v>
      </c>
      <c r="B3649" s="10" t="s">
        <v>16</v>
      </c>
      <c r="C3649" s="4">
        <v>777</v>
      </c>
      <c r="D3649" s="4">
        <v>18</v>
      </c>
      <c r="E3649" s="10" t="s">
        <v>26</v>
      </c>
      <c r="F3649" s="10">
        <v>3</v>
      </c>
      <c r="G3649" s="10" t="s">
        <v>23</v>
      </c>
      <c r="H3649" s="10"/>
      <c r="I3649" s="10"/>
      <c r="J3649" s="13"/>
      <c r="K3649" s="13"/>
      <c r="L3649" s="13"/>
      <c r="M3649" s="10">
        <v>4.2</v>
      </c>
      <c r="N3649" s="9">
        <v>2</v>
      </c>
      <c r="O3649" s="9">
        <v>2.1</v>
      </c>
      <c r="P3649" s="9" t="s">
        <v>89</v>
      </c>
      <c r="Q3649" s="9" t="s">
        <v>76</v>
      </c>
      <c r="R3649" s="9"/>
      <c r="S3649">
        <f t="shared" si="4703"/>
        <v>338.52</v>
      </c>
      <c r="T3649">
        <f t="shared" si="4704"/>
        <v>161.19999999999999</v>
      </c>
      <c r="U3649">
        <f t="shared" si="4705"/>
        <v>4.2</v>
      </c>
      <c r="V3649" s="20">
        <f t="shared" si="4706"/>
        <v>334.65600000000006</v>
      </c>
      <c r="W3649" s="21">
        <f t="shared" si="4707"/>
        <v>159.36000000000001</v>
      </c>
    </row>
    <row r="3650" spans="1:23" x14ac:dyDescent="0.25">
      <c r="A3650" s="11"/>
      <c r="B3650" s="4"/>
      <c r="C3650" s="4"/>
      <c r="D3650" s="4"/>
      <c r="E3650" s="10"/>
      <c r="F3650" s="10"/>
      <c r="G3650" s="10"/>
      <c r="H3650" s="10"/>
      <c r="I3650" s="10"/>
      <c r="J3650" s="13"/>
      <c r="K3650" s="13"/>
      <c r="L3650" s="13"/>
      <c r="M3650" s="10"/>
      <c r="N3650" s="9"/>
      <c r="O3650" s="9"/>
      <c r="P3650" s="9"/>
      <c r="Q3650" s="9"/>
      <c r="R3650" s="9"/>
    </row>
    <row r="3651" spans="1:23" x14ac:dyDescent="0.25">
      <c r="A3651" s="11">
        <v>43219</v>
      </c>
      <c r="B3651" s="10" t="s">
        <v>16</v>
      </c>
      <c r="C3651" s="4">
        <v>777</v>
      </c>
      <c r="D3651" s="4">
        <v>19</v>
      </c>
      <c r="E3651" s="10" t="s">
        <v>106</v>
      </c>
      <c r="F3651" s="10">
        <v>3</v>
      </c>
      <c r="G3651" s="10" t="s">
        <v>23</v>
      </c>
      <c r="H3651" s="10"/>
      <c r="I3651" s="10"/>
      <c r="J3651" s="13">
        <v>490</v>
      </c>
      <c r="K3651" s="13">
        <v>1010</v>
      </c>
      <c r="L3651" s="13">
        <v>890</v>
      </c>
      <c r="M3651" s="10">
        <v>4.2</v>
      </c>
      <c r="N3651" s="9">
        <v>7</v>
      </c>
      <c r="O3651" s="9">
        <v>4.79</v>
      </c>
      <c r="P3651" s="9" t="s">
        <v>98</v>
      </c>
      <c r="Q3651" s="9" t="s">
        <v>72</v>
      </c>
      <c r="R3651" s="9"/>
      <c r="S3651">
        <f t="shared" ref="S3651:S3652" si="4708">N:N*O:O*80.6</f>
        <v>2702.518</v>
      </c>
      <c r="T3651">
        <f t="shared" ref="T3651:T3652" si="4709">N3651*80.6</f>
        <v>564.19999999999993</v>
      </c>
      <c r="U3651">
        <f t="shared" ref="U3651:U3652" si="4710">N3651*O3651</f>
        <v>33.53</v>
      </c>
      <c r="V3651" s="20">
        <f t="shared" ref="V3651:V3652" si="4711">N3651*O3651*79.68</f>
        <v>2671.6704000000004</v>
      </c>
      <c r="W3651" s="21">
        <f t="shared" ref="W3651:W3652" si="4712">N3651*79.68</f>
        <v>557.76</v>
      </c>
    </row>
    <row r="3652" spans="1:23" x14ac:dyDescent="0.25">
      <c r="A3652" s="11">
        <v>43219</v>
      </c>
      <c r="B3652" s="10" t="s">
        <v>16</v>
      </c>
      <c r="C3652" s="4">
        <v>777</v>
      </c>
      <c r="D3652" s="4">
        <v>19</v>
      </c>
      <c r="E3652" s="10" t="s">
        <v>106</v>
      </c>
      <c r="F3652" s="10">
        <v>3</v>
      </c>
      <c r="G3652" s="10" t="s">
        <v>23</v>
      </c>
      <c r="H3652" s="10"/>
      <c r="I3652" s="10"/>
      <c r="J3652" s="13"/>
      <c r="K3652" s="13"/>
      <c r="L3652" s="13"/>
      <c r="M3652" s="10">
        <v>4.2</v>
      </c>
      <c r="N3652" s="9">
        <v>5</v>
      </c>
      <c r="O3652" s="9">
        <v>3.1</v>
      </c>
      <c r="P3652" s="9" t="s">
        <v>78</v>
      </c>
      <c r="Q3652" s="9" t="s">
        <v>72</v>
      </c>
      <c r="R3652" s="9"/>
      <c r="S3652">
        <f t="shared" si="4708"/>
        <v>1249.3</v>
      </c>
      <c r="T3652">
        <f t="shared" si="4709"/>
        <v>403</v>
      </c>
      <c r="U3652">
        <f t="shared" si="4710"/>
        <v>15.5</v>
      </c>
      <c r="V3652" s="20">
        <f t="shared" si="4711"/>
        <v>1235.0400000000002</v>
      </c>
      <c r="W3652" s="21">
        <f t="shared" si="4712"/>
        <v>398.40000000000003</v>
      </c>
    </row>
    <row r="3653" spans="1:23" x14ac:dyDescent="0.25">
      <c r="A3653" s="11"/>
      <c r="B3653" s="10"/>
      <c r="C3653" s="4"/>
      <c r="D3653" s="4"/>
      <c r="E3653" s="10"/>
      <c r="F3653" s="10"/>
      <c r="G3653" s="9"/>
      <c r="H3653" s="10"/>
      <c r="I3653" s="10"/>
      <c r="J3653" s="13"/>
      <c r="K3653" s="13"/>
      <c r="L3653" s="13"/>
      <c r="M3653" s="10"/>
      <c r="N3653" s="9"/>
      <c r="O3653" s="9"/>
      <c r="P3653" s="9"/>
      <c r="Q3653" s="9"/>
      <c r="R3653" s="9"/>
    </row>
    <row r="3654" spans="1:23" x14ac:dyDescent="0.25">
      <c r="A3654" s="11">
        <v>43219</v>
      </c>
      <c r="B3654" s="10" t="s">
        <v>16</v>
      </c>
      <c r="C3654" s="4">
        <v>777</v>
      </c>
      <c r="D3654" s="4">
        <v>20</v>
      </c>
      <c r="E3654" s="10" t="s">
        <v>99</v>
      </c>
      <c r="F3654" s="10">
        <v>3</v>
      </c>
      <c r="G3654" s="10" t="s">
        <v>23</v>
      </c>
      <c r="H3654" s="10"/>
      <c r="I3654" s="10"/>
      <c r="J3654" s="13">
        <v>610</v>
      </c>
      <c r="K3654" s="13">
        <v>990</v>
      </c>
      <c r="L3654" s="13">
        <v>1080</v>
      </c>
      <c r="M3654" s="10">
        <v>4.2</v>
      </c>
      <c r="N3654" s="9">
        <v>7</v>
      </c>
      <c r="O3654" s="9">
        <v>4.79</v>
      </c>
      <c r="P3654" s="9" t="s">
        <v>98</v>
      </c>
      <c r="Q3654" s="9" t="s">
        <v>72</v>
      </c>
      <c r="R3654" s="9"/>
      <c r="S3654">
        <f t="shared" ref="S3654:S3655" si="4713">N:N*O:O*80.6</f>
        <v>2702.518</v>
      </c>
      <c r="T3654">
        <f t="shared" ref="T3654:T3655" si="4714">N3654*80.6</f>
        <v>564.19999999999993</v>
      </c>
      <c r="U3654">
        <f t="shared" ref="U3654:U3655" si="4715">N3654*O3654</f>
        <v>33.53</v>
      </c>
      <c r="V3654" s="20">
        <f t="shared" ref="V3654:V3655" si="4716">N3654*O3654*79.68</f>
        <v>2671.6704000000004</v>
      </c>
      <c r="W3654" s="21">
        <f t="shared" ref="W3654:W3655" si="4717">N3654*79.68</f>
        <v>557.76</v>
      </c>
    </row>
    <row r="3655" spans="1:23" x14ac:dyDescent="0.25">
      <c r="A3655" s="11">
        <v>43219</v>
      </c>
      <c r="B3655" s="10" t="s">
        <v>16</v>
      </c>
      <c r="C3655" s="4">
        <v>777</v>
      </c>
      <c r="D3655" s="4">
        <v>20</v>
      </c>
      <c r="E3655" s="10" t="s">
        <v>99</v>
      </c>
      <c r="F3655" s="10">
        <v>3</v>
      </c>
      <c r="G3655" s="10" t="s">
        <v>23</v>
      </c>
      <c r="H3655" s="10"/>
      <c r="I3655" s="10"/>
      <c r="J3655" s="13"/>
      <c r="K3655" s="13"/>
      <c r="L3655" s="13"/>
      <c r="M3655" s="10">
        <v>4.2</v>
      </c>
      <c r="N3655" s="9">
        <v>7</v>
      </c>
      <c r="O3655" s="9">
        <v>5.54</v>
      </c>
      <c r="P3655" s="9" t="s">
        <v>87</v>
      </c>
      <c r="Q3655" s="9" t="s">
        <v>88</v>
      </c>
      <c r="R3655" s="9"/>
      <c r="S3655">
        <f t="shared" si="4713"/>
        <v>3125.6679999999997</v>
      </c>
      <c r="T3655">
        <f t="shared" si="4714"/>
        <v>564.19999999999993</v>
      </c>
      <c r="U3655">
        <f t="shared" si="4715"/>
        <v>38.78</v>
      </c>
      <c r="V3655" s="20">
        <f t="shared" si="4716"/>
        <v>3089.9904000000001</v>
      </c>
      <c r="W3655" s="21">
        <f t="shared" si="4717"/>
        <v>557.76</v>
      </c>
    </row>
    <row r="3656" spans="1:23" x14ac:dyDescent="0.25">
      <c r="A3656" s="11"/>
      <c r="B3656" s="10"/>
      <c r="C3656" s="4"/>
      <c r="D3656" s="4"/>
      <c r="E3656" s="10"/>
      <c r="F3656" s="10"/>
      <c r="G3656" s="10"/>
      <c r="H3656" s="10"/>
      <c r="I3656" s="10"/>
      <c r="J3656" s="13"/>
      <c r="K3656" s="13"/>
      <c r="L3656" s="13"/>
      <c r="M3656" s="10"/>
      <c r="N3656" s="9"/>
      <c r="O3656" s="9"/>
      <c r="P3656" s="9"/>
      <c r="Q3656" s="9"/>
      <c r="R3656" s="9"/>
    </row>
    <row r="3657" spans="1:23" x14ac:dyDescent="0.25">
      <c r="A3657" s="11">
        <v>43219</v>
      </c>
      <c r="B3657" s="4" t="s">
        <v>17</v>
      </c>
      <c r="C3657" s="4">
        <v>75131</v>
      </c>
      <c r="D3657" s="4">
        <v>152</v>
      </c>
      <c r="E3657" s="10" t="s">
        <v>38</v>
      </c>
      <c r="F3657" s="10">
        <v>3</v>
      </c>
      <c r="G3657" s="10" t="s">
        <v>23</v>
      </c>
      <c r="H3657" s="10"/>
      <c r="I3657" s="10"/>
      <c r="J3657" s="13">
        <v>1100</v>
      </c>
      <c r="K3657" s="13">
        <v>1550</v>
      </c>
      <c r="L3657" s="13">
        <v>1600</v>
      </c>
      <c r="M3657" s="10">
        <v>5.81</v>
      </c>
      <c r="N3657" s="9">
        <v>18</v>
      </c>
      <c r="O3657" s="9">
        <v>3.1</v>
      </c>
      <c r="P3657" s="9" t="s">
        <v>78</v>
      </c>
      <c r="Q3657" s="9" t="s">
        <v>72</v>
      </c>
      <c r="R3657" s="9"/>
      <c r="S3657">
        <f t="shared" ref="S3657" si="4718">N3657*O3657*118</f>
        <v>6584.4000000000005</v>
      </c>
      <c r="T3657">
        <f t="shared" ref="T3657" si="4719">N3657*118</f>
        <v>2124</v>
      </c>
      <c r="U3657">
        <f t="shared" ref="U3657" si="4720">N3657*O3657</f>
        <v>55.800000000000004</v>
      </c>
      <c r="V3657" s="20">
        <f t="shared" ref="V3657" si="4721">N3657*O3657*116.875</f>
        <v>6521.6250000000009</v>
      </c>
      <c r="W3657" s="21">
        <f t="shared" ref="W3657" si="4722">N3657*116.8</f>
        <v>2102.4</v>
      </c>
    </row>
    <row r="3658" spans="1:23" x14ac:dyDescent="0.25">
      <c r="A3658" s="11"/>
      <c r="B3658" s="4"/>
      <c r="C3658" s="4"/>
      <c r="D3658" s="4"/>
      <c r="E3658" s="10"/>
      <c r="F3658" s="10"/>
      <c r="G3658" s="10"/>
      <c r="H3658" s="10"/>
      <c r="I3658" s="10"/>
      <c r="J3658" s="13"/>
      <c r="K3658" s="13"/>
      <c r="L3658" s="13"/>
      <c r="M3658" s="10"/>
      <c r="N3658" s="9"/>
      <c r="O3658" s="9"/>
      <c r="P3658" s="9"/>
      <c r="Q3658" s="9"/>
      <c r="R3658" s="9"/>
    </row>
    <row r="3659" spans="1:23" x14ac:dyDescent="0.25">
      <c r="A3659" s="11">
        <v>43219</v>
      </c>
      <c r="B3659" s="4" t="s">
        <v>17</v>
      </c>
      <c r="C3659" s="4">
        <v>75131</v>
      </c>
      <c r="D3659" s="4">
        <v>153</v>
      </c>
      <c r="E3659" s="10"/>
      <c r="F3659" s="10">
        <v>3</v>
      </c>
      <c r="G3659" s="10" t="s">
        <v>23</v>
      </c>
      <c r="H3659" s="10"/>
      <c r="I3659" s="10"/>
      <c r="J3659" s="17"/>
      <c r="K3659" s="17"/>
      <c r="L3659" s="17"/>
      <c r="M3659" s="10">
        <v>5.81</v>
      </c>
      <c r="N3659" s="9"/>
      <c r="O3659" s="9"/>
      <c r="P3659" s="9"/>
      <c r="Q3659" s="9"/>
      <c r="R3659" s="9"/>
      <c r="S3659">
        <f t="shared" ref="S3659" si="4723">N3659*O3659*118</f>
        <v>0</v>
      </c>
      <c r="T3659">
        <f t="shared" ref="T3659" si="4724">N3659*118</f>
        <v>0</v>
      </c>
      <c r="U3659">
        <f t="shared" ref="U3659" si="4725">N3659*O3659</f>
        <v>0</v>
      </c>
      <c r="V3659" s="20">
        <f t="shared" ref="V3659" si="4726">N3659*O3659*116.875</f>
        <v>0</v>
      </c>
      <c r="W3659" s="21">
        <f t="shared" ref="W3659" si="4727">N3659*116.8</f>
        <v>0</v>
      </c>
    </row>
    <row r="3660" spans="1:23" x14ac:dyDescent="0.25">
      <c r="A3660" s="11"/>
      <c r="B3660" s="4"/>
      <c r="C3660" s="4"/>
      <c r="D3660" s="4"/>
      <c r="E3660" s="10"/>
      <c r="F3660" s="10"/>
      <c r="G3660" s="10"/>
      <c r="H3660" s="10"/>
      <c r="I3660" s="10"/>
      <c r="J3660" s="13"/>
      <c r="K3660" s="13"/>
      <c r="L3660" s="13"/>
      <c r="M3660" s="10"/>
      <c r="N3660" s="9"/>
      <c r="O3660" s="9"/>
      <c r="P3660" s="9"/>
      <c r="Q3660" s="9"/>
      <c r="R3660" s="9"/>
    </row>
    <row r="3661" spans="1:23" x14ac:dyDescent="0.25">
      <c r="A3661" s="11">
        <v>43219</v>
      </c>
      <c r="B3661" s="4" t="s">
        <v>17</v>
      </c>
      <c r="C3661" s="4">
        <v>75131</v>
      </c>
      <c r="D3661" s="4">
        <v>155</v>
      </c>
      <c r="E3661" s="10" t="s">
        <v>29</v>
      </c>
      <c r="F3661" s="10">
        <v>3</v>
      </c>
      <c r="G3661" s="10" t="s">
        <v>23</v>
      </c>
      <c r="H3661" s="10"/>
      <c r="I3661" s="10"/>
      <c r="J3661" s="13">
        <v>830</v>
      </c>
      <c r="K3661" s="13">
        <v>1910</v>
      </c>
      <c r="L3661" s="13">
        <v>1720</v>
      </c>
      <c r="M3661" s="10">
        <v>5.81</v>
      </c>
      <c r="N3661" s="9">
        <v>18</v>
      </c>
      <c r="O3661" s="9">
        <v>3.1</v>
      </c>
      <c r="P3661" s="9" t="s">
        <v>78</v>
      </c>
      <c r="Q3661" s="9" t="s">
        <v>72</v>
      </c>
      <c r="R3661" s="9"/>
      <c r="S3661">
        <f t="shared" ref="S3661" si="4728">N3661*O3661*118</f>
        <v>6584.4000000000005</v>
      </c>
      <c r="T3661">
        <f t="shared" ref="T3661" si="4729">N3661*118</f>
        <v>2124</v>
      </c>
      <c r="U3661">
        <f t="shared" ref="U3661" si="4730">N3661*O3661</f>
        <v>55.800000000000004</v>
      </c>
      <c r="V3661" s="20">
        <f t="shared" ref="V3661" si="4731">N3661*O3661*116.875</f>
        <v>6521.6250000000009</v>
      </c>
      <c r="W3661" s="21">
        <f t="shared" ref="W3661" si="4732">N3661*116.8</f>
        <v>2102.4</v>
      </c>
    </row>
    <row r="3662" spans="1:23" x14ac:dyDescent="0.25">
      <c r="A3662" s="11"/>
      <c r="B3662" s="4"/>
      <c r="C3662" s="4"/>
      <c r="D3662" s="4"/>
      <c r="E3662" s="10"/>
      <c r="F3662" s="10"/>
      <c r="G3662" s="10"/>
      <c r="H3662" s="10"/>
      <c r="I3662" s="10"/>
      <c r="J3662" s="13"/>
      <c r="K3662" s="13"/>
      <c r="L3662" s="13"/>
      <c r="M3662" s="10"/>
      <c r="N3662" s="9"/>
      <c r="O3662" s="9"/>
      <c r="P3662" s="9"/>
      <c r="Q3662" s="9"/>
      <c r="R3662" s="9"/>
    </row>
    <row r="3663" spans="1:23" x14ac:dyDescent="0.25">
      <c r="A3663" s="11">
        <v>43219</v>
      </c>
      <c r="B3663" s="4" t="s">
        <v>17</v>
      </c>
      <c r="C3663" s="4">
        <v>75131</v>
      </c>
      <c r="D3663" s="4">
        <v>156</v>
      </c>
      <c r="E3663" s="10" t="s">
        <v>30</v>
      </c>
      <c r="F3663" s="10">
        <v>3</v>
      </c>
      <c r="G3663" s="10" t="s">
        <v>23</v>
      </c>
      <c r="H3663" s="10"/>
      <c r="I3663" s="10"/>
      <c r="J3663" s="13">
        <v>1240</v>
      </c>
      <c r="K3663" s="13">
        <v>1310</v>
      </c>
      <c r="L3663" s="13">
        <v>1600</v>
      </c>
      <c r="M3663" s="10">
        <v>5.81</v>
      </c>
      <c r="N3663" s="9">
        <v>18</v>
      </c>
      <c r="O3663" s="9">
        <v>3.1</v>
      </c>
      <c r="P3663" s="9" t="s">
        <v>78</v>
      </c>
      <c r="Q3663" s="9" t="s">
        <v>72</v>
      </c>
      <c r="R3663" s="9"/>
      <c r="S3663">
        <f t="shared" ref="S3663" si="4733">N3663*O3663*118</f>
        <v>6584.4000000000005</v>
      </c>
      <c r="T3663">
        <f t="shared" ref="T3663" si="4734">N3663*118</f>
        <v>2124</v>
      </c>
      <c r="U3663">
        <f t="shared" ref="U3663" si="4735">N3663*O3663</f>
        <v>55.800000000000004</v>
      </c>
      <c r="V3663" s="20">
        <f t="shared" ref="V3663" si="4736">N3663*O3663*116.875</f>
        <v>6521.6250000000009</v>
      </c>
      <c r="W3663" s="21">
        <f t="shared" ref="W3663" si="4737">N3663*116.8</f>
        <v>2102.4</v>
      </c>
    </row>
    <row r="3664" spans="1:23" x14ac:dyDescent="0.25">
      <c r="A3664" s="11"/>
      <c r="B3664" s="4"/>
      <c r="C3664" s="4"/>
      <c r="D3664" s="4"/>
      <c r="E3664" s="10"/>
      <c r="F3664" s="10"/>
      <c r="G3664" s="10"/>
      <c r="H3664" s="10"/>
      <c r="I3664" s="10"/>
      <c r="J3664" s="13"/>
      <c r="K3664" s="13"/>
      <c r="L3664" s="13"/>
      <c r="M3664" s="10"/>
      <c r="N3664" s="9"/>
      <c r="O3664" s="9"/>
      <c r="P3664" s="9"/>
      <c r="Q3664" s="9"/>
      <c r="R3664" s="9"/>
    </row>
    <row r="3665" spans="1:23" x14ac:dyDescent="0.25">
      <c r="A3665" s="11">
        <v>43219</v>
      </c>
      <c r="B3665" s="4" t="s">
        <v>17</v>
      </c>
      <c r="C3665" s="4">
        <v>75131</v>
      </c>
      <c r="D3665" s="4">
        <v>157</v>
      </c>
      <c r="E3665" s="10"/>
      <c r="F3665" s="10">
        <v>3</v>
      </c>
      <c r="G3665" s="10" t="s">
        <v>23</v>
      </c>
      <c r="H3665" s="10"/>
      <c r="I3665" s="10"/>
      <c r="J3665" s="17"/>
      <c r="K3665" s="17"/>
      <c r="L3665" s="17"/>
      <c r="M3665" s="10">
        <v>5.81</v>
      </c>
      <c r="N3665" s="9"/>
      <c r="O3665" s="9"/>
      <c r="P3665" s="9"/>
      <c r="Q3665" s="9"/>
      <c r="R3665" s="9"/>
      <c r="S3665">
        <f t="shared" ref="S3665" si="4738">N3665*O3665*118</f>
        <v>0</v>
      </c>
      <c r="T3665">
        <f t="shared" ref="T3665" si="4739">N3665*118</f>
        <v>0</v>
      </c>
      <c r="U3665">
        <f t="shared" ref="U3665" si="4740">N3665*O3665</f>
        <v>0</v>
      </c>
      <c r="V3665" s="20">
        <f t="shared" ref="V3665" si="4741">N3665*O3665*116.875</f>
        <v>0</v>
      </c>
      <c r="W3665" s="21">
        <f t="shared" ref="W3665" si="4742">N3665*116.8</f>
        <v>0</v>
      </c>
    </row>
    <row r="3666" spans="1:23" x14ac:dyDescent="0.25">
      <c r="A3666" s="11"/>
      <c r="B3666" s="4"/>
      <c r="C3666" s="4"/>
      <c r="D3666" s="4"/>
      <c r="E3666" s="10"/>
      <c r="F3666" s="10"/>
      <c r="G3666" s="10"/>
      <c r="H3666" s="10"/>
      <c r="I3666" s="10"/>
      <c r="J3666" s="13"/>
      <c r="K3666" s="13"/>
      <c r="L3666" s="13"/>
      <c r="M3666" s="10"/>
      <c r="N3666" s="9"/>
      <c r="O3666" s="9"/>
      <c r="P3666" s="9"/>
      <c r="Q3666" s="9"/>
      <c r="R3666" s="9"/>
    </row>
    <row r="3667" spans="1:23" x14ac:dyDescent="0.25">
      <c r="A3667" s="11">
        <v>43219</v>
      </c>
      <c r="B3667" s="10" t="s">
        <v>16</v>
      </c>
      <c r="C3667" s="10">
        <v>785</v>
      </c>
      <c r="D3667" s="10">
        <v>167</v>
      </c>
      <c r="E3667" s="10" t="s">
        <v>32</v>
      </c>
      <c r="F3667" s="10">
        <v>3</v>
      </c>
      <c r="G3667" s="10" t="s">
        <v>23</v>
      </c>
      <c r="H3667" s="10"/>
      <c r="I3667" s="10"/>
      <c r="J3667" s="13">
        <v>1950</v>
      </c>
      <c r="K3667" s="13">
        <v>450</v>
      </c>
      <c r="L3667" s="13">
        <v>1600</v>
      </c>
      <c r="M3667" s="10">
        <v>5.38</v>
      </c>
      <c r="N3667" s="9">
        <v>1</v>
      </c>
      <c r="O3667" s="9">
        <v>3.1</v>
      </c>
      <c r="P3667" s="9" t="s">
        <v>78</v>
      </c>
      <c r="Q3667" s="9" t="s">
        <v>72</v>
      </c>
      <c r="R3667" s="9"/>
      <c r="S3667">
        <f t="shared" ref="S3667:S3668" si="4743">N:N*O:O*125</f>
        <v>387.5</v>
      </c>
      <c r="T3667">
        <f t="shared" ref="T3667:T3668" si="4744">N3667*125</f>
        <v>125</v>
      </c>
      <c r="U3667">
        <f t="shared" ref="U3667:U3668" si="4745">N3667*O3667</f>
        <v>3.1</v>
      </c>
      <c r="V3667" s="20">
        <f t="shared" ref="V3667:V3668" si="4746">N3667*O3667*123.78</f>
        <v>383.71800000000002</v>
      </c>
      <c r="W3667" s="21">
        <f t="shared" ref="W3667:W3668" si="4747">N3667*123.7</f>
        <v>123.7</v>
      </c>
    </row>
    <row r="3668" spans="1:23" x14ac:dyDescent="0.25">
      <c r="A3668" s="11">
        <v>43219</v>
      </c>
      <c r="B3668" s="10" t="s">
        <v>16</v>
      </c>
      <c r="C3668" s="10">
        <v>785</v>
      </c>
      <c r="D3668" s="10">
        <v>167</v>
      </c>
      <c r="E3668" s="10" t="s">
        <v>32</v>
      </c>
      <c r="F3668" s="10">
        <v>3</v>
      </c>
      <c r="G3668" s="10" t="s">
        <v>23</v>
      </c>
      <c r="H3668" s="10"/>
      <c r="I3668" s="10"/>
      <c r="J3668" s="13"/>
      <c r="K3668" s="13"/>
      <c r="L3668" s="13"/>
      <c r="M3668" s="10">
        <v>5.38</v>
      </c>
      <c r="N3668" s="9">
        <v>12</v>
      </c>
      <c r="O3668" s="9">
        <v>5.54</v>
      </c>
      <c r="P3668" s="9" t="s">
        <v>87</v>
      </c>
      <c r="Q3668" s="9" t="s">
        <v>88</v>
      </c>
      <c r="R3668" s="9"/>
      <c r="S3668">
        <f t="shared" si="4743"/>
        <v>8310</v>
      </c>
      <c r="T3668">
        <f t="shared" si="4744"/>
        <v>1500</v>
      </c>
      <c r="U3668">
        <f t="shared" si="4745"/>
        <v>66.48</v>
      </c>
      <c r="V3668" s="20">
        <f t="shared" si="4746"/>
        <v>8228.894400000001</v>
      </c>
      <c r="W3668" s="21">
        <f t="shared" si="4747"/>
        <v>1484.4</v>
      </c>
    </row>
    <row r="3669" spans="1:23" x14ac:dyDescent="0.25">
      <c r="A3669" s="11"/>
      <c r="B3669" s="10"/>
      <c r="C3669" s="10"/>
      <c r="D3669" s="10"/>
      <c r="E3669" s="10"/>
      <c r="F3669" s="10"/>
      <c r="G3669" s="10"/>
      <c r="H3669" s="10"/>
      <c r="I3669" s="10"/>
      <c r="J3669" s="13"/>
      <c r="K3669" s="13"/>
      <c r="L3669" s="13"/>
      <c r="M3669" s="10"/>
      <c r="N3669" s="9"/>
      <c r="O3669" s="9"/>
      <c r="P3669" s="9"/>
      <c r="Q3669" s="9"/>
      <c r="R3669" s="9"/>
    </row>
    <row r="3670" spans="1:23" x14ac:dyDescent="0.25">
      <c r="A3670" s="11">
        <v>43219</v>
      </c>
      <c r="B3670" s="10" t="s">
        <v>16</v>
      </c>
      <c r="C3670" s="10">
        <v>785</v>
      </c>
      <c r="D3670" s="10">
        <v>168</v>
      </c>
      <c r="E3670" s="10" t="s">
        <v>33</v>
      </c>
      <c r="F3670" s="10">
        <v>3</v>
      </c>
      <c r="G3670" s="10" t="s">
        <v>23</v>
      </c>
      <c r="H3670" s="10"/>
      <c r="I3670" s="10"/>
      <c r="J3670" s="13">
        <v>1850</v>
      </c>
      <c r="K3670" s="13">
        <v>550</v>
      </c>
      <c r="L3670" s="13">
        <v>1750</v>
      </c>
      <c r="M3670" s="10">
        <v>5.38</v>
      </c>
      <c r="N3670" s="9">
        <v>4</v>
      </c>
      <c r="O3670" s="9">
        <v>4.79</v>
      </c>
      <c r="P3670" s="9" t="s">
        <v>98</v>
      </c>
      <c r="Q3670" s="9" t="s">
        <v>72</v>
      </c>
      <c r="R3670" s="9"/>
      <c r="S3670">
        <f t="shared" ref="S3670:S3672" si="4748">N:N*O:O*125</f>
        <v>2395</v>
      </c>
      <c r="T3670">
        <f t="shared" ref="T3670:T3672" si="4749">N3670*125</f>
        <v>500</v>
      </c>
      <c r="U3670">
        <f t="shared" ref="U3670:U3672" si="4750">N3670*O3670</f>
        <v>19.16</v>
      </c>
      <c r="V3670" s="20">
        <f t="shared" ref="V3670:V3672" si="4751">N3670*O3670*123.78</f>
        <v>2371.6248000000001</v>
      </c>
      <c r="W3670" s="21">
        <f t="shared" ref="W3670:W3672" si="4752">N3670*123.7</f>
        <v>494.8</v>
      </c>
    </row>
    <row r="3671" spans="1:23" x14ac:dyDescent="0.25">
      <c r="A3671" s="11">
        <v>43219</v>
      </c>
      <c r="B3671" s="10" t="s">
        <v>16</v>
      </c>
      <c r="C3671" s="10">
        <v>785</v>
      </c>
      <c r="D3671" s="10">
        <v>168</v>
      </c>
      <c r="E3671" s="10" t="s">
        <v>33</v>
      </c>
      <c r="F3671" s="10">
        <v>3</v>
      </c>
      <c r="G3671" s="10" t="s">
        <v>23</v>
      </c>
      <c r="H3671" s="10"/>
      <c r="I3671" s="10"/>
      <c r="J3671" s="13"/>
      <c r="K3671" s="13"/>
      <c r="L3671" s="13"/>
      <c r="M3671" s="10">
        <v>5.38</v>
      </c>
      <c r="N3671" s="9">
        <v>2</v>
      </c>
      <c r="O3671" s="9">
        <v>2.2400000000000002</v>
      </c>
      <c r="P3671" s="9" t="s">
        <v>87</v>
      </c>
      <c r="Q3671" s="9" t="s">
        <v>72</v>
      </c>
      <c r="R3671" s="9"/>
      <c r="S3671">
        <f t="shared" si="4748"/>
        <v>560</v>
      </c>
      <c r="T3671">
        <f t="shared" si="4749"/>
        <v>250</v>
      </c>
      <c r="U3671">
        <f t="shared" si="4750"/>
        <v>4.4800000000000004</v>
      </c>
      <c r="V3671" s="20">
        <f t="shared" si="4751"/>
        <v>554.53440000000001</v>
      </c>
      <c r="W3671" s="21">
        <f t="shared" si="4752"/>
        <v>247.4</v>
      </c>
    </row>
    <row r="3672" spans="1:23" x14ac:dyDescent="0.25">
      <c r="A3672" s="11">
        <v>43219</v>
      </c>
      <c r="B3672" s="10" t="s">
        <v>16</v>
      </c>
      <c r="C3672" s="10">
        <v>785</v>
      </c>
      <c r="D3672" s="10">
        <v>168</v>
      </c>
      <c r="E3672" s="10" t="s">
        <v>33</v>
      </c>
      <c r="F3672" s="10">
        <v>3</v>
      </c>
      <c r="G3672" s="10" t="s">
        <v>23</v>
      </c>
      <c r="H3672" s="10"/>
      <c r="I3672" s="10"/>
      <c r="J3672" s="13"/>
      <c r="K3672" s="13"/>
      <c r="L3672" s="13"/>
      <c r="M3672" s="10">
        <v>5.38</v>
      </c>
      <c r="N3672" s="9">
        <v>7</v>
      </c>
      <c r="O3672" s="9">
        <v>5.54</v>
      </c>
      <c r="P3672" s="9" t="s">
        <v>87</v>
      </c>
      <c r="Q3672" s="9" t="s">
        <v>88</v>
      </c>
      <c r="R3672" s="9"/>
      <c r="S3672">
        <f t="shared" si="4748"/>
        <v>4847.5</v>
      </c>
      <c r="T3672">
        <f t="shared" si="4749"/>
        <v>875</v>
      </c>
      <c r="U3672">
        <f t="shared" si="4750"/>
        <v>38.78</v>
      </c>
      <c r="V3672" s="20">
        <f t="shared" si="4751"/>
        <v>4800.1884</v>
      </c>
      <c r="W3672" s="21">
        <f t="shared" si="4752"/>
        <v>865.9</v>
      </c>
    </row>
    <row r="3673" spans="1:23" x14ac:dyDescent="0.25">
      <c r="A3673" s="11"/>
      <c r="B3673" s="4"/>
      <c r="C3673" s="4"/>
      <c r="D3673" s="4"/>
      <c r="E3673" s="10"/>
      <c r="F3673" s="10"/>
      <c r="G3673" s="10"/>
      <c r="H3673" s="10"/>
      <c r="I3673" s="10"/>
      <c r="J3673" s="13"/>
      <c r="K3673" s="13"/>
      <c r="L3673" s="13"/>
      <c r="M3673" s="10"/>
      <c r="N3673" s="9"/>
      <c r="O3673" s="9"/>
      <c r="P3673" s="9"/>
      <c r="Q3673" s="9"/>
      <c r="R3673" s="9"/>
    </row>
    <row r="3674" spans="1:23" x14ac:dyDescent="0.25">
      <c r="A3674" s="11">
        <v>43219</v>
      </c>
      <c r="B3674" s="10" t="s">
        <v>16</v>
      </c>
      <c r="C3674" s="10">
        <v>785</v>
      </c>
      <c r="D3674" s="10">
        <v>169</v>
      </c>
      <c r="E3674" s="10"/>
      <c r="F3674" s="10">
        <v>3</v>
      </c>
      <c r="G3674" s="10" t="s">
        <v>23</v>
      </c>
      <c r="H3674" s="10"/>
      <c r="I3674" s="10"/>
      <c r="J3674" s="17"/>
      <c r="K3674" s="17"/>
      <c r="L3674" s="17"/>
      <c r="M3674" s="10">
        <v>5.38</v>
      </c>
      <c r="N3674" s="9"/>
      <c r="O3674" s="9"/>
      <c r="P3674" s="9"/>
      <c r="Q3674" s="9"/>
      <c r="R3674" s="9"/>
      <c r="S3674">
        <f>N:N*O:O*125</f>
        <v>0</v>
      </c>
      <c r="T3674">
        <f t="shared" ref="T3674" si="4753">N3674*125</f>
        <v>0</v>
      </c>
      <c r="U3674">
        <f t="shared" ref="U3674" si="4754">N3674*O3674</f>
        <v>0</v>
      </c>
      <c r="V3674" s="20">
        <f>N3674*O3674*123.78</f>
        <v>0</v>
      </c>
      <c r="W3674" s="21">
        <f>N3674*123.7</f>
        <v>0</v>
      </c>
    </row>
    <row r="3675" spans="1:23" x14ac:dyDescent="0.25">
      <c r="A3675" s="11"/>
      <c r="B3675" s="10"/>
      <c r="C3675" s="10"/>
      <c r="D3675" s="10"/>
      <c r="E3675" s="10"/>
      <c r="F3675" s="10"/>
      <c r="G3675" s="10"/>
      <c r="H3675" s="10"/>
      <c r="I3675" s="10"/>
      <c r="J3675" s="13"/>
      <c r="K3675" s="13"/>
      <c r="L3675" s="13"/>
      <c r="M3675" s="10"/>
      <c r="N3675" s="9"/>
      <c r="O3675" s="9"/>
      <c r="P3675" s="9"/>
      <c r="Q3675" s="9"/>
      <c r="R3675" s="9"/>
    </row>
    <row r="3676" spans="1:23" x14ac:dyDescent="0.25">
      <c r="A3676" s="11">
        <v>43220</v>
      </c>
      <c r="B3676" s="10" t="s">
        <v>16</v>
      </c>
      <c r="C3676" s="4">
        <v>777</v>
      </c>
      <c r="D3676" s="4">
        <v>17</v>
      </c>
      <c r="E3676" s="10" t="s">
        <v>27</v>
      </c>
      <c r="F3676" s="10">
        <v>1</v>
      </c>
      <c r="G3676" s="10" t="s">
        <v>21</v>
      </c>
      <c r="H3676" s="10"/>
      <c r="I3676" s="10"/>
      <c r="J3676" s="13">
        <v>970</v>
      </c>
      <c r="K3676" s="13"/>
      <c r="L3676" s="13">
        <v>520</v>
      </c>
      <c r="M3676" s="10">
        <v>4.2</v>
      </c>
      <c r="N3676" s="9">
        <v>1</v>
      </c>
      <c r="O3676" s="9">
        <v>5.54</v>
      </c>
      <c r="P3676" s="9" t="s">
        <v>98</v>
      </c>
      <c r="Q3676" s="9" t="s">
        <v>72</v>
      </c>
      <c r="R3676" s="9"/>
      <c r="S3676">
        <f t="shared" ref="S3676:S3679" si="4755">N:N*O:O*80.6</f>
        <v>446.52399999999994</v>
      </c>
      <c r="T3676">
        <f t="shared" ref="T3676:T3679" si="4756">N3676*80.6</f>
        <v>80.599999999999994</v>
      </c>
      <c r="U3676">
        <f t="shared" ref="U3676:U3679" si="4757">N3676*O3676</f>
        <v>5.54</v>
      </c>
      <c r="V3676" s="20">
        <f t="shared" ref="V3676:V3679" si="4758">N3676*O3676*79.68</f>
        <v>441.42720000000003</v>
      </c>
      <c r="W3676" s="21">
        <f t="shared" ref="W3676:W3679" si="4759">N3676*79.68</f>
        <v>79.680000000000007</v>
      </c>
    </row>
    <row r="3677" spans="1:23" x14ac:dyDescent="0.25">
      <c r="A3677" s="11">
        <v>43220</v>
      </c>
      <c r="B3677" s="10" t="s">
        <v>16</v>
      </c>
      <c r="C3677" s="4">
        <v>777</v>
      </c>
      <c r="D3677" s="4">
        <v>17</v>
      </c>
      <c r="E3677" s="10" t="s">
        <v>27</v>
      </c>
      <c r="F3677" s="10">
        <v>1</v>
      </c>
      <c r="G3677" s="10" t="s">
        <v>21</v>
      </c>
      <c r="H3677" s="10"/>
      <c r="I3677" s="10"/>
      <c r="J3677" s="13"/>
      <c r="K3677" s="13"/>
      <c r="L3677" s="13"/>
      <c r="M3677" s="10">
        <v>4.2</v>
      </c>
      <c r="N3677" s="9">
        <v>1</v>
      </c>
      <c r="O3677" s="9">
        <v>3.1</v>
      </c>
      <c r="P3677" s="9" t="s">
        <v>78</v>
      </c>
      <c r="Q3677" s="9" t="s">
        <v>72</v>
      </c>
      <c r="R3677" s="9"/>
      <c r="S3677">
        <f t="shared" si="4755"/>
        <v>249.85999999999999</v>
      </c>
      <c r="T3677">
        <f t="shared" si="4756"/>
        <v>80.599999999999994</v>
      </c>
      <c r="U3677">
        <f t="shared" si="4757"/>
        <v>3.1</v>
      </c>
      <c r="V3677" s="20">
        <f t="shared" si="4758"/>
        <v>247.00800000000004</v>
      </c>
      <c r="W3677" s="21">
        <f t="shared" si="4759"/>
        <v>79.680000000000007</v>
      </c>
    </row>
    <row r="3678" spans="1:23" x14ac:dyDescent="0.25">
      <c r="A3678" s="11">
        <v>43220</v>
      </c>
      <c r="B3678" s="10" t="s">
        <v>16</v>
      </c>
      <c r="C3678" s="4">
        <v>777</v>
      </c>
      <c r="D3678" s="4">
        <v>17</v>
      </c>
      <c r="E3678" s="10" t="s">
        <v>27</v>
      </c>
      <c r="F3678" s="10">
        <v>1</v>
      </c>
      <c r="G3678" s="10" t="s">
        <v>21</v>
      </c>
      <c r="H3678" s="10"/>
      <c r="I3678" s="10"/>
      <c r="J3678" s="13"/>
      <c r="K3678" s="13"/>
      <c r="L3678" s="13"/>
      <c r="M3678" s="10">
        <v>4.2</v>
      </c>
      <c r="N3678" s="9">
        <v>1</v>
      </c>
      <c r="O3678" s="9">
        <v>1.91</v>
      </c>
      <c r="P3678" s="9" t="s">
        <v>77</v>
      </c>
      <c r="Q3678" s="9" t="s">
        <v>79</v>
      </c>
      <c r="R3678" s="9"/>
      <c r="S3678">
        <f t="shared" si="4755"/>
        <v>153.94599999999997</v>
      </c>
      <c r="T3678">
        <f t="shared" si="4756"/>
        <v>80.599999999999994</v>
      </c>
      <c r="U3678">
        <f t="shared" si="4757"/>
        <v>1.91</v>
      </c>
      <c r="V3678" s="20">
        <f t="shared" si="4758"/>
        <v>152.18880000000001</v>
      </c>
      <c r="W3678" s="21">
        <f t="shared" si="4759"/>
        <v>79.680000000000007</v>
      </c>
    </row>
    <row r="3679" spans="1:23" x14ac:dyDescent="0.25">
      <c r="A3679" s="11">
        <v>43220</v>
      </c>
      <c r="B3679" s="10" t="s">
        <v>16</v>
      </c>
      <c r="C3679" s="4">
        <v>777</v>
      </c>
      <c r="D3679" s="4">
        <v>17</v>
      </c>
      <c r="E3679" s="10" t="s">
        <v>27</v>
      </c>
      <c r="F3679" s="10">
        <v>1</v>
      </c>
      <c r="G3679" s="10" t="s">
        <v>21</v>
      </c>
      <c r="H3679" s="10"/>
      <c r="I3679" s="10"/>
      <c r="J3679" s="13"/>
      <c r="K3679" s="13"/>
      <c r="L3679" s="13"/>
      <c r="M3679" s="10">
        <v>4.2</v>
      </c>
      <c r="N3679" s="9">
        <v>17</v>
      </c>
      <c r="O3679" s="9">
        <v>1.91</v>
      </c>
      <c r="P3679" s="9" t="s">
        <v>77</v>
      </c>
      <c r="Q3679" s="9" t="s">
        <v>79</v>
      </c>
      <c r="R3679" s="9"/>
      <c r="S3679">
        <f t="shared" si="4755"/>
        <v>2617.0819999999999</v>
      </c>
      <c r="T3679">
        <f t="shared" si="4756"/>
        <v>1370.1999999999998</v>
      </c>
      <c r="U3679">
        <f t="shared" si="4757"/>
        <v>32.47</v>
      </c>
      <c r="V3679" s="20">
        <f t="shared" si="4758"/>
        <v>2587.2096000000001</v>
      </c>
      <c r="W3679" s="21">
        <f t="shared" si="4759"/>
        <v>1354.5600000000002</v>
      </c>
    </row>
    <row r="3680" spans="1:23" x14ac:dyDescent="0.25">
      <c r="A3680" s="11"/>
      <c r="B3680" s="10"/>
      <c r="C3680" s="4"/>
      <c r="D3680" s="4"/>
      <c r="E3680" s="10"/>
      <c r="F3680" s="10"/>
      <c r="G3680" s="10"/>
      <c r="H3680" s="10"/>
      <c r="I3680" s="10"/>
      <c r="J3680" s="13"/>
      <c r="K3680" s="13"/>
      <c r="L3680" s="13"/>
      <c r="M3680" s="10"/>
      <c r="N3680" s="9"/>
      <c r="O3680" s="9"/>
      <c r="P3680" s="9"/>
      <c r="Q3680" s="9"/>
      <c r="R3680" s="9"/>
    </row>
    <row r="3681" spans="1:23" x14ac:dyDescent="0.25">
      <c r="A3681" s="11">
        <v>43220</v>
      </c>
      <c r="B3681" s="10" t="s">
        <v>16</v>
      </c>
      <c r="C3681" s="4">
        <v>777</v>
      </c>
      <c r="D3681" s="4">
        <v>18</v>
      </c>
      <c r="E3681" s="10" t="s">
        <v>35</v>
      </c>
      <c r="F3681" s="10">
        <v>1</v>
      </c>
      <c r="G3681" s="10" t="s">
        <v>21</v>
      </c>
      <c r="H3681" s="10"/>
      <c r="I3681" s="10"/>
      <c r="J3681" s="13">
        <v>940</v>
      </c>
      <c r="K3681" s="13"/>
      <c r="L3681" s="13">
        <v>520</v>
      </c>
      <c r="M3681" s="10">
        <v>4.2</v>
      </c>
      <c r="N3681" s="9">
        <v>1</v>
      </c>
      <c r="O3681" s="9">
        <v>1.91</v>
      </c>
      <c r="P3681" s="9" t="s">
        <v>77</v>
      </c>
      <c r="Q3681" s="9" t="s">
        <v>79</v>
      </c>
      <c r="R3681" s="9"/>
      <c r="S3681">
        <f t="shared" ref="S3681:S3683" si="4760">N:N*O:O*80.6</f>
        <v>153.94599999999997</v>
      </c>
      <c r="T3681">
        <f t="shared" ref="T3681:T3683" si="4761">N3681*80.6</f>
        <v>80.599999999999994</v>
      </c>
      <c r="U3681">
        <f t="shared" ref="U3681:U3683" si="4762">N3681*O3681</f>
        <v>1.91</v>
      </c>
      <c r="V3681" s="20">
        <f t="shared" ref="V3681:V3683" si="4763">N3681*O3681*79.68</f>
        <v>152.18880000000001</v>
      </c>
      <c r="W3681" s="21">
        <f t="shared" ref="W3681:W3683" si="4764">N3681*79.68</f>
        <v>79.680000000000007</v>
      </c>
    </row>
    <row r="3682" spans="1:23" x14ac:dyDescent="0.25">
      <c r="A3682" s="11">
        <v>43220</v>
      </c>
      <c r="B3682" s="10" t="s">
        <v>16</v>
      </c>
      <c r="C3682" s="4">
        <v>777</v>
      </c>
      <c r="D3682" s="4">
        <v>18</v>
      </c>
      <c r="E3682" s="10" t="s">
        <v>35</v>
      </c>
      <c r="F3682" s="10">
        <v>1</v>
      </c>
      <c r="G3682" s="10" t="s">
        <v>21</v>
      </c>
      <c r="H3682" s="10"/>
      <c r="I3682" s="10"/>
      <c r="J3682" s="13"/>
      <c r="K3682" s="13"/>
      <c r="L3682" s="13"/>
      <c r="M3682" s="10">
        <v>4.2</v>
      </c>
      <c r="N3682" s="9">
        <v>1</v>
      </c>
      <c r="O3682" s="9">
        <v>3.15</v>
      </c>
      <c r="P3682" s="9" t="s">
        <v>78</v>
      </c>
      <c r="Q3682" s="9" t="s">
        <v>72</v>
      </c>
      <c r="R3682" s="9"/>
      <c r="S3682">
        <f t="shared" si="4760"/>
        <v>253.89</v>
      </c>
      <c r="T3682">
        <f t="shared" si="4761"/>
        <v>80.599999999999994</v>
      </c>
      <c r="U3682">
        <f t="shared" si="4762"/>
        <v>3.15</v>
      </c>
      <c r="V3682" s="20">
        <f t="shared" si="4763"/>
        <v>250.99200000000002</v>
      </c>
      <c r="W3682" s="21">
        <f t="shared" si="4764"/>
        <v>79.680000000000007</v>
      </c>
    </row>
    <row r="3683" spans="1:23" x14ac:dyDescent="0.25">
      <c r="A3683" s="11">
        <v>43220</v>
      </c>
      <c r="B3683" s="10" t="s">
        <v>16</v>
      </c>
      <c r="C3683" s="4">
        <v>777</v>
      </c>
      <c r="D3683" s="4">
        <v>18</v>
      </c>
      <c r="E3683" s="10" t="s">
        <v>35</v>
      </c>
      <c r="F3683" s="10">
        <v>1</v>
      </c>
      <c r="G3683" s="10" t="s">
        <v>21</v>
      </c>
      <c r="H3683" s="10"/>
      <c r="I3683" s="10"/>
      <c r="J3683" s="13"/>
      <c r="K3683" s="13"/>
      <c r="L3683" s="13"/>
      <c r="M3683" s="10">
        <v>4.2</v>
      </c>
      <c r="N3683" s="9">
        <v>23</v>
      </c>
      <c r="O3683" s="9">
        <v>2.1</v>
      </c>
      <c r="P3683" s="9" t="s">
        <v>89</v>
      </c>
      <c r="Q3683" s="9" t="s">
        <v>76</v>
      </c>
      <c r="R3683" s="9"/>
      <c r="S3683">
        <f t="shared" si="4760"/>
        <v>3892.98</v>
      </c>
      <c r="T3683">
        <f t="shared" si="4761"/>
        <v>1853.8</v>
      </c>
      <c r="U3683">
        <f t="shared" si="4762"/>
        <v>48.300000000000004</v>
      </c>
      <c r="V3683" s="20">
        <f t="shared" si="4763"/>
        <v>3848.5440000000008</v>
      </c>
      <c r="W3683" s="21">
        <f t="shared" si="4764"/>
        <v>1832.64</v>
      </c>
    </row>
    <row r="3684" spans="1:23" x14ac:dyDescent="0.25">
      <c r="A3684" s="11"/>
      <c r="B3684" s="4"/>
      <c r="C3684" s="4"/>
      <c r="D3684" s="4"/>
      <c r="E3684" s="10"/>
      <c r="F3684" s="10"/>
      <c r="G3684" s="10"/>
      <c r="H3684" s="10"/>
      <c r="I3684" s="10"/>
      <c r="J3684" s="13"/>
      <c r="K3684" s="13"/>
      <c r="L3684" s="13"/>
      <c r="M3684" s="10"/>
      <c r="N3684" s="9"/>
      <c r="O3684" s="9"/>
      <c r="P3684" s="9"/>
      <c r="Q3684" s="9"/>
      <c r="R3684" s="9"/>
    </row>
    <row r="3685" spans="1:23" x14ac:dyDescent="0.25">
      <c r="A3685" s="11">
        <v>43220</v>
      </c>
      <c r="B3685" s="10" t="s">
        <v>16</v>
      </c>
      <c r="C3685" s="4">
        <v>777</v>
      </c>
      <c r="D3685" s="4">
        <v>19</v>
      </c>
      <c r="E3685" s="10" t="s">
        <v>46</v>
      </c>
      <c r="F3685" s="10">
        <v>1</v>
      </c>
      <c r="G3685" s="10" t="s">
        <v>21</v>
      </c>
      <c r="H3685" s="10"/>
      <c r="I3685" s="10"/>
      <c r="J3685" s="13">
        <v>890</v>
      </c>
      <c r="K3685" s="13"/>
      <c r="L3685" s="13">
        <v>380</v>
      </c>
      <c r="M3685" s="10">
        <v>4.2</v>
      </c>
      <c r="N3685" s="9">
        <v>21</v>
      </c>
      <c r="O3685" s="9">
        <v>1.91</v>
      </c>
      <c r="P3685" s="9" t="s">
        <v>77</v>
      </c>
      <c r="Q3685" s="9" t="s">
        <v>79</v>
      </c>
      <c r="R3685" s="9"/>
      <c r="S3685">
        <f>N:N*O:O*80.6</f>
        <v>3232.8659999999995</v>
      </c>
      <c r="T3685">
        <f t="shared" ref="T3685" si="4765">N3685*80.6</f>
        <v>1692.6</v>
      </c>
      <c r="U3685">
        <f t="shared" ref="U3685" si="4766">N3685*O3685</f>
        <v>40.11</v>
      </c>
      <c r="V3685" s="20">
        <f>N3685*O3685*79.68</f>
        <v>3195.9648000000002</v>
      </c>
      <c r="W3685" s="21">
        <f>N3685*79.68</f>
        <v>1673.2800000000002</v>
      </c>
    </row>
    <row r="3686" spans="1:23" x14ac:dyDescent="0.25">
      <c r="A3686" s="11"/>
      <c r="B3686" s="10"/>
      <c r="C3686" s="4"/>
      <c r="D3686" s="4"/>
      <c r="E3686" s="10"/>
      <c r="F3686" s="10"/>
      <c r="G3686" s="10"/>
      <c r="H3686" s="10"/>
      <c r="I3686" s="10"/>
      <c r="J3686" s="13"/>
      <c r="K3686" s="13"/>
      <c r="L3686" s="13"/>
      <c r="M3686" s="10"/>
      <c r="N3686" s="9"/>
      <c r="O3686" s="9"/>
      <c r="P3686" s="9"/>
      <c r="Q3686" s="9"/>
      <c r="R3686" s="9"/>
    </row>
    <row r="3687" spans="1:23" x14ac:dyDescent="0.25">
      <c r="A3687" s="11">
        <v>43220</v>
      </c>
      <c r="B3687" s="10" t="s">
        <v>16</v>
      </c>
      <c r="C3687" s="4">
        <v>777</v>
      </c>
      <c r="D3687" s="4">
        <v>20</v>
      </c>
      <c r="E3687" s="10" t="s">
        <v>37</v>
      </c>
      <c r="F3687" s="10">
        <v>1</v>
      </c>
      <c r="G3687" s="10" t="s">
        <v>21</v>
      </c>
      <c r="H3687" s="10"/>
      <c r="I3687" s="10"/>
      <c r="J3687" s="13">
        <v>1080</v>
      </c>
      <c r="K3687" s="13"/>
      <c r="L3687" s="13">
        <v>610</v>
      </c>
      <c r="M3687" s="10">
        <v>4.2</v>
      </c>
      <c r="N3687" s="9">
        <v>1</v>
      </c>
      <c r="O3687" s="9">
        <v>5.54</v>
      </c>
      <c r="P3687" s="9" t="s">
        <v>87</v>
      </c>
      <c r="Q3687" s="9" t="s">
        <v>88</v>
      </c>
      <c r="R3687" s="9"/>
      <c r="S3687">
        <f t="shared" ref="S3687:S3688" si="4767">N:N*O:O*80.6</f>
        <v>446.52399999999994</v>
      </c>
      <c r="T3687">
        <f t="shared" ref="T3687:T3688" si="4768">N3687*80.6</f>
        <v>80.599999999999994</v>
      </c>
      <c r="U3687">
        <f t="shared" ref="U3687:U3688" si="4769">N3687*O3687</f>
        <v>5.54</v>
      </c>
      <c r="V3687" s="20">
        <f t="shared" ref="V3687:V3688" si="4770">N3687*O3687*79.68</f>
        <v>441.42720000000003</v>
      </c>
      <c r="W3687" s="21">
        <f t="shared" ref="W3687:W3688" si="4771">N3687*79.68</f>
        <v>79.680000000000007</v>
      </c>
    </row>
    <row r="3688" spans="1:23" x14ac:dyDescent="0.25">
      <c r="A3688" s="11">
        <v>43220</v>
      </c>
      <c r="B3688" s="10" t="s">
        <v>16</v>
      </c>
      <c r="C3688" s="4">
        <v>777</v>
      </c>
      <c r="D3688" s="4">
        <v>20</v>
      </c>
      <c r="E3688" s="10" t="s">
        <v>37</v>
      </c>
      <c r="F3688" s="10">
        <v>1</v>
      </c>
      <c r="G3688" s="10" t="s">
        <v>21</v>
      </c>
      <c r="H3688" s="10"/>
      <c r="I3688" s="10"/>
      <c r="J3688" s="13"/>
      <c r="K3688" s="13"/>
      <c r="L3688" s="13"/>
      <c r="M3688" s="10">
        <v>4.2</v>
      </c>
      <c r="N3688" s="9">
        <v>19</v>
      </c>
      <c r="O3688" s="9">
        <v>1.91</v>
      </c>
      <c r="P3688" s="9" t="s">
        <v>77</v>
      </c>
      <c r="Q3688" s="9" t="s">
        <v>79</v>
      </c>
      <c r="R3688" s="9"/>
      <c r="S3688">
        <f t="shared" si="4767"/>
        <v>2924.9739999999997</v>
      </c>
      <c r="T3688">
        <f t="shared" si="4768"/>
        <v>1531.3999999999999</v>
      </c>
      <c r="U3688">
        <f t="shared" si="4769"/>
        <v>36.29</v>
      </c>
      <c r="V3688" s="20">
        <f t="shared" si="4770"/>
        <v>2891.5872000000004</v>
      </c>
      <c r="W3688" s="21">
        <f t="shared" si="4771"/>
        <v>1513.92</v>
      </c>
    </row>
    <row r="3689" spans="1:23" x14ac:dyDescent="0.25">
      <c r="A3689" s="11"/>
      <c r="B3689" s="10"/>
      <c r="C3689" s="4"/>
      <c r="D3689" s="4"/>
      <c r="E3689" s="10"/>
      <c r="F3689" s="10"/>
      <c r="G3689" s="10"/>
      <c r="H3689" s="10"/>
      <c r="I3689" s="10"/>
      <c r="J3689" s="13"/>
      <c r="K3689" s="13"/>
      <c r="L3689" s="13"/>
      <c r="M3689" s="10"/>
      <c r="N3689" s="9"/>
      <c r="O3689" s="9"/>
      <c r="P3689" s="9"/>
      <c r="Q3689" s="9"/>
      <c r="R3689" s="9"/>
    </row>
    <row r="3690" spans="1:23" x14ac:dyDescent="0.25">
      <c r="A3690" s="11">
        <v>43220</v>
      </c>
      <c r="B3690" s="4" t="s">
        <v>17</v>
      </c>
      <c r="C3690" s="4">
        <v>75131</v>
      </c>
      <c r="D3690" s="4">
        <v>152</v>
      </c>
      <c r="E3690" s="10" t="s">
        <v>65</v>
      </c>
      <c r="F3690" s="10">
        <v>1</v>
      </c>
      <c r="G3690" s="10" t="s">
        <v>21</v>
      </c>
      <c r="H3690" s="10"/>
      <c r="I3690" s="10"/>
      <c r="J3690" s="13">
        <v>1600</v>
      </c>
      <c r="K3690" s="13"/>
      <c r="L3690" s="13">
        <v>800</v>
      </c>
      <c r="M3690" s="10">
        <v>5.81</v>
      </c>
      <c r="N3690" s="9">
        <v>2</v>
      </c>
      <c r="O3690" s="9">
        <v>2.2400000000000002</v>
      </c>
      <c r="P3690" s="9" t="s">
        <v>87</v>
      </c>
      <c r="Q3690" s="9" t="s">
        <v>72</v>
      </c>
      <c r="R3690" s="9"/>
      <c r="S3690">
        <f t="shared" ref="S3690:S3692" si="4772">N3690*O3690*118</f>
        <v>528.6400000000001</v>
      </c>
      <c r="T3690">
        <f t="shared" ref="T3690:T3692" si="4773">N3690*118</f>
        <v>236</v>
      </c>
      <c r="U3690">
        <f t="shared" ref="U3690:U3692" si="4774">N3690*O3690</f>
        <v>4.4800000000000004</v>
      </c>
      <c r="V3690" s="20">
        <f t="shared" ref="V3690:V3692" si="4775">N3690*O3690*116.875</f>
        <v>523.6</v>
      </c>
      <c r="W3690" s="21">
        <f t="shared" ref="W3690:W3692" si="4776">N3690*116.8</f>
        <v>233.6</v>
      </c>
    </row>
    <row r="3691" spans="1:23" x14ac:dyDescent="0.25">
      <c r="A3691" s="11">
        <v>43220</v>
      </c>
      <c r="B3691" s="4" t="s">
        <v>17</v>
      </c>
      <c r="C3691" s="4">
        <v>75131</v>
      </c>
      <c r="D3691" s="4">
        <v>152</v>
      </c>
      <c r="E3691" s="10" t="s">
        <v>65</v>
      </c>
      <c r="F3691" s="10">
        <v>1</v>
      </c>
      <c r="G3691" s="10" t="s">
        <v>21</v>
      </c>
      <c r="H3691" s="10"/>
      <c r="I3691" s="10"/>
      <c r="J3691" s="13"/>
      <c r="K3691" s="13"/>
      <c r="L3691" s="13"/>
      <c r="M3691" s="10">
        <v>5.81</v>
      </c>
      <c r="N3691" s="9">
        <v>9</v>
      </c>
      <c r="O3691" s="9">
        <v>5.54</v>
      </c>
      <c r="P3691" s="9" t="s">
        <v>87</v>
      </c>
      <c r="Q3691" s="9" t="s">
        <v>88</v>
      </c>
      <c r="R3691" s="9"/>
      <c r="S3691">
        <f t="shared" si="4772"/>
        <v>5883.48</v>
      </c>
      <c r="T3691">
        <f t="shared" si="4773"/>
        <v>1062</v>
      </c>
      <c r="U3691">
        <f t="shared" si="4774"/>
        <v>49.86</v>
      </c>
      <c r="V3691" s="20">
        <f t="shared" si="4775"/>
        <v>5827.3874999999998</v>
      </c>
      <c r="W3691" s="21">
        <f t="shared" si="4776"/>
        <v>1051.2</v>
      </c>
    </row>
    <row r="3692" spans="1:23" x14ac:dyDescent="0.25">
      <c r="A3692" s="11">
        <v>43220</v>
      </c>
      <c r="B3692" s="4" t="s">
        <v>17</v>
      </c>
      <c r="C3692" s="4">
        <v>75131</v>
      </c>
      <c r="D3692" s="4">
        <v>152</v>
      </c>
      <c r="E3692" s="10" t="s">
        <v>65</v>
      </c>
      <c r="F3692" s="10">
        <v>1</v>
      </c>
      <c r="G3692" s="10" t="s">
        <v>21</v>
      </c>
      <c r="H3692" s="10"/>
      <c r="I3692" s="10"/>
      <c r="J3692" s="13"/>
      <c r="K3692" s="13"/>
      <c r="L3692" s="13"/>
      <c r="M3692" s="10">
        <v>5.81</v>
      </c>
      <c r="N3692" s="9">
        <v>1</v>
      </c>
      <c r="O3692" s="9">
        <v>3.15</v>
      </c>
      <c r="P3692" s="9" t="s">
        <v>78</v>
      </c>
      <c r="Q3692" s="9" t="s">
        <v>72</v>
      </c>
      <c r="R3692" s="9"/>
      <c r="S3692">
        <f t="shared" si="4772"/>
        <v>371.7</v>
      </c>
      <c r="T3692">
        <f t="shared" si="4773"/>
        <v>118</v>
      </c>
      <c r="U3692">
        <f t="shared" si="4774"/>
        <v>3.15</v>
      </c>
      <c r="V3692" s="20">
        <f t="shared" si="4775"/>
        <v>368.15625</v>
      </c>
      <c r="W3692" s="21">
        <f t="shared" si="4776"/>
        <v>116.8</v>
      </c>
    </row>
    <row r="3693" spans="1:23" x14ac:dyDescent="0.25">
      <c r="A3693" s="11"/>
      <c r="B3693" s="4"/>
      <c r="C3693" s="4"/>
      <c r="D3693" s="4"/>
      <c r="E3693" s="10"/>
      <c r="F3693" s="10"/>
      <c r="G3693" s="10"/>
      <c r="H3693" s="10"/>
      <c r="I3693" s="10"/>
      <c r="J3693" s="13"/>
      <c r="K3693" s="13"/>
      <c r="L3693" s="13"/>
      <c r="M3693" s="10"/>
      <c r="N3693" s="9"/>
      <c r="O3693" s="9"/>
      <c r="P3693" s="9"/>
      <c r="Q3693" s="9"/>
      <c r="R3693" s="9"/>
    </row>
    <row r="3694" spans="1:23" x14ac:dyDescent="0.25">
      <c r="A3694" s="11">
        <v>43220</v>
      </c>
      <c r="B3694" s="4" t="s">
        <v>17</v>
      </c>
      <c r="C3694" s="4">
        <v>75131</v>
      </c>
      <c r="D3694" s="4">
        <v>153</v>
      </c>
      <c r="E3694" s="10"/>
      <c r="F3694" s="10">
        <v>1</v>
      </c>
      <c r="G3694" s="10" t="s">
        <v>21</v>
      </c>
      <c r="H3694" s="10"/>
      <c r="I3694" s="10"/>
      <c r="J3694" s="17"/>
      <c r="K3694" s="17"/>
      <c r="L3694" s="17"/>
      <c r="M3694" s="10">
        <v>5.81</v>
      </c>
      <c r="N3694" s="9"/>
      <c r="O3694" s="9"/>
      <c r="P3694" s="9"/>
      <c r="Q3694" s="9"/>
      <c r="R3694" s="9"/>
      <c r="S3694">
        <f t="shared" ref="S3694" si="4777">N3694*O3694*118</f>
        <v>0</v>
      </c>
      <c r="T3694">
        <f t="shared" ref="T3694" si="4778">N3694*118</f>
        <v>0</v>
      </c>
      <c r="U3694">
        <f t="shared" ref="U3694" si="4779">N3694*O3694</f>
        <v>0</v>
      </c>
      <c r="V3694" s="20">
        <f t="shared" ref="V3694" si="4780">N3694*O3694*116.875</f>
        <v>0</v>
      </c>
      <c r="W3694" s="21">
        <f t="shared" ref="W3694" si="4781">N3694*116.8</f>
        <v>0</v>
      </c>
    </row>
    <row r="3695" spans="1:23" x14ac:dyDescent="0.25">
      <c r="A3695" s="11"/>
      <c r="B3695" s="4"/>
      <c r="C3695" s="4"/>
      <c r="D3695" s="4"/>
      <c r="E3695" s="10"/>
      <c r="F3695" s="10"/>
      <c r="G3695" s="10"/>
      <c r="H3695" s="10"/>
      <c r="I3695" s="10"/>
      <c r="J3695" s="13"/>
      <c r="K3695" s="13"/>
      <c r="L3695" s="13"/>
      <c r="M3695" s="10"/>
      <c r="N3695" s="9"/>
      <c r="O3695" s="9"/>
      <c r="P3695" s="9"/>
      <c r="Q3695" s="9"/>
      <c r="R3695" s="9"/>
    </row>
    <row r="3696" spans="1:23" x14ac:dyDescent="0.25">
      <c r="A3696" s="11">
        <v>43220</v>
      </c>
      <c r="B3696" s="4" t="s">
        <v>17</v>
      </c>
      <c r="C3696" s="4">
        <v>75131</v>
      </c>
      <c r="D3696" s="4">
        <v>155</v>
      </c>
      <c r="E3696" s="10" t="s">
        <v>102</v>
      </c>
      <c r="F3696" s="10">
        <v>1</v>
      </c>
      <c r="G3696" s="10" t="s">
        <v>21</v>
      </c>
      <c r="H3696" s="10"/>
      <c r="I3696" s="10"/>
      <c r="J3696" s="13">
        <v>1720</v>
      </c>
      <c r="K3696" s="13"/>
      <c r="L3696" s="13">
        <v>970</v>
      </c>
      <c r="M3696" s="10">
        <v>5.81</v>
      </c>
      <c r="N3696" s="9">
        <v>1</v>
      </c>
      <c r="O3696" s="9">
        <v>3.1</v>
      </c>
      <c r="P3696" s="9" t="s">
        <v>78</v>
      </c>
      <c r="Q3696" s="9" t="s">
        <v>72</v>
      </c>
      <c r="R3696" s="9"/>
      <c r="S3696">
        <f t="shared" ref="S3696:S3698" si="4782">N3696*O3696*118</f>
        <v>365.8</v>
      </c>
      <c r="T3696">
        <f t="shared" ref="T3696:T3698" si="4783">N3696*118</f>
        <v>118</v>
      </c>
      <c r="U3696">
        <f t="shared" ref="U3696:U3698" si="4784">N3696*O3696</f>
        <v>3.1</v>
      </c>
      <c r="V3696" s="20">
        <f t="shared" ref="V3696:V3698" si="4785">N3696*O3696*116.875</f>
        <v>362.3125</v>
      </c>
      <c r="W3696" s="21">
        <f t="shared" ref="W3696:W3698" si="4786">N3696*116.8</f>
        <v>116.8</v>
      </c>
    </row>
    <row r="3697" spans="1:23" x14ac:dyDescent="0.25">
      <c r="A3697" s="11">
        <v>43220</v>
      </c>
      <c r="B3697" s="4" t="s">
        <v>17</v>
      </c>
      <c r="C3697" s="4">
        <v>75131</v>
      </c>
      <c r="D3697" s="4">
        <v>155</v>
      </c>
      <c r="E3697" s="10" t="s">
        <v>102</v>
      </c>
      <c r="F3697" s="10">
        <v>1</v>
      </c>
      <c r="G3697" s="10" t="s">
        <v>21</v>
      </c>
      <c r="H3697" s="10"/>
      <c r="I3697" s="10"/>
      <c r="J3697" s="13"/>
      <c r="K3697" s="13"/>
      <c r="L3697" s="13"/>
      <c r="M3697" s="10">
        <v>5.81</v>
      </c>
      <c r="N3697" s="9">
        <v>1</v>
      </c>
      <c r="O3697" s="9">
        <v>1.91</v>
      </c>
      <c r="P3697" s="9" t="s">
        <v>77</v>
      </c>
      <c r="Q3697" s="9" t="s">
        <v>79</v>
      </c>
      <c r="R3697" s="9"/>
      <c r="S3697">
        <f t="shared" si="4782"/>
        <v>225.38</v>
      </c>
      <c r="T3697">
        <f t="shared" si="4783"/>
        <v>118</v>
      </c>
      <c r="U3697">
        <f t="shared" si="4784"/>
        <v>1.91</v>
      </c>
      <c r="V3697" s="20">
        <f t="shared" si="4785"/>
        <v>223.23124999999999</v>
      </c>
      <c r="W3697" s="21">
        <f t="shared" si="4786"/>
        <v>116.8</v>
      </c>
    </row>
    <row r="3698" spans="1:23" x14ac:dyDescent="0.25">
      <c r="A3698" s="11">
        <v>43220</v>
      </c>
      <c r="B3698" s="4" t="s">
        <v>17</v>
      </c>
      <c r="C3698" s="4">
        <v>75131</v>
      </c>
      <c r="D3698" s="4">
        <v>155</v>
      </c>
      <c r="E3698" s="10" t="s">
        <v>102</v>
      </c>
      <c r="F3698" s="10">
        <v>1</v>
      </c>
      <c r="G3698" s="10" t="s">
        <v>21</v>
      </c>
      <c r="H3698" s="10"/>
      <c r="I3698" s="10"/>
      <c r="J3698" s="13"/>
      <c r="K3698" s="13"/>
      <c r="L3698" s="13"/>
      <c r="M3698" s="10">
        <v>5.81</v>
      </c>
      <c r="N3698" s="9">
        <v>22</v>
      </c>
      <c r="O3698" s="9">
        <v>1.7</v>
      </c>
      <c r="P3698" s="9" t="s">
        <v>71</v>
      </c>
      <c r="Q3698" s="9" t="s">
        <v>75</v>
      </c>
      <c r="R3698" s="9"/>
      <c r="S3698">
        <f t="shared" si="4782"/>
        <v>4413.2</v>
      </c>
      <c r="T3698">
        <f t="shared" si="4783"/>
        <v>2596</v>
      </c>
      <c r="U3698">
        <f t="shared" si="4784"/>
        <v>37.4</v>
      </c>
      <c r="V3698" s="20">
        <f t="shared" si="4785"/>
        <v>4371.125</v>
      </c>
      <c r="W3698" s="21">
        <f t="shared" si="4786"/>
        <v>2569.6</v>
      </c>
    </row>
    <row r="3699" spans="1:23" x14ac:dyDescent="0.25">
      <c r="A3699" s="11"/>
      <c r="B3699" s="4"/>
      <c r="C3699" s="4"/>
      <c r="D3699" s="4"/>
      <c r="E3699" s="10"/>
      <c r="F3699" s="10"/>
      <c r="G3699" s="10"/>
      <c r="H3699" s="10"/>
      <c r="I3699" s="10"/>
      <c r="J3699" s="13"/>
      <c r="K3699" s="13"/>
      <c r="L3699" s="13"/>
      <c r="M3699" s="10"/>
      <c r="N3699" s="9"/>
      <c r="O3699" s="9"/>
      <c r="P3699" s="9"/>
      <c r="Q3699" s="9"/>
      <c r="R3699" s="9"/>
    </row>
    <row r="3700" spans="1:23" x14ac:dyDescent="0.25">
      <c r="A3700" s="11">
        <v>43220</v>
      </c>
      <c r="B3700" s="4" t="s">
        <v>17</v>
      </c>
      <c r="C3700" s="4">
        <v>75131</v>
      </c>
      <c r="D3700" s="4">
        <v>156</v>
      </c>
      <c r="E3700" s="10" t="s">
        <v>40</v>
      </c>
      <c r="F3700" s="10">
        <v>1</v>
      </c>
      <c r="G3700" s="10" t="s">
        <v>21</v>
      </c>
      <c r="H3700" s="10"/>
      <c r="I3700" s="10"/>
      <c r="J3700" s="13">
        <v>1600</v>
      </c>
      <c r="K3700" s="13"/>
      <c r="L3700" s="13">
        <v>920</v>
      </c>
      <c r="M3700" s="10">
        <v>5.81</v>
      </c>
      <c r="N3700" s="9">
        <v>1</v>
      </c>
      <c r="O3700" s="9">
        <v>3.1</v>
      </c>
      <c r="P3700" s="9" t="s">
        <v>78</v>
      </c>
      <c r="Q3700" s="9" t="s">
        <v>72</v>
      </c>
      <c r="R3700" s="9"/>
      <c r="S3700">
        <f t="shared" ref="S3700:S3701" si="4787">N3700*O3700*118</f>
        <v>365.8</v>
      </c>
      <c r="T3700">
        <f t="shared" ref="T3700:T3701" si="4788">N3700*118</f>
        <v>118</v>
      </c>
      <c r="U3700">
        <f t="shared" ref="U3700:U3701" si="4789">N3700*O3700</f>
        <v>3.1</v>
      </c>
      <c r="V3700" s="20">
        <f t="shared" ref="V3700:V3701" si="4790">N3700*O3700*116.875</f>
        <v>362.3125</v>
      </c>
      <c r="W3700" s="21">
        <f t="shared" ref="W3700:W3701" si="4791">N3700*116.8</f>
        <v>116.8</v>
      </c>
    </row>
    <row r="3701" spans="1:23" x14ac:dyDescent="0.25">
      <c r="A3701" s="11">
        <v>43220</v>
      </c>
      <c r="B3701" s="4" t="s">
        <v>17</v>
      </c>
      <c r="C3701" s="4">
        <v>75131</v>
      </c>
      <c r="D3701" s="4">
        <v>156</v>
      </c>
      <c r="E3701" s="10" t="s">
        <v>40</v>
      </c>
      <c r="F3701" s="10">
        <v>1</v>
      </c>
      <c r="G3701" s="10" t="s">
        <v>21</v>
      </c>
      <c r="H3701" s="10"/>
      <c r="I3701" s="10"/>
      <c r="J3701" s="13"/>
      <c r="K3701" s="13"/>
      <c r="L3701" s="13"/>
      <c r="M3701" s="10">
        <v>5.81</v>
      </c>
      <c r="N3701" s="9">
        <v>20</v>
      </c>
      <c r="O3701" s="9">
        <v>1.7</v>
      </c>
      <c r="P3701" s="9" t="s">
        <v>71</v>
      </c>
      <c r="Q3701" s="9" t="s">
        <v>75</v>
      </c>
      <c r="R3701" s="9"/>
      <c r="S3701">
        <f t="shared" si="4787"/>
        <v>4012</v>
      </c>
      <c r="T3701">
        <f t="shared" si="4788"/>
        <v>2360</v>
      </c>
      <c r="U3701">
        <f t="shared" si="4789"/>
        <v>34</v>
      </c>
      <c r="V3701" s="20">
        <f t="shared" si="4790"/>
        <v>3973.75</v>
      </c>
      <c r="W3701" s="21">
        <f t="shared" si="4791"/>
        <v>2336</v>
      </c>
    </row>
    <row r="3702" spans="1:23" x14ac:dyDescent="0.25">
      <c r="A3702" s="11"/>
      <c r="B3702" s="4"/>
      <c r="C3702" s="4"/>
      <c r="D3702" s="4"/>
      <c r="E3702" s="10"/>
      <c r="F3702" s="10"/>
      <c r="G3702" s="10"/>
      <c r="H3702" s="10"/>
      <c r="I3702" s="10"/>
      <c r="J3702" s="13"/>
      <c r="K3702" s="13"/>
      <c r="L3702" s="13"/>
      <c r="M3702" s="10"/>
      <c r="N3702" s="9"/>
      <c r="O3702" s="9"/>
      <c r="P3702" s="9"/>
      <c r="Q3702" s="9"/>
      <c r="R3702" s="9"/>
    </row>
    <row r="3703" spans="1:23" x14ac:dyDescent="0.25">
      <c r="A3703" s="11">
        <v>43220</v>
      </c>
      <c r="B3703" s="4" t="s">
        <v>17</v>
      </c>
      <c r="C3703" s="4">
        <v>75131</v>
      </c>
      <c r="D3703" s="4">
        <v>157</v>
      </c>
      <c r="E3703" s="10"/>
      <c r="F3703" s="10">
        <v>1</v>
      </c>
      <c r="G3703" s="10" t="s">
        <v>21</v>
      </c>
      <c r="H3703" s="10"/>
      <c r="I3703" s="10"/>
      <c r="J3703" s="17"/>
      <c r="K3703" s="17"/>
      <c r="L3703" s="17"/>
      <c r="M3703" s="10">
        <v>5.81</v>
      </c>
      <c r="N3703" s="9"/>
      <c r="O3703" s="9"/>
      <c r="P3703" s="9"/>
      <c r="Q3703" s="9"/>
      <c r="R3703" s="9"/>
      <c r="S3703">
        <f t="shared" ref="S3703" si="4792">N3703*O3703*118</f>
        <v>0</v>
      </c>
      <c r="T3703">
        <f t="shared" ref="T3703" si="4793">N3703*118</f>
        <v>0</v>
      </c>
      <c r="U3703">
        <f t="shared" ref="U3703" si="4794">N3703*O3703</f>
        <v>0</v>
      </c>
      <c r="V3703" s="20">
        <f t="shared" ref="V3703" si="4795">N3703*O3703*116.875</f>
        <v>0</v>
      </c>
      <c r="W3703" s="21">
        <f t="shared" ref="W3703" si="4796">N3703*116.8</f>
        <v>0</v>
      </c>
    </row>
    <row r="3704" spans="1:23" x14ac:dyDescent="0.25">
      <c r="A3704" s="11"/>
      <c r="B3704" s="4"/>
      <c r="C3704" s="4"/>
      <c r="D3704" s="4"/>
      <c r="E3704" s="10"/>
      <c r="F3704" s="10"/>
      <c r="G3704" s="10"/>
      <c r="H3704" s="10"/>
      <c r="I3704" s="10"/>
      <c r="J3704" s="13"/>
      <c r="K3704" s="13"/>
      <c r="L3704" s="13"/>
      <c r="M3704" s="10"/>
      <c r="N3704" s="9"/>
      <c r="O3704" s="9"/>
      <c r="P3704" s="9"/>
      <c r="Q3704" s="9"/>
      <c r="R3704" s="9"/>
    </row>
    <row r="3705" spans="1:23" x14ac:dyDescent="0.25">
      <c r="A3705" s="11">
        <v>43220</v>
      </c>
      <c r="B3705" s="10" t="s">
        <v>16</v>
      </c>
      <c r="C3705" s="10">
        <v>785</v>
      </c>
      <c r="D3705" s="10">
        <v>167</v>
      </c>
      <c r="E3705" s="10" t="s">
        <v>28</v>
      </c>
      <c r="F3705" s="10">
        <v>1</v>
      </c>
      <c r="G3705" s="10" t="s">
        <v>21</v>
      </c>
      <c r="H3705" s="10"/>
      <c r="I3705" s="10"/>
      <c r="J3705" s="13">
        <v>1600</v>
      </c>
      <c r="K3705" s="13"/>
      <c r="L3705" s="13">
        <v>700</v>
      </c>
      <c r="M3705" s="10">
        <v>5.38</v>
      </c>
      <c r="N3705" s="9">
        <v>18</v>
      </c>
      <c r="O3705" s="9">
        <v>3.1</v>
      </c>
      <c r="P3705" s="9" t="s">
        <v>78</v>
      </c>
      <c r="Q3705" s="9" t="s">
        <v>72</v>
      </c>
      <c r="R3705" s="9"/>
      <c r="S3705">
        <f>N:N*O:O*125</f>
        <v>6975.0000000000009</v>
      </c>
      <c r="T3705">
        <f t="shared" ref="T3705" si="4797">N3705*125</f>
        <v>2250</v>
      </c>
      <c r="U3705">
        <f t="shared" ref="U3705" si="4798">N3705*O3705</f>
        <v>55.800000000000004</v>
      </c>
      <c r="V3705" s="20">
        <f>N3705*O3705*123.78</f>
        <v>6906.9240000000009</v>
      </c>
      <c r="W3705" s="21">
        <f>N3705*123.7</f>
        <v>2226.6</v>
      </c>
    </row>
    <row r="3706" spans="1:23" x14ac:dyDescent="0.25">
      <c r="A3706" s="11"/>
      <c r="B3706" s="10"/>
      <c r="C3706" s="10"/>
      <c r="D3706" s="10"/>
      <c r="E3706" s="10"/>
      <c r="F3706" s="10"/>
      <c r="G3706" s="10"/>
      <c r="H3706" s="10"/>
      <c r="I3706" s="10"/>
      <c r="J3706" s="13"/>
      <c r="K3706" s="13"/>
      <c r="L3706" s="13"/>
      <c r="M3706" s="10"/>
      <c r="N3706" s="9"/>
      <c r="O3706" s="9"/>
      <c r="P3706" s="9"/>
      <c r="Q3706" s="9"/>
      <c r="R3706" s="9"/>
    </row>
    <row r="3707" spans="1:23" x14ac:dyDescent="0.25">
      <c r="A3707" s="11">
        <v>43220</v>
      </c>
      <c r="B3707" s="10" t="s">
        <v>16</v>
      </c>
      <c r="C3707" s="10">
        <v>785</v>
      </c>
      <c r="D3707" s="10">
        <v>168</v>
      </c>
      <c r="E3707" s="10" t="s">
        <v>43</v>
      </c>
      <c r="F3707" s="10">
        <v>1</v>
      </c>
      <c r="G3707" s="10" t="s">
        <v>21</v>
      </c>
      <c r="H3707" s="10"/>
      <c r="I3707" s="10"/>
      <c r="J3707" s="13">
        <v>1750</v>
      </c>
      <c r="K3707" s="13"/>
      <c r="L3707" s="13">
        <v>900</v>
      </c>
      <c r="M3707" s="10">
        <v>5.38</v>
      </c>
      <c r="N3707" s="9">
        <v>2</v>
      </c>
      <c r="O3707" s="9">
        <v>2.2400000000000002</v>
      </c>
      <c r="P3707" s="9" t="s">
        <v>87</v>
      </c>
      <c r="Q3707" s="9" t="s">
        <v>72</v>
      </c>
      <c r="R3707" s="9"/>
      <c r="S3707">
        <f t="shared" ref="S3707:S3709" si="4799">N:N*O:O*125</f>
        <v>560</v>
      </c>
      <c r="T3707">
        <f t="shared" ref="T3707:T3709" si="4800">N3707*125</f>
        <v>250</v>
      </c>
      <c r="U3707">
        <f t="shared" ref="U3707:U3709" si="4801">N3707*O3707</f>
        <v>4.4800000000000004</v>
      </c>
      <c r="V3707" s="20">
        <f t="shared" ref="V3707:V3709" si="4802">N3707*O3707*123.78</f>
        <v>554.53440000000001</v>
      </c>
      <c r="W3707" s="21">
        <f t="shared" ref="W3707:W3709" si="4803">N3707*123.7</f>
        <v>247.4</v>
      </c>
    </row>
    <row r="3708" spans="1:23" x14ac:dyDescent="0.25">
      <c r="A3708" s="11">
        <v>43220</v>
      </c>
      <c r="B3708" s="10" t="s">
        <v>16</v>
      </c>
      <c r="C3708" s="10">
        <v>785</v>
      </c>
      <c r="D3708" s="10">
        <v>168</v>
      </c>
      <c r="E3708" s="10" t="s">
        <v>43</v>
      </c>
      <c r="F3708" s="10">
        <v>1</v>
      </c>
      <c r="G3708" s="10" t="s">
        <v>21</v>
      </c>
      <c r="H3708" s="10"/>
      <c r="I3708" s="10"/>
      <c r="J3708" s="13"/>
      <c r="K3708" s="13"/>
      <c r="L3708" s="13"/>
      <c r="M3708" s="10">
        <v>5.38</v>
      </c>
      <c r="N3708" s="9">
        <v>1</v>
      </c>
      <c r="O3708" s="9">
        <v>3.1</v>
      </c>
      <c r="P3708" s="9" t="s">
        <v>78</v>
      </c>
      <c r="Q3708" s="9" t="s">
        <v>72</v>
      </c>
      <c r="R3708" s="9"/>
      <c r="S3708">
        <f t="shared" si="4799"/>
        <v>387.5</v>
      </c>
      <c r="T3708">
        <f t="shared" si="4800"/>
        <v>125</v>
      </c>
      <c r="U3708">
        <f t="shared" si="4801"/>
        <v>3.1</v>
      </c>
      <c r="V3708" s="20">
        <f t="shared" si="4802"/>
        <v>383.71800000000002</v>
      </c>
      <c r="W3708" s="21">
        <f t="shared" si="4803"/>
        <v>123.7</v>
      </c>
    </row>
    <row r="3709" spans="1:23" x14ac:dyDescent="0.25">
      <c r="A3709" s="11">
        <v>43220</v>
      </c>
      <c r="B3709" s="10" t="s">
        <v>16</v>
      </c>
      <c r="C3709" s="10">
        <v>785</v>
      </c>
      <c r="D3709" s="10">
        <v>168</v>
      </c>
      <c r="E3709" s="10" t="s">
        <v>43</v>
      </c>
      <c r="F3709" s="10">
        <v>1</v>
      </c>
      <c r="G3709" s="10" t="s">
        <v>21</v>
      </c>
      <c r="H3709" s="10"/>
      <c r="I3709" s="10"/>
      <c r="J3709" s="13"/>
      <c r="K3709" s="13"/>
      <c r="L3709" s="13"/>
      <c r="M3709" s="10">
        <v>5.38</v>
      </c>
      <c r="N3709" s="9">
        <v>9</v>
      </c>
      <c r="O3709" s="9">
        <v>5.54</v>
      </c>
      <c r="P3709" s="9" t="s">
        <v>87</v>
      </c>
      <c r="Q3709" s="9" t="s">
        <v>88</v>
      </c>
      <c r="R3709" s="9"/>
      <c r="S3709">
        <f t="shared" si="4799"/>
        <v>6232.5</v>
      </c>
      <c r="T3709">
        <f t="shared" si="4800"/>
        <v>1125</v>
      </c>
      <c r="U3709">
        <f t="shared" si="4801"/>
        <v>49.86</v>
      </c>
      <c r="V3709" s="20">
        <f t="shared" si="4802"/>
        <v>6171.6707999999999</v>
      </c>
      <c r="W3709" s="21">
        <f t="shared" si="4803"/>
        <v>1113.3</v>
      </c>
    </row>
    <row r="3710" spans="1:23" x14ac:dyDescent="0.25">
      <c r="A3710" s="11"/>
      <c r="B3710" s="4"/>
      <c r="C3710" s="4"/>
      <c r="D3710" s="4"/>
      <c r="E3710" s="10"/>
      <c r="F3710" s="10"/>
      <c r="G3710" s="10"/>
      <c r="H3710" s="10"/>
      <c r="I3710" s="10"/>
      <c r="J3710" s="13"/>
      <c r="K3710" s="13"/>
      <c r="L3710" s="13"/>
      <c r="M3710" s="10"/>
      <c r="N3710" s="9"/>
      <c r="O3710" s="9"/>
      <c r="P3710" s="9"/>
      <c r="Q3710" s="9"/>
      <c r="R3710" s="9"/>
    </row>
    <row r="3711" spans="1:23" x14ac:dyDescent="0.25">
      <c r="A3711" s="11">
        <v>43220</v>
      </c>
      <c r="B3711" s="10" t="s">
        <v>16</v>
      </c>
      <c r="C3711" s="10">
        <v>785</v>
      </c>
      <c r="D3711" s="10">
        <v>169</v>
      </c>
      <c r="E3711" s="10"/>
      <c r="F3711" s="10">
        <v>1</v>
      </c>
      <c r="G3711" s="10" t="s">
        <v>21</v>
      </c>
      <c r="H3711" s="10"/>
      <c r="I3711" s="10"/>
      <c r="J3711" s="17"/>
      <c r="K3711" s="17"/>
      <c r="L3711" s="17"/>
      <c r="M3711" s="10">
        <v>5.38</v>
      </c>
      <c r="N3711" s="9"/>
      <c r="O3711" s="9"/>
      <c r="P3711" s="9"/>
      <c r="Q3711" s="9"/>
      <c r="R3711" s="9"/>
      <c r="S3711">
        <f>N:N*O:O*125</f>
        <v>0</v>
      </c>
      <c r="T3711">
        <f t="shared" ref="T3711" si="4804">N3711*125</f>
        <v>0</v>
      </c>
      <c r="U3711">
        <f t="shared" ref="U3711" si="4805">N3711*O3711</f>
        <v>0</v>
      </c>
      <c r="V3711" s="20">
        <f>N3711*O3711*123.78</f>
        <v>0</v>
      </c>
      <c r="W3711" s="21">
        <f>N3711*123.7</f>
        <v>0</v>
      </c>
    </row>
    <row r="3712" spans="1:23" x14ac:dyDescent="0.25">
      <c r="A3712" s="11"/>
      <c r="B3712" s="10"/>
      <c r="C3712" s="10"/>
      <c r="D3712" s="10"/>
      <c r="E3712" s="10"/>
      <c r="F3712" s="10"/>
      <c r="G3712" s="10"/>
      <c r="H3712" s="10"/>
      <c r="I3712" s="10"/>
      <c r="J3712" s="13"/>
      <c r="K3712" s="13"/>
      <c r="L3712" s="13"/>
      <c r="M3712" s="10"/>
      <c r="N3712" s="9"/>
      <c r="O3712" s="9"/>
      <c r="P3712" s="9"/>
      <c r="Q3712" s="9"/>
      <c r="R3712" s="9"/>
    </row>
    <row r="3713" spans="1:23" x14ac:dyDescent="0.25">
      <c r="A3713" s="11">
        <v>43220</v>
      </c>
      <c r="B3713" s="10" t="s">
        <v>16</v>
      </c>
      <c r="C3713" s="4">
        <v>777</v>
      </c>
      <c r="D3713" s="4">
        <v>17</v>
      </c>
      <c r="E3713" s="10" t="s">
        <v>69</v>
      </c>
      <c r="F3713" s="10">
        <v>2</v>
      </c>
      <c r="G3713" s="10" t="s">
        <v>70</v>
      </c>
      <c r="H3713" s="10"/>
      <c r="I3713" s="10"/>
      <c r="J3713" s="13">
        <v>520</v>
      </c>
      <c r="K3713" s="13">
        <v>580</v>
      </c>
      <c r="L3713" s="13">
        <v>700</v>
      </c>
      <c r="M3713" s="10">
        <v>4.2</v>
      </c>
      <c r="N3713" s="9">
        <v>2</v>
      </c>
      <c r="O3713" s="9">
        <v>3.15</v>
      </c>
      <c r="P3713" s="9" t="s">
        <v>78</v>
      </c>
      <c r="Q3713" s="9" t="s">
        <v>72</v>
      </c>
      <c r="R3713" s="9"/>
      <c r="S3713">
        <f t="shared" ref="S3713:S3716" si="4806">N:N*O:O*80.6</f>
        <v>507.78</v>
      </c>
      <c r="T3713">
        <f t="shared" ref="T3713:T3716" si="4807">N3713*80.6</f>
        <v>161.19999999999999</v>
      </c>
      <c r="U3713">
        <f t="shared" ref="U3713:U3716" si="4808">N3713*O3713</f>
        <v>6.3</v>
      </c>
      <c r="V3713" s="20">
        <f t="shared" ref="V3713:V3716" si="4809">N3713*O3713*79.68</f>
        <v>501.98400000000004</v>
      </c>
      <c r="W3713" s="21">
        <f t="shared" ref="W3713:W3716" si="4810">N3713*79.68</f>
        <v>159.36000000000001</v>
      </c>
    </row>
    <row r="3714" spans="1:23" x14ac:dyDescent="0.25">
      <c r="A3714" s="11">
        <v>43220</v>
      </c>
      <c r="B3714" s="10" t="s">
        <v>16</v>
      </c>
      <c r="C3714" s="4">
        <v>777</v>
      </c>
      <c r="D3714" s="4">
        <v>17</v>
      </c>
      <c r="E3714" s="10" t="s">
        <v>69</v>
      </c>
      <c r="F3714" s="10">
        <v>2</v>
      </c>
      <c r="G3714" s="10" t="s">
        <v>70</v>
      </c>
      <c r="H3714" s="10"/>
      <c r="I3714" s="10"/>
      <c r="J3714" s="13"/>
      <c r="K3714" s="13"/>
      <c r="L3714" s="13"/>
      <c r="M3714" s="10">
        <v>4.2</v>
      </c>
      <c r="N3714" s="9">
        <v>1</v>
      </c>
      <c r="O3714" s="9">
        <v>4.88</v>
      </c>
      <c r="P3714" s="9" t="s">
        <v>87</v>
      </c>
      <c r="Q3714" s="9" t="s">
        <v>88</v>
      </c>
      <c r="R3714" s="9"/>
      <c r="S3714">
        <f t="shared" si="4806"/>
        <v>393.32799999999997</v>
      </c>
      <c r="T3714">
        <f t="shared" si="4807"/>
        <v>80.599999999999994</v>
      </c>
      <c r="U3714">
        <f t="shared" si="4808"/>
        <v>4.88</v>
      </c>
      <c r="V3714" s="20">
        <f t="shared" si="4809"/>
        <v>388.83840000000004</v>
      </c>
      <c r="W3714" s="21">
        <f t="shared" si="4810"/>
        <v>79.680000000000007</v>
      </c>
    </row>
    <row r="3715" spans="1:23" x14ac:dyDescent="0.25">
      <c r="A3715" s="11">
        <v>43220</v>
      </c>
      <c r="B3715" s="10" t="s">
        <v>16</v>
      </c>
      <c r="C3715" s="4">
        <v>777</v>
      </c>
      <c r="D3715" s="4">
        <v>17</v>
      </c>
      <c r="E3715" s="10" t="s">
        <v>69</v>
      </c>
      <c r="F3715" s="10">
        <v>2</v>
      </c>
      <c r="G3715" s="10" t="s">
        <v>70</v>
      </c>
      <c r="H3715" s="10"/>
      <c r="I3715" s="10"/>
      <c r="J3715" s="13"/>
      <c r="K3715" s="13"/>
      <c r="L3715" s="13"/>
      <c r="M3715" s="10">
        <v>4.2</v>
      </c>
      <c r="N3715" s="9">
        <v>1</v>
      </c>
      <c r="O3715" s="9">
        <v>1.48</v>
      </c>
      <c r="P3715" s="9" t="s">
        <v>89</v>
      </c>
      <c r="Q3715" s="9" t="s">
        <v>75</v>
      </c>
      <c r="R3715" s="9"/>
      <c r="S3715">
        <f t="shared" si="4806"/>
        <v>119.288</v>
      </c>
      <c r="T3715">
        <f t="shared" si="4807"/>
        <v>80.599999999999994</v>
      </c>
      <c r="U3715">
        <f t="shared" si="4808"/>
        <v>1.48</v>
      </c>
      <c r="V3715" s="20">
        <f t="shared" si="4809"/>
        <v>117.92640000000002</v>
      </c>
      <c r="W3715" s="21">
        <f t="shared" si="4810"/>
        <v>79.680000000000007</v>
      </c>
    </row>
    <row r="3716" spans="1:23" x14ac:dyDescent="0.25">
      <c r="A3716" s="11">
        <v>43220</v>
      </c>
      <c r="B3716" s="10" t="s">
        <v>16</v>
      </c>
      <c r="C3716" s="4">
        <v>777</v>
      </c>
      <c r="D3716" s="4">
        <v>17</v>
      </c>
      <c r="E3716" s="10" t="s">
        <v>69</v>
      </c>
      <c r="F3716" s="10">
        <v>2</v>
      </c>
      <c r="G3716" s="10" t="s">
        <v>70</v>
      </c>
      <c r="H3716" s="10"/>
      <c r="I3716" s="10"/>
      <c r="J3716" s="13"/>
      <c r="K3716" s="13"/>
      <c r="L3716" s="13"/>
      <c r="M3716" s="10">
        <v>4.2</v>
      </c>
      <c r="N3716" s="9">
        <v>14</v>
      </c>
      <c r="O3716" s="9">
        <v>2.1</v>
      </c>
      <c r="P3716" s="9" t="s">
        <v>89</v>
      </c>
      <c r="Q3716" s="9" t="s">
        <v>76</v>
      </c>
      <c r="R3716" s="9"/>
      <c r="S3716">
        <f t="shared" si="4806"/>
        <v>2369.64</v>
      </c>
      <c r="T3716">
        <f t="shared" si="4807"/>
        <v>1128.3999999999999</v>
      </c>
      <c r="U3716">
        <f t="shared" si="4808"/>
        <v>29.400000000000002</v>
      </c>
      <c r="V3716" s="20">
        <f t="shared" si="4809"/>
        <v>2342.5920000000006</v>
      </c>
      <c r="W3716" s="21">
        <f t="shared" si="4810"/>
        <v>1115.52</v>
      </c>
    </row>
    <row r="3717" spans="1:23" x14ac:dyDescent="0.25">
      <c r="A3717" s="11"/>
      <c r="B3717" s="10"/>
      <c r="C3717" s="4"/>
      <c r="D3717" s="4"/>
      <c r="E3717" s="10"/>
      <c r="F3717" s="10"/>
      <c r="G3717" s="10"/>
      <c r="H3717" s="10"/>
      <c r="I3717" s="10"/>
      <c r="J3717" s="13"/>
      <c r="K3717" s="13"/>
      <c r="L3717" s="13"/>
      <c r="M3717" s="10"/>
      <c r="N3717" s="9"/>
      <c r="O3717" s="9"/>
      <c r="P3717" s="9"/>
      <c r="Q3717" s="9"/>
      <c r="R3717" s="9"/>
    </row>
    <row r="3718" spans="1:23" x14ac:dyDescent="0.25">
      <c r="A3718" s="11">
        <v>43220</v>
      </c>
      <c r="B3718" s="10" t="s">
        <v>16</v>
      </c>
      <c r="C3718" s="4">
        <v>777</v>
      </c>
      <c r="D3718" s="4">
        <v>18</v>
      </c>
      <c r="E3718" s="10" t="s">
        <v>59</v>
      </c>
      <c r="F3718" s="10">
        <v>2</v>
      </c>
      <c r="G3718" s="10" t="s">
        <v>70</v>
      </c>
      <c r="H3718" s="10"/>
      <c r="I3718" s="10"/>
      <c r="J3718" s="13">
        <v>520</v>
      </c>
      <c r="K3718" s="13">
        <v>720</v>
      </c>
      <c r="L3718" s="13">
        <v>880</v>
      </c>
      <c r="M3718" s="10">
        <v>4.2</v>
      </c>
      <c r="N3718" s="9">
        <v>2</v>
      </c>
      <c r="O3718" s="9">
        <v>3.15</v>
      </c>
      <c r="P3718" s="9" t="s">
        <v>78</v>
      </c>
      <c r="Q3718" s="9" t="s">
        <v>72</v>
      </c>
      <c r="R3718" s="9"/>
      <c r="S3718">
        <f t="shared" ref="S3718:S3721" si="4811">N:N*O:O*80.6</f>
        <v>507.78</v>
      </c>
      <c r="T3718">
        <f t="shared" ref="T3718:T3721" si="4812">N3718*80.6</f>
        <v>161.19999999999999</v>
      </c>
      <c r="U3718">
        <f t="shared" ref="U3718:U3721" si="4813">N3718*O3718</f>
        <v>6.3</v>
      </c>
      <c r="V3718" s="20">
        <f t="shared" ref="V3718:V3721" si="4814">N3718*O3718*79.68</f>
        <v>501.98400000000004</v>
      </c>
      <c r="W3718" s="21">
        <f t="shared" ref="W3718:W3721" si="4815">N3718*79.68</f>
        <v>159.36000000000001</v>
      </c>
    </row>
    <row r="3719" spans="1:23" x14ac:dyDescent="0.25">
      <c r="A3719" s="11">
        <v>43220</v>
      </c>
      <c r="B3719" s="10" t="s">
        <v>16</v>
      </c>
      <c r="C3719" s="4">
        <v>777</v>
      </c>
      <c r="D3719" s="4">
        <v>18</v>
      </c>
      <c r="E3719" s="10" t="s">
        <v>59</v>
      </c>
      <c r="F3719" s="10">
        <v>2</v>
      </c>
      <c r="G3719" s="10" t="s">
        <v>70</v>
      </c>
      <c r="H3719" s="10"/>
      <c r="I3719" s="10"/>
      <c r="J3719" s="13"/>
      <c r="K3719" s="13"/>
      <c r="L3719" s="13"/>
      <c r="M3719" s="10">
        <v>4.2</v>
      </c>
      <c r="N3719" s="9">
        <v>2</v>
      </c>
      <c r="O3719" s="9">
        <v>1.1599999999999999</v>
      </c>
      <c r="P3719" s="9" t="s">
        <v>89</v>
      </c>
      <c r="Q3719" s="9" t="s">
        <v>81</v>
      </c>
      <c r="R3719" s="9"/>
      <c r="S3719">
        <f t="shared" si="4811"/>
        <v>186.99199999999996</v>
      </c>
      <c r="T3719">
        <f t="shared" si="4812"/>
        <v>161.19999999999999</v>
      </c>
      <c r="U3719">
        <f t="shared" si="4813"/>
        <v>2.3199999999999998</v>
      </c>
      <c r="V3719" s="20">
        <f t="shared" si="4814"/>
        <v>184.85759999999999</v>
      </c>
      <c r="W3719" s="21">
        <f t="shared" si="4815"/>
        <v>159.36000000000001</v>
      </c>
    </row>
    <row r="3720" spans="1:23" x14ac:dyDescent="0.25">
      <c r="A3720" s="11">
        <v>43220</v>
      </c>
      <c r="B3720" s="10" t="s">
        <v>16</v>
      </c>
      <c r="C3720" s="4">
        <v>777</v>
      </c>
      <c r="D3720" s="4">
        <v>18</v>
      </c>
      <c r="E3720" s="10" t="s">
        <v>59</v>
      </c>
      <c r="F3720" s="10">
        <v>2</v>
      </c>
      <c r="G3720" s="10" t="s">
        <v>70</v>
      </c>
      <c r="H3720" s="10"/>
      <c r="I3720" s="10"/>
      <c r="J3720" s="13"/>
      <c r="K3720" s="13"/>
      <c r="L3720" s="13"/>
      <c r="M3720" s="10">
        <v>4.2</v>
      </c>
      <c r="N3720" s="9">
        <v>3</v>
      </c>
      <c r="O3720" s="9">
        <v>1.48</v>
      </c>
      <c r="P3720" s="9" t="s">
        <v>89</v>
      </c>
      <c r="Q3720" s="9" t="s">
        <v>75</v>
      </c>
      <c r="R3720" s="9"/>
      <c r="S3720">
        <f t="shared" si="4811"/>
        <v>357.86399999999992</v>
      </c>
      <c r="T3720">
        <f t="shared" si="4812"/>
        <v>241.79999999999998</v>
      </c>
      <c r="U3720">
        <f t="shared" si="4813"/>
        <v>4.4399999999999995</v>
      </c>
      <c r="V3720" s="20">
        <f t="shared" si="4814"/>
        <v>353.7792</v>
      </c>
      <c r="W3720" s="21">
        <f t="shared" si="4815"/>
        <v>239.04000000000002</v>
      </c>
    </row>
    <row r="3721" spans="1:23" x14ac:dyDescent="0.25">
      <c r="A3721" s="11">
        <v>43220</v>
      </c>
      <c r="B3721" s="10" t="s">
        <v>16</v>
      </c>
      <c r="C3721" s="4">
        <v>777</v>
      </c>
      <c r="D3721" s="4">
        <v>18</v>
      </c>
      <c r="E3721" s="10" t="s">
        <v>59</v>
      </c>
      <c r="F3721" s="10">
        <v>2</v>
      </c>
      <c r="G3721" s="10" t="s">
        <v>70</v>
      </c>
      <c r="H3721" s="10"/>
      <c r="I3721" s="10"/>
      <c r="J3721" s="13"/>
      <c r="K3721" s="13"/>
      <c r="L3721" s="13"/>
      <c r="M3721" s="10">
        <v>4.2</v>
      </c>
      <c r="N3721" s="9">
        <v>15</v>
      </c>
      <c r="O3721" s="9">
        <v>2.1</v>
      </c>
      <c r="P3721" s="9" t="s">
        <v>89</v>
      </c>
      <c r="Q3721" s="9" t="s">
        <v>76</v>
      </c>
      <c r="R3721" s="9"/>
      <c r="S3721">
        <f t="shared" si="4811"/>
        <v>2538.8999999999996</v>
      </c>
      <c r="T3721">
        <f t="shared" si="4812"/>
        <v>1209</v>
      </c>
      <c r="U3721">
        <f t="shared" si="4813"/>
        <v>31.5</v>
      </c>
      <c r="V3721" s="20">
        <f t="shared" si="4814"/>
        <v>2509.92</v>
      </c>
      <c r="W3721" s="21">
        <f t="shared" si="4815"/>
        <v>1195.2</v>
      </c>
    </row>
    <row r="3722" spans="1:23" x14ac:dyDescent="0.25">
      <c r="A3722" s="11"/>
      <c r="B3722" s="4"/>
      <c r="C3722" s="4"/>
      <c r="D3722" s="4"/>
      <c r="E3722" s="10"/>
      <c r="F3722" s="10"/>
      <c r="G3722" s="10"/>
      <c r="H3722" s="10"/>
      <c r="I3722" s="10"/>
      <c r="J3722" s="13"/>
      <c r="K3722" s="13"/>
      <c r="L3722" s="13"/>
      <c r="M3722" s="10"/>
      <c r="N3722" s="9"/>
      <c r="O3722" s="9"/>
      <c r="P3722" s="9"/>
      <c r="Q3722" s="9"/>
      <c r="R3722" s="9"/>
    </row>
    <row r="3723" spans="1:23" x14ac:dyDescent="0.25">
      <c r="A3723" s="11">
        <v>43220</v>
      </c>
      <c r="B3723" s="10" t="s">
        <v>16</v>
      </c>
      <c r="C3723" s="4">
        <v>777</v>
      </c>
      <c r="D3723" s="4">
        <v>19</v>
      </c>
      <c r="E3723" s="10" t="s">
        <v>60</v>
      </c>
      <c r="F3723" s="10">
        <v>2</v>
      </c>
      <c r="G3723" s="10" t="s">
        <v>70</v>
      </c>
      <c r="H3723" s="10"/>
      <c r="I3723" s="10"/>
      <c r="J3723" s="13">
        <v>380</v>
      </c>
      <c r="K3723" s="13">
        <v>720</v>
      </c>
      <c r="L3723" s="13">
        <v>600</v>
      </c>
      <c r="M3723" s="10">
        <v>4.2</v>
      </c>
      <c r="N3723" s="9">
        <v>3</v>
      </c>
      <c r="O3723" s="9">
        <v>3.15</v>
      </c>
      <c r="P3723" s="9" t="s">
        <v>78</v>
      </c>
      <c r="Q3723" s="9" t="s">
        <v>72</v>
      </c>
      <c r="R3723" s="9"/>
      <c r="S3723">
        <f t="shared" ref="S3723:S3727" si="4816">N:N*O:O*80.6</f>
        <v>761.66999999999985</v>
      </c>
      <c r="T3723">
        <f t="shared" ref="T3723:T3727" si="4817">N3723*80.6</f>
        <v>241.79999999999998</v>
      </c>
      <c r="U3723">
        <f t="shared" ref="U3723:U3727" si="4818">N3723*O3723</f>
        <v>9.4499999999999993</v>
      </c>
      <c r="V3723" s="20">
        <f t="shared" ref="V3723:V3727" si="4819">N3723*O3723*79.68</f>
        <v>752.976</v>
      </c>
      <c r="W3723" s="21">
        <f t="shared" ref="W3723:W3727" si="4820">N3723*79.68</f>
        <v>239.04000000000002</v>
      </c>
    </row>
    <row r="3724" spans="1:23" x14ac:dyDescent="0.25">
      <c r="A3724" s="11">
        <v>43220</v>
      </c>
      <c r="B3724" s="10" t="s">
        <v>16</v>
      </c>
      <c r="C3724" s="4">
        <v>777</v>
      </c>
      <c r="D3724" s="4">
        <v>19</v>
      </c>
      <c r="E3724" s="10" t="s">
        <v>60</v>
      </c>
      <c r="F3724" s="10">
        <v>2</v>
      </c>
      <c r="G3724" s="10" t="s">
        <v>70</v>
      </c>
      <c r="H3724" s="10"/>
      <c r="I3724" s="10"/>
      <c r="J3724" s="13"/>
      <c r="K3724" s="13"/>
      <c r="L3724" s="13"/>
      <c r="M3724" s="10">
        <v>4.2</v>
      </c>
      <c r="N3724" s="9">
        <v>1</v>
      </c>
      <c r="O3724" s="9">
        <v>4.88</v>
      </c>
      <c r="P3724" s="9" t="s">
        <v>87</v>
      </c>
      <c r="Q3724" s="9" t="s">
        <v>88</v>
      </c>
      <c r="R3724" s="9"/>
      <c r="S3724">
        <f t="shared" si="4816"/>
        <v>393.32799999999997</v>
      </c>
      <c r="T3724">
        <f t="shared" si="4817"/>
        <v>80.599999999999994</v>
      </c>
      <c r="U3724">
        <f t="shared" si="4818"/>
        <v>4.88</v>
      </c>
      <c r="V3724" s="20">
        <f t="shared" si="4819"/>
        <v>388.83840000000004</v>
      </c>
      <c r="W3724" s="21">
        <f t="shared" si="4820"/>
        <v>79.680000000000007</v>
      </c>
    </row>
    <row r="3725" spans="1:23" x14ac:dyDescent="0.25">
      <c r="A3725" s="11">
        <v>43220</v>
      </c>
      <c r="B3725" s="10" t="s">
        <v>16</v>
      </c>
      <c r="C3725" s="4">
        <v>777</v>
      </c>
      <c r="D3725" s="4">
        <v>19</v>
      </c>
      <c r="E3725" s="10" t="s">
        <v>60</v>
      </c>
      <c r="F3725" s="10">
        <v>2</v>
      </c>
      <c r="G3725" s="10" t="s">
        <v>70</v>
      </c>
      <c r="H3725" s="10"/>
      <c r="I3725" s="10"/>
      <c r="J3725" s="13"/>
      <c r="K3725" s="13"/>
      <c r="L3725" s="13"/>
      <c r="M3725" s="10">
        <v>4.2</v>
      </c>
      <c r="N3725" s="9">
        <v>10</v>
      </c>
      <c r="O3725" s="9">
        <v>1.91</v>
      </c>
      <c r="P3725" s="9" t="s">
        <v>77</v>
      </c>
      <c r="Q3725" s="9" t="s">
        <v>79</v>
      </c>
      <c r="R3725" s="9"/>
      <c r="S3725">
        <f t="shared" si="4816"/>
        <v>1539.4599999999998</v>
      </c>
      <c r="T3725">
        <f t="shared" si="4817"/>
        <v>806</v>
      </c>
      <c r="U3725">
        <f t="shared" si="4818"/>
        <v>19.099999999999998</v>
      </c>
      <c r="V3725" s="20">
        <f t="shared" si="4819"/>
        <v>1521.8879999999999</v>
      </c>
      <c r="W3725" s="21">
        <f t="shared" si="4820"/>
        <v>796.80000000000007</v>
      </c>
    </row>
    <row r="3726" spans="1:23" x14ac:dyDescent="0.25">
      <c r="A3726" s="11">
        <v>43220</v>
      </c>
      <c r="B3726" s="10" t="s">
        <v>16</v>
      </c>
      <c r="C3726" s="4">
        <v>777</v>
      </c>
      <c r="D3726" s="4">
        <v>19</v>
      </c>
      <c r="E3726" s="10" t="s">
        <v>60</v>
      </c>
      <c r="F3726" s="10">
        <v>2</v>
      </c>
      <c r="G3726" s="10" t="s">
        <v>70</v>
      </c>
      <c r="H3726" s="10"/>
      <c r="I3726" s="10"/>
      <c r="J3726" s="13"/>
      <c r="K3726" s="13"/>
      <c r="L3726" s="13"/>
      <c r="M3726" s="10">
        <v>4.2</v>
      </c>
      <c r="N3726" s="9">
        <v>5</v>
      </c>
      <c r="O3726" s="9">
        <v>2.1</v>
      </c>
      <c r="P3726" s="9" t="s">
        <v>89</v>
      </c>
      <c r="Q3726" s="9" t="s">
        <v>76</v>
      </c>
      <c r="R3726" s="9"/>
      <c r="S3726">
        <f t="shared" si="4816"/>
        <v>846.3</v>
      </c>
      <c r="T3726">
        <f t="shared" si="4817"/>
        <v>403</v>
      </c>
      <c r="U3726">
        <f t="shared" si="4818"/>
        <v>10.5</v>
      </c>
      <c r="V3726" s="20">
        <f t="shared" si="4819"/>
        <v>836.6400000000001</v>
      </c>
      <c r="W3726" s="21">
        <f t="shared" si="4820"/>
        <v>398.40000000000003</v>
      </c>
    </row>
    <row r="3727" spans="1:23" x14ac:dyDescent="0.25">
      <c r="A3727" s="24">
        <v>43220</v>
      </c>
      <c r="B3727" s="25" t="s">
        <v>16</v>
      </c>
      <c r="C3727" s="27">
        <v>777</v>
      </c>
      <c r="D3727" s="27">
        <v>19</v>
      </c>
      <c r="E3727" s="25" t="s">
        <v>60</v>
      </c>
      <c r="F3727" s="25">
        <v>2</v>
      </c>
      <c r="G3727" s="25" t="s">
        <v>70</v>
      </c>
      <c r="H3727" s="25"/>
      <c r="I3727" s="25"/>
      <c r="J3727" s="23"/>
      <c r="K3727" s="23"/>
      <c r="L3727" s="23"/>
      <c r="M3727" s="25">
        <v>4.2</v>
      </c>
      <c r="N3727" s="25">
        <v>1</v>
      </c>
      <c r="O3727" s="25">
        <v>3.9</v>
      </c>
      <c r="P3727" s="25" t="s">
        <v>77</v>
      </c>
      <c r="Q3727" s="25" t="s">
        <v>100</v>
      </c>
      <c r="R3727" s="9"/>
      <c r="S3727">
        <f t="shared" si="4816"/>
        <v>314.33999999999997</v>
      </c>
      <c r="T3727">
        <f t="shared" si="4817"/>
        <v>80.599999999999994</v>
      </c>
      <c r="U3727">
        <f t="shared" si="4818"/>
        <v>3.9</v>
      </c>
      <c r="V3727" s="20">
        <f t="shared" si="4819"/>
        <v>310.75200000000001</v>
      </c>
      <c r="W3727" s="21">
        <f t="shared" si="4820"/>
        <v>79.680000000000007</v>
      </c>
    </row>
    <row r="3728" spans="1:23" x14ac:dyDescent="0.25">
      <c r="A3728" s="11"/>
      <c r="B3728" s="10"/>
      <c r="C3728" s="4"/>
      <c r="D3728" s="4"/>
      <c r="E3728" s="10"/>
      <c r="F3728" s="10"/>
      <c r="G3728" s="10"/>
      <c r="H3728" s="10"/>
      <c r="I3728" s="10"/>
      <c r="J3728" s="13"/>
      <c r="K3728" s="13"/>
      <c r="L3728" s="13"/>
      <c r="M3728" s="10"/>
      <c r="N3728" s="9"/>
      <c r="O3728" s="9"/>
      <c r="P3728" s="9"/>
      <c r="Q3728" s="9"/>
      <c r="R3728" s="9"/>
    </row>
    <row r="3729" spans="1:23" x14ac:dyDescent="0.25">
      <c r="A3729" s="11">
        <v>43220</v>
      </c>
      <c r="B3729" s="10" t="s">
        <v>16</v>
      </c>
      <c r="C3729" s="4">
        <v>777</v>
      </c>
      <c r="D3729" s="4">
        <v>20</v>
      </c>
      <c r="E3729" s="10" t="s">
        <v>61</v>
      </c>
      <c r="F3729" s="10">
        <v>2</v>
      </c>
      <c r="G3729" s="10" t="s">
        <v>70</v>
      </c>
      <c r="H3729" s="10"/>
      <c r="I3729" s="10"/>
      <c r="J3729" s="13">
        <v>610</v>
      </c>
      <c r="K3729" s="13">
        <v>490</v>
      </c>
      <c r="L3729" s="13">
        <v>570</v>
      </c>
      <c r="M3729" s="10">
        <v>4.2</v>
      </c>
      <c r="N3729" s="9">
        <v>4</v>
      </c>
      <c r="O3729" s="9">
        <v>3.1</v>
      </c>
      <c r="P3729" s="9" t="s">
        <v>78</v>
      </c>
      <c r="Q3729" s="9" t="s">
        <v>72</v>
      </c>
      <c r="R3729" s="9"/>
      <c r="S3729">
        <f t="shared" ref="S3729:S3732" si="4821">N:N*O:O*80.6</f>
        <v>999.43999999999994</v>
      </c>
      <c r="T3729">
        <f t="shared" ref="T3729:T3732" si="4822">N3729*80.6</f>
        <v>322.39999999999998</v>
      </c>
      <c r="U3729">
        <f t="shared" ref="U3729:U3732" si="4823">N3729*O3729</f>
        <v>12.4</v>
      </c>
      <c r="V3729" s="20">
        <f t="shared" ref="V3729:V3732" si="4824">N3729*O3729*79.68</f>
        <v>988.03200000000015</v>
      </c>
      <c r="W3729" s="21">
        <f t="shared" ref="W3729:W3732" si="4825">N3729*79.68</f>
        <v>318.72000000000003</v>
      </c>
    </row>
    <row r="3730" spans="1:23" x14ac:dyDescent="0.25">
      <c r="A3730" s="11">
        <v>43220</v>
      </c>
      <c r="B3730" s="10" t="s">
        <v>16</v>
      </c>
      <c r="C3730" s="4">
        <v>777</v>
      </c>
      <c r="D3730" s="4">
        <v>20</v>
      </c>
      <c r="E3730" s="10" t="s">
        <v>61</v>
      </c>
      <c r="F3730" s="10">
        <v>2</v>
      </c>
      <c r="G3730" s="10" t="s">
        <v>70</v>
      </c>
      <c r="H3730" s="10"/>
      <c r="I3730" s="10"/>
      <c r="J3730" s="13"/>
      <c r="K3730" s="13"/>
      <c r="L3730" s="13"/>
      <c r="M3730" s="10">
        <v>4.2</v>
      </c>
      <c r="N3730" s="9">
        <v>15</v>
      </c>
      <c r="O3730" s="9">
        <v>1.35</v>
      </c>
      <c r="P3730" s="9" t="s">
        <v>71</v>
      </c>
      <c r="Q3730" s="9" t="s">
        <v>76</v>
      </c>
      <c r="R3730" s="9"/>
      <c r="S3730">
        <f t="shared" si="4821"/>
        <v>1632.1499999999999</v>
      </c>
      <c r="T3730">
        <f t="shared" si="4822"/>
        <v>1209</v>
      </c>
      <c r="U3730">
        <f t="shared" si="4823"/>
        <v>20.25</v>
      </c>
      <c r="V3730" s="20">
        <f t="shared" si="4824"/>
        <v>1613.5200000000002</v>
      </c>
      <c r="W3730" s="21">
        <f t="shared" si="4825"/>
        <v>1195.2</v>
      </c>
    </row>
    <row r="3731" spans="1:23" x14ac:dyDescent="0.25">
      <c r="A3731" s="11">
        <v>43220</v>
      </c>
      <c r="B3731" s="10" t="s">
        <v>16</v>
      </c>
      <c r="C3731" s="4">
        <v>777</v>
      </c>
      <c r="D3731" s="4">
        <v>20</v>
      </c>
      <c r="E3731" s="10" t="s">
        <v>61</v>
      </c>
      <c r="F3731" s="10">
        <v>2</v>
      </c>
      <c r="G3731" s="10" t="s">
        <v>70</v>
      </c>
      <c r="H3731" s="10"/>
      <c r="I3731" s="10"/>
      <c r="J3731" s="13"/>
      <c r="K3731" s="13"/>
      <c r="L3731" s="13"/>
      <c r="M3731" s="10">
        <v>4.2</v>
      </c>
      <c r="N3731" s="9">
        <v>2</v>
      </c>
      <c r="O3731" s="9">
        <v>1.55</v>
      </c>
      <c r="P3731" s="9" t="s">
        <v>82</v>
      </c>
      <c r="Q3731" s="9" t="s">
        <v>75</v>
      </c>
      <c r="R3731" s="9"/>
      <c r="S3731">
        <f t="shared" si="4821"/>
        <v>249.85999999999999</v>
      </c>
      <c r="T3731">
        <f t="shared" si="4822"/>
        <v>161.19999999999999</v>
      </c>
      <c r="U3731">
        <f t="shared" si="4823"/>
        <v>3.1</v>
      </c>
      <c r="V3731" s="20">
        <f t="shared" si="4824"/>
        <v>247.00800000000004</v>
      </c>
      <c r="W3731" s="21">
        <f t="shared" si="4825"/>
        <v>159.36000000000001</v>
      </c>
    </row>
    <row r="3732" spans="1:23" x14ac:dyDescent="0.25">
      <c r="A3732" s="11">
        <v>43220</v>
      </c>
      <c r="B3732" s="10" t="s">
        <v>16</v>
      </c>
      <c r="C3732" s="4">
        <v>777</v>
      </c>
      <c r="D3732" s="4">
        <v>20</v>
      </c>
      <c r="E3732" s="10" t="s">
        <v>61</v>
      </c>
      <c r="F3732" s="10">
        <v>2</v>
      </c>
      <c r="G3732" s="10" t="s">
        <v>70</v>
      </c>
      <c r="H3732" s="10"/>
      <c r="I3732" s="10"/>
      <c r="J3732" s="13"/>
      <c r="K3732" s="13"/>
      <c r="L3732" s="13"/>
      <c r="M3732" s="10">
        <v>4.2</v>
      </c>
      <c r="N3732" s="9">
        <v>3</v>
      </c>
      <c r="O3732" s="9">
        <v>1.35</v>
      </c>
      <c r="P3732" s="9" t="s">
        <v>82</v>
      </c>
      <c r="Q3732" s="9" t="s">
        <v>76</v>
      </c>
      <c r="R3732" s="9"/>
      <c r="S3732">
        <f t="shared" si="4821"/>
        <v>326.43</v>
      </c>
      <c r="T3732">
        <f t="shared" si="4822"/>
        <v>241.79999999999998</v>
      </c>
      <c r="U3732">
        <f t="shared" si="4823"/>
        <v>4.0500000000000007</v>
      </c>
      <c r="V3732" s="20">
        <f t="shared" si="4824"/>
        <v>322.70400000000006</v>
      </c>
      <c r="W3732" s="21">
        <f t="shared" si="4825"/>
        <v>239.04000000000002</v>
      </c>
    </row>
    <row r="3733" spans="1:23" x14ac:dyDescent="0.25">
      <c r="A3733" s="11"/>
      <c r="B3733" s="10"/>
      <c r="C3733" s="4"/>
      <c r="D3733" s="4"/>
      <c r="E3733" s="10"/>
      <c r="F3733" s="10"/>
      <c r="G3733" s="10"/>
      <c r="H3733" s="10"/>
      <c r="I3733" s="10"/>
      <c r="J3733" s="13"/>
      <c r="K3733" s="13"/>
      <c r="L3733" s="13"/>
      <c r="M3733" s="10"/>
      <c r="N3733" s="9"/>
      <c r="O3733" s="9"/>
      <c r="P3733" s="9"/>
      <c r="Q3733" s="9"/>
      <c r="R3733" s="9"/>
    </row>
    <row r="3734" spans="1:23" x14ac:dyDescent="0.25">
      <c r="A3734" s="11">
        <v>43220</v>
      </c>
      <c r="B3734" s="4" t="s">
        <v>17</v>
      </c>
      <c r="C3734" s="4">
        <v>75131</v>
      </c>
      <c r="D3734" s="4">
        <v>152</v>
      </c>
      <c r="E3734" s="10" t="s">
        <v>62</v>
      </c>
      <c r="F3734" s="10">
        <v>2</v>
      </c>
      <c r="G3734" s="10" t="s">
        <v>70</v>
      </c>
      <c r="H3734" s="10"/>
      <c r="I3734" s="10"/>
      <c r="J3734" s="13">
        <v>800</v>
      </c>
      <c r="K3734" s="13">
        <v>1000</v>
      </c>
      <c r="L3734" s="13">
        <v>970</v>
      </c>
      <c r="M3734" s="10">
        <v>5.81</v>
      </c>
      <c r="N3734" s="9">
        <v>14</v>
      </c>
      <c r="O3734" s="9">
        <v>3.1</v>
      </c>
      <c r="P3734" s="9" t="s">
        <v>78</v>
      </c>
      <c r="Q3734" s="9" t="s">
        <v>72</v>
      </c>
      <c r="R3734" s="9"/>
      <c r="S3734">
        <f t="shared" ref="S3734:S3735" si="4826">N3734*O3734*118</f>
        <v>5121.2</v>
      </c>
      <c r="T3734">
        <f t="shared" ref="T3734:T3735" si="4827">N3734*118</f>
        <v>1652</v>
      </c>
      <c r="U3734">
        <f t="shared" ref="U3734:U3735" si="4828">N3734*O3734</f>
        <v>43.4</v>
      </c>
      <c r="V3734" s="20">
        <f t="shared" ref="V3734:V3735" si="4829">N3734*O3734*116.875</f>
        <v>5072.375</v>
      </c>
      <c r="W3734" s="21">
        <f t="shared" ref="W3734:W3735" si="4830">N3734*116.8</f>
        <v>1635.2</v>
      </c>
    </row>
    <row r="3735" spans="1:23" x14ac:dyDescent="0.25">
      <c r="A3735" s="11">
        <v>43220</v>
      </c>
      <c r="B3735" s="4" t="s">
        <v>17</v>
      </c>
      <c r="C3735" s="4">
        <v>75131</v>
      </c>
      <c r="D3735" s="4">
        <v>152</v>
      </c>
      <c r="E3735" s="10" t="s">
        <v>62</v>
      </c>
      <c r="F3735" s="10">
        <v>2</v>
      </c>
      <c r="G3735" s="10" t="s">
        <v>70</v>
      </c>
      <c r="H3735" s="10"/>
      <c r="I3735" s="10"/>
      <c r="J3735" s="13"/>
      <c r="K3735" s="13"/>
      <c r="L3735" s="13"/>
      <c r="M3735" s="10">
        <v>5.81</v>
      </c>
      <c r="N3735" s="9">
        <v>1</v>
      </c>
      <c r="O3735" s="9">
        <v>4.88</v>
      </c>
      <c r="P3735" s="9" t="s">
        <v>87</v>
      </c>
      <c r="Q3735" s="9" t="s">
        <v>88</v>
      </c>
      <c r="R3735" s="9"/>
      <c r="S3735">
        <f t="shared" si="4826"/>
        <v>575.84</v>
      </c>
      <c r="T3735">
        <f t="shared" si="4827"/>
        <v>118</v>
      </c>
      <c r="U3735">
        <f t="shared" si="4828"/>
        <v>4.88</v>
      </c>
      <c r="V3735" s="20">
        <f t="shared" si="4829"/>
        <v>570.35</v>
      </c>
      <c r="W3735" s="21">
        <f t="shared" si="4830"/>
        <v>116.8</v>
      </c>
    </row>
    <row r="3736" spans="1:23" x14ac:dyDescent="0.25">
      <c r="A3736" s="11"/>
      <c r="B3736" s="4"/>
      <c r="C3736" s="4"/>
      <c r="D3736" s="4"/>
      <c r="E3736" s="10"/>
      <c r="F3736" s="10"/>
      <c r="G3736" s="10"/>
      <c r="H3736" s="10"/>
      <c r="I3736" s="10"/>
      <c r="J3736" s="13"/>
      <c r="K3736" s="13"/>
      <c r="L3736" s="13"/>
      <c r="M3736" s="10"/>
      <c r="N3736" s="9"/>
      <c r="O3736" s="9"/>
      <c r="P3736" s="9"/>
      <c r="Q3736" s="9"/>
      <c r="R3736" s="9"/>
    </row>
    <row r="3737" spans="1:23" x14ac:dyDescent="0.25">
      <c r="A3737" s="11">
        <v>43220</v>
      </c>
      <c r="B3737" s="4" t="s">
        <v>17</v>
      </c>
      <c r="C3737" s="4">
        <v>75131</v>
      </c>
      <c r="D3737" s="4">
        <v>153</v>
      </c>
      <c r="E3737" s="10"/>
      <c r="F3737" s="10">
        <v>2</v>
      </c>
      <c r="G3737" s="10" t="s">
        <v>70</v>
      </c>
      <c r="H3737" s="10"/>
      <c r="I3737" s="10"/>
      <c r="J3737" s="17"/>
      <c r="K3737" s="17"/>
      <c r="L3737" s="17"/>
      <c r="M3737" s="10">
        <v>5.81</v>
      </c>
      <c r="N3737" s="9"/>
      <c r="O3737" s="9"/>
      <c r="P3737" s="9"/>
      <c r="Q3737" s="9"/>
      <c r="R3737" s="9"/>
      <c r="S3737">
        <f t="shared" ref="S3737" si="4831">N3737*O3737*118</f>
        <v>0</v>
      </c>
      <c r="T3737">
        <f t="shared" ref="T3737" si="4832">N3737*118</f>
        <v>0</v>
      </c>
      <c r="U3737">
        <f t="shared" ref="U3737" si="4833">N3737*O3737</f>
        <v>0</v>
      </c>
      <c r="V3737" s="20">
        <f t="shared" ref="V3737" si="4834">N3737*O3737*116.875</f>
        <v>0</v>
      </c>
      <c r="W3737" s="21">
        <f t="shared" ref="W3737" si="4835">N3737*116.8</f>
        <v>0</v>
      </c>
    </row>
    <row r="3738" spans="1:23" x14ac:dyDescent="0.25">
      <c r="A3738" s="11"/>
      <c r="B3738" s="4"/>
      <c r="C3738" s="4"/>
      <c r="D3738" s="4"/>
      <c r="E3738" s="10"/>
      <c r="F3738" s="10"/>
      <c r="G3738" s="10"/>
      <c r="H3738" s="10"/>
      <c r="I3738" s="10"/>
      <c r="J3738" s="13"/>
      <c r="K3738" s="13"/>
      <c r="L3738" s="13"/>
      <c r="M3738" s="10"/>
      <c r="N3738" s="9"/>
      <c r="O3738" s="9"/>
      <c r="P3738" s="9"/>
      <c r="Q3738" s="9"/>
      <c r="R3738" s="9"/>
    </row>
    <row r="3739" spans="1:23" x14ac:dyDescent="0.25">
      <c r="A3739" s="11">
        <v>43220</v>
      </c>
      <c r="B3739" s="4" t="s">
        <v>17</v>
      </c>
      <c r="C3739" s="4">
        <v>75131</v>
      </c>
      <c r="D3739" s="4">
        <v>155</v>
      </c>
      <c r="E3739" s="10" t="s">
        <v>63</v>
      </c>
      <c r="F3739" s="10">
        <v>2</v>
      </c>
      <c r="G3739" s="10" t="s">
        <v>70</v>
      </c>
      <c r="H3739" s="10"/>
      <c r="I3739" s="10"/>
      <c r="J3739" s="13">
        <v>970</v>
      </c>
      <c r="K3739" s="13">
        <v>830</v>
      </c>
      <c r="L3739" s="13">
        <v>820</v>
      </c>
      <c r="M3739" s="10">
        <v>5.81</v>
      </c>
      <c r="N3739" s="9">
        <v>2</v>
      </c>
      <c r="O3739" s="9">
        <v>3.1</v>
      </c>
      <c r="P3739" s="9" t="s">
        <v>78</v>
      </c>
      <c r="Q3739" s="9" t="s">
        <v>72</v>
      </c>
      <c r="R3739" s="9"/>
      <c r="S3739">
        <f t="shared" ref="S3739:S3744" si="4836">N3739*O3739*118</f>
        <v>731.6</v>
      </c>
      <c r="T3739">
        <f t="shared" ref="T3739:T3744" si="4837">N3739*118</f>
        <v>236</v>
      </c>
      <c r="U3739">
        <f t="shared" ref="U3739:U3744" si="4838">N3739*O3739</f>
        <v>6.2</v>
      </c>
      <c r="V3739" s="20">
        <f t="shared" ref="V3739:V3744" si="4839">N3739*O3739*116.875</f>
        <v>724.625</v>
      </c>
      <c r="W3739" s="21">
        <f t="shared" ref="W3739:W3744" si="4840">N3739*116.8</f>
        <v>233.6</v>
      </c>
    </row>
    <row r="3740" spans="1:23" x14ac:dyDescent="0.25">
      <c r="A3740" s="11">
        <v>43220</v>
      </c>
      <c r="B3740" s="4" t="s">
        <v>17</v>
      </c>
      <c r="C3740" s="4">
        <v>75131</v>
      </c>
      <c r="D3740" s="4">
        <v>155</v>
      </c>
      <c r="E3740" s="10" t="s">
        <v>63</v>
      </c>
      <c r="F3740" s="10">
        <v>2</v>
      </c>
      <c r="G3740" s="10" t="s">
        <v>70</v>
      </c>
      <c r="H3740" s="10"/>
      <c r="I3740" s="10"/>
      <c r="J3740" s="13"/>
      <c r="K3740" s="13"/>
      <c r="L3740" s="13"/>
      <c r="M3740" s="10">
        <v>5.81</v>
      </c>
      <c r="N3740" s="9">
        <v>7</v>
      </c>
      <c r="O3740" s="9">
        <v>2.2400000000000002</v>
      </c>
      <c r="P3740" s="9" t="s">
        <v>87</v>
      </c>
      <c r="Q3740" s="9" t="s">
        <v>72</v>
      </c>
      <c r="R3740" s="9"/>
      <c r="S3740">
        <f t="shared" si="4836"/>
        <v>1850.2400000000002</v>
      </c>
      <c r="T3740">
        <f t="shared" si="4837"/>
        <v>826</v>
      </c>
      <c r="U3740">
        <f t="shared" si="4838"/>
        <v>15.680000000000001</v>
      </c>
      <c r="V3740" s="20">
        <f t="shared" si="4839"/>
        <v>1832.6000000000001</v>
      </c>
      <c r="W3740" s="21">
        <f t="shared" si="4840"/>
        <v>817.6</v>
      </c>
    </row>
    <row r="3741" spans="1:23" x14ac:dyDescent="0.25">
      <c r="A3741" s="11">
        <v>43220</v>
      </c>
      <c r="B3741" s="4" t="s">
        <v>17</v>
      </c>
      <c r="C3741" s="4">
        <v>75131</v>
      </c>
      <c r="D3741" s="4">
        <v>155</v>
      </c>
      <c r="E3741" s="10" t="s">
        <v>63</v>
      </c>
      <c r="F3741" s="10">
        <v>2</v>
      </c>
      <c r="G3741" s="10" t="s">
        <v>70</v>
      </c>
      <c r="H3741" s="10"/>
      <c r="I3741" s="10"/>
      <c r="J3741" s="13"/>
      <c r="K3741" s="13"/>
      <c r="L3741" s="13"/>
      <c r="M3741" s="10">
        <v>5.81</v>
      </c>
      <c r="N3741" s="9">
        <v>6</v>
      </c>
      <c r="O3741" s="9">
        <v>4.88</v>
      </c>
      <c r="P3741" s="9" t="s">
        <v>87</v>
      </c>
      <c r="Q3741" s="9" t="s">
        <v>88</v>
      </c>
      <c r="R3741" s="9"/>
      <c r="S3741">
        <f t="shared" si="4836"/>
        <v>3455.04</v>
      </c>
      <c r="T3741">
        <f t="shared" si="4837"/>
        <v>708</v>
      </c>
      <c r="U3741">
        <f t="shared" si="4838"/>
        <v>29.28</v>
      </c>
      <c r="V3741" s="20">
        <f t="shared" si="4839"/>
        <v>3422.1</v>
      </c>
      <c r="W3741" s="21">
        <f t="shared" si="4840"/>
        <v>700.8</v>
      </c>
    </row>
    <row r="3742" spans="1:23" x14ac:dyDescent="0.25">
      <c r="A3742" s="11">
        <v>43220</v>
      </c>
      <c r="B3742" s="4" t="s">
        <v>17</v>
      </c>
      <c r="C3742" s="4">
        <v>75131</v>
      </c>
      <c r="D3742" s="4">
        <v>155</v>
      </c>
      <c r="E3742" s="10" t="s">
        <v>63</v>
      </c>
      <c r="F3742" s="10">
        <v>2</v>
      </c>
      <c r="G3742" s="10" t="s">
        <v>70</v>
      </c>
      <c r="H3742" s="10"/>
      <c r="I3742" s="10"/>
      <c r="J3742" s="13"/>
      <c r="K3742" s="13"/>
      <c r="L3742" s="13"/>
      <c r="M3742" s="10">
        <v>5.81</v>
      </c>
      <c r="N3742" s="9">
        <v>8</v>
      </c>
      <c r="O3742" s="9">
        <v>1.91</v>
      </c>
      <c r="P3742" s="9" t="s">
        <v>77</v>
      </c>
      <c r="Q3742" s="9" t="s">
        <v>79</v>
      </c>
      <c r="R3742" s="9"/>
      <c r="S3742">
        <f t="shared" si="4836"/>
        <v>1803.04</v>
      </c>
      <c r="T3742">
        <f t="shared" si="4837"/>
        <v>944</v>
      </c>
      <c r="U3742">
        <f t="shared" si="4838"/>
        <v>15.28</v>
      </c>
      <c r="V3742" s="20">
        <f t="shared" si="4839"/>
        <v>1785.85</v>
      </c>
      <c r="W3742" s="21">
        <f t="shared" si="4840"/>
        <v>934.4</v>
      </c>
    </row>
    <row r="3743" spans="1:23" x14ac:dyDescent="0.25">
      <c r="A3743" s="24">
        <v>43220</v>
      </c>
      <c r="B3743" s="27" t="s">
        <v>17</v>
      </c>
      <c r="C3743" s="27">
        <v>75131</v>
      </c>
      <c r="D3743" s="27">
        <v>155</v>
      </c>
      <c r="E3743" s="25" t="s">
        <v>63</v>
      </c>
      <c r="F3743" s="25">
        <v>2</v>
      </c>
      <c r="G3743" s="25" t="s">
        <v>70</v>
      </c>
      <c r="H3743" s="25"/>
      <c r="I3743" s="25"/>
      <c r="J3743" s="23"/>
      <c r="K3743" s="23"/>
      <c r="L3743" s="23"/>
      <c r="M3743" s="25">
        <v>5.81</v>
      </c>
      <c r="N3743" s="25">
        <v>2</v>
      </c>
      <c r="O3743" s="25">
        <v>3</v>
      </c>
      <c r="P3743" s="25" t="s">
        <v>90</v>
      </c>
      <c r="Q3743" s="25" t="s">
        <v>100</v>
      </c>
      <c r="R3743" s="9"/>
      <c r="S3743">
        <f t="shared" si="4836"/>
        <v>708</v>
      </c>
      <c r="T3743">
        <f t="shared" si="4837"/>
        <v>236</v>
      </c>
      <c r="U3743">
        <f t="shared" si="4838"/>
        <v>6</v>
      </c>
      <c r="V3743" s="20">
        <f t="shared" si="4839"/>
        <v>701.25</v>
      </c>
      <c r="W3743" s="21">
        <f t="shared" si="4840"/>
        <v>233.6</v>
      </c>
    </row>
    <row r="3744" spans="1:23" x14ac:dyDescent="0.25">
      <c r="A3744" s="24">
        <v>43220</v>
      </c>
      <c r="B3744" s="27" t="s">
        <v>17</v>
      </c>
      <c r="C3744" s="27">
        <v>75131</v>
      </c>
      <c r="D3744" s="27">
        <v>155</v>
      </c>
      <c r="E3744" s="25" t="s">
        <v>63</v>
      </c>
      <c r="F3744" s="25">
        <v>2</v>
      </c>
      <c r="G3744" s="25" t="s">
        <v>70</v>
      </c>
      <c r="H3744" s="25"/>
      <c r="I3744" s="25"/>
      <c r="J3744" s="23"/>
      <c r="K3744" s="23"/>
      <c r="L3744" s="23"/>
      <c r="M3744" s="25">
        <v>5.81</v>
      </c>
      <c r="N3744" s="25">
        <v>1</v>
      </c>
      <c r="O3744" s="25">
        <v>3.9</v>
      </c>
      <c r="P3744" s="25" t="s">
        <v>77</v>
      </c>
      <c r="Q3744" s="25" t="s">
        <v>100</v>
      </c>
      <c r="R3744" s="9"/>
      <c r="S3744">
        <f t="shared" si="4836"/>
        <v>460.2</v>
      </c>
      <c r="T3744">
        <f t="shared" si="4837"/>
        <v>118</v>
      </c>
      <c r="U3744">
        <f t="shared" si="4838"/>
        <v>3.9</v>
      </c>
      <c r="V3744" s="20">
        <f t="shared" si="4839"/>
        <v>455.8125</v>
      </c>
      <c r="W3744" s="21">
        <f t="shared" si="4840"/>
        <v>116.8</v>
      </c>
    </row>
    <row r="3745" spans="1:23" x14ac:dyDescent="0.25">
      <c r="A3745" s="11"/>
      <c r="B3745" s="4"/>
      <c r="C3745" s="4"/>
      <c r="D3745" s="4"/>
      <c r="E3745" s="10"/>
      <c r="F3745" s="10"/>
      <c r="G3745" s="10"/>
      <c r="H3745" s="10"/>
      <c r="I3745" s="10"/>
      <c r="J3745" s="13"/>
      <c r="K3745" s="13"/>
      <c r="L3745" s="13"/>
      <c r="M3745" s="10"/>
      <c r="N3745" s="9"/>
      <c r="O3745" s="9"/>
      <c r="P3745" s="9"/>
      <c r="Q3745" s="9"/>
      <c r="R3745" s="9"/>
    </row>
    <row r="3746" spans="1:23" x14ac:dyDescent="0.25">
      <c r="A3746" s="11">
        <v>43220</v>
      </c>
      <c r="B3746" s="4" t="s">
        <v>17</v>
      </c>
      <c r="C3746" s="4">
        <v>75131</v>
      </c>
      <c r="D3746" s="4">
        <v>156</v>
      </c>
      <c r="E3746" s="10" t="s">
        <v>64</v>
      </c>
      <c r="F3746" s="10">
        <v>2</v>
      </c>
      <c r="G3746" s="10" t="s">
        <v>70</v>
      </c>
      <c r="H3746" s="10"/>
      <c r="I3746" s="10"/>
      <c r="J3746" s="13">
        <v>920</v>
      </c>
      <c r="K3746" s="13">
        <v>880</v>
      </c>
      <c r="L3746" s="13">
        <v>820</v>
      </c>
      <c r="M3746" s="10">
        <v>5.81</v>
      </c>
      <c r="N3746" s="9">
        <v>1</v>
      </c>
      <c r="O3746" s="9">
        <v>3.15</v>
      </c>
      <c r="P3746" s="9" t="s">
        <v>78</v>
      </c>
      <c r="Q3746" s="9" t="s">
        <v>72</v>
      </c>
      <c r="R3746" s="9"/>
      <c r="S3746">
        <f t="shared" ref="S3746:S3749" si="4841">N3746*O3746*118</f>
        <v>371.7</v>
      </c>
      <c r="T3746">
        <f t="shared" ref="T3746:T3749" si="4842">N3746*118</f>
        <v>118</v>
      </c>
      <c r="U3746">
        <f t="shared" ref="U3746:U3749" si="4843">N3746*O3746</f>
        <v>3.15</v>
      </c>
      <c r="V3746" s="20">
        <f t="shared" ref="V3746:V3749" si="4844">N3746*O3746*116.875</f>
        <v>368.15625</v>
      </c>
      <c r="W3746" s="21">
        <f t="shared" ref="W3746:W3749" si="4845">N3746*116.8</f>
        <v>116.8</v>
      </c>
    </row>
    <row r="3747" spans="1:23" x14ac:dyDescent="0.25">
      <c r="A3747" s="11">
        <v>43220</v>
      </c>
      <c r="B3747" s="4" t="s">
        <v>17</v>
      </c>
      <c r="C3747" s="4">
        <v>75131</v>
      </c>
      <c r="D3747" s="4">
        <v>156</v>
      </c>
      <c r="E3747" s="10" t="s">
        <v>64</v>
      </c>
      <c r="F3747" s="10">
        <v>2</v>
      </c>
      <c r="G3747" s="10" t="s">
        <v>70</v>
      </c>
      <c r="H3747" s="10"/>
      <c r="I3747" s="10"/>
      <c r="J3747" s="13"/>
      <c r="K3747" s="13"/>
      <c r="L3747" s="13"/>
      <c r="M3747" s="10">
        <v>5.81</v>
      </c>
      <c r="N3747" s="9">
        <v>18</v>
      </c>
      <c r="O3747" s="9">
        <v>1.91</v>
      </c>
      <c r="P3747" s="9" t="s">
        <v>77</v>
      </c>
      <c r="Q3747" s="9" t="s">
        <v>79</v>
      </c>
      <c r="R3747" s="9"/>
      <c r="S3747">
        <f t="shared" si="4841"/>
        <v>4056.8399999999992</v>
      </c>
      <c r="T3747">
        <f t="shared" si="4842"/>
        <v>2124</v>
      </c>
      <c r="U3747">
        <f t="shared" si="4843"/>
        <v>34.379999999999995</v>
      </c>
      <c r="V3747" s="20">
        <f t="shared" si="4844"/>
        <v>4018.1624999999995</v>
      </c>
      <c r="W3747" s="21">
        <f t="shared" si="4845"/>
        <v>2102.4</v>
      </c>
    </row>
    <row r="3748" spans="1:23" x14ac:dyDescent="0.25">
      <c r="A3748" s="11">
        <v>43220</v>
      </c>
      <c r="B3748" s="4" t="s">
        <v>17</v>
      </c>
      <c r="C3748" s="4">
        <v>75131</v>
      </c>
      <c r="D3748" s="4">
        <v>156</v>
      </c>
      <c r="E3748" s="10" t="s">
        <v>64</v>
      </c>
      <c r="F3748" s="10">
        <v>2</v>
      </c>
      <c r="G3748" s="10" t="s">
        <v>70</v>
      </c>
      <c r="H3748" s="10"/>
      <c r="I3748" s="10"/>
      <c r="J3748" s="13"/>
      <c r="K3748" s="13"/>
      <c r="L3748" s="13"/>
      <c r="M3748" s="10">
        <v>5.81</v>
      </c>
      <c r="N3748" s="9">
        <v>3</v>
      </c>
      <c r="O3748" s="9">
        <v>0.86</v>
      </c>
      <c r="P3748" s="9" t="s">
        <v>77</v>
      </c>
      <c r="Q3748" s="9" t="s">
        <v>81</v>
      </c>
      <c r="R3748" s="9"/>
      <c r="S3748">
        <f t="shared" si="4841"/>
        <v>304.44</v>
      </c>
      <c r="T3748">
        <f t="shared" si="4842"/>
        <v>354</v>
      </c>
      <c r="U3748">
        <f t="shared" si="4843"/>
        <v>2.58</v>
      </c>
      <c r="V3748" s="20">
        <f t="shared" si="4844"/>
        <v>301.53750000000002</v>
      </c>
      <c r="W3748" s="21">
        <f t="shared" si="4845"/>
        <v>350.4</v>
      </c>
    </row>
    <row r="3749" spans="1:23" x14ac:dyDescent="0.25">
      <c r="A3749" s="11">
        <v>43220</v>
      </c>
      <c r="B3749" s="4" t="s">
        <v>17</v>
      </c>
      <c r="C3749" s="4">
        <v>75131</v>
      </c>
      <c r="D3749" s="4">
        <v>156</v>
      </c>
      <c r="E3749" s="10" t="s">
        <v>64</v>
      </c>
      <c r="F3749" s="10">
        <v>2</v>
      </c>
      <c r="G3749" s="10" t="s">
        <v>70</v>
      </c>
      <c r="H3749" s="10"/>
      <c r="I3749" s="10"/>
      <c r="J3749" s="13"/>
      <c r="K3749" s="13"/>
      <c r="L3749" s="13"/>
      <c r="M3749" s="10">
        <v>5.81</v>
      </c>
      <c r="N3749" s="9">
        <v>6</v>
      </c>
      <c r="O3749" s="9">
        <v>1.63</v>
      </c>
      <c r="P3749" s="9" t="s">
        <v>77</v>
      </c>
      <c r="Q3749" s="9" t="s">
        <v>75</v>
      </c>
      <c r="R3749" s="9"/>
      <c r="S3749">
        <f t="shared" si="4841"/>
        <v>1154.04</v>
      </c>
      <c r="T3749">
        <f t="shared" si="4842"/>
        <v>708</v>
      </c>
      <c r="U3749">
        <f t="shared" si="4843"/>
        <v>9.7799999999999994</v>
      </c>
      <c r="V3749" s="20">
        <f t="shared" si="4844"/>
        <v>1143.0374999999999</v>
      </c>
      <c r="W3749" s="21">
        <f t="shared" si="4845"/>
        <v>700.8</v>
      </c>
    </row>
    <row r="3750" spans="1:23" x14ac:dyDescent="0.25">
      <c r="A3750" s="11"/>
      <c r="B3750" s="10"/>
      <c r="C3750" s="10"/>
      <c r="D3750" s="10"/>
      <c r="E3750" s="10"/>
      <c r="F3750" s="10"/>
      <c r="G3750" s="10"/>
      <c r="H3750" s="10"/>
      <c r="I3750" s="10"/>
      <c r="J3750" s="13"/>
      <c r="K3750" s="13"/>
      <c r="L3750" s="13"/>
      <c r="M3750" s="10"/>
      <c r="N3750" s="9"/>
      <c r="O3750" s="9"/>
      <c r="P3750" s="9"/>
      <c r="Q3750" s="9"/>
      <c r="R3750" s="9"/>
    </row>
    <row r="3751" spans="1:23" x14ac:dyDescent="0.25">
      <c r="A3751" s="11">
        <v>43220</v>
      </c>
      <c r="B3751" s="4" t="s">
        <v>17</v>
      </c>
      <c r="C3751" s="4">
        <v>75131</v>
      </c>
      <c r="D3751" s="4">
        <v>157</v>
      </c>
      <c r="E3751" s="10" t="s">
        <v>83</v>
      </c>
      <c r="F3751" s="10">
        <v>2</v>
      </c>
      <c r="G3751" s="10" t="s">
        <v>70</v>
      </c>
      <c r="H3751" s="10"/>
      <c r="I3751" s="10"/>
      <c r="J3751" s="13">
        <v>1100</v>
      </c>
      <c r="K3751" s="13">
        <v>700</v>
      </c>
      <c r="L3751" s="13">
        <v>1620</v>
      </c>
      <c r="M3751" s="10">
        <v>5.81</v>
      </c>
      <c r="N3751" s="9">
        <v>1</v>
      </c>
      <c r="O3751" s="9">
        <v>3.1</v>
      </c>
      <c r="P3751" s="9" t="s">
        <v>78</v>
      </c>
      <c r="Q3751" s="9" t="s">
        <v>72</v>
      </c>
      <c r="R3751" s="9"/>
      <c r="S3751">
        <f t="shared" ref="S3751:S3753" si="4846">N3751*O3751*118</f>
        <v>365.8</v>
      </c>
      <c r="T3751">
        <f t="shared" ref="T3751:T3753" si="4847">N3751*118</f>
        <v>118</v>
      </c>
      <c r="U3751">
        <f t="shared" ref="U3751:U3753" si="4848">N3751*O3751</f>
        <v>3.1</v>
      </c>
      <c r="V3751" s="20">
        <f t="shared" ref="V3751:V3753" si="4849">N3751*O3751*116.875</f>
        <v>362.3125</v>
      </c>
      <c r="W3751" s="21">
        <f t="shared" ref="W3751:W3753" si="4850">N3751*116.8</f>
        <v>116.8</v>
      </c>
    </row>
    <row r="3752" spans="1:23" x14ac:dyDescent="0.25">
      <c r="A3752" s="11">
        <v>43220</v>
      </c>
      <c r="B3752" s="4" t="s">
        <v>17</v>
      </c>
      <c r="C3752" s="4">
        <v>75131</v>
      </c>
      <c r="D3752" s="4">
        <v>157</v>
      </c>
      <c r="E3752" s="10" t="s">
        <v>83</v>
      </c>
      <c r="F3752" s="10">
        <v>2</v>
      </c>
      <c r="G3752" s="10" t="s">
        <v>70</v>
      </c>
      <c r="H3752" s="10"/>
      <c r="I3752" s="10"/>
      <c r="J3752" s="13"/>
      <c r="K3752" s="13"/>
      <c r="L3752" s="13"/>
      <c r="M3752" s="10">
        <v>5.81</v>
      </c>
      <c r="N3752" s="9">
        <v>1</v>
      </c>
      <c r="O3752" s="9">
        <v>4.88</v>
      </c>
      <c r="P3752" s="9" t="s">
        <v>87</v>
      </c>
      <c r="Q3752" s="9" t="s">
        <v>88</v>
      </c>
      <c r="R3752" s="9"/>
      <c r="S3752">
        <f t="shared" si="4846"/>
        <v>575.84</v>
      </c>
      <c r="T3752">
        <f t="shared" si="4847"/>
        <v>118</v>
      </c>
      <c r="U3752">
        <f t="shared" si="4848"/>
        <v>4.88</v>
      </c>
      <c r="V3752" s="20">
        <f t="shared" si="4849"/>
        <v>570.35</v>
      </c>
      <c r="W3752" s="21">
        <f t="shared" si="4850"/>
        <v>116.8</v>
      </c>
    </row>
    <row r="3753" spans="1:23" x14ac:dyDescent="0.25">
      <c r="A3753" s="24">
        <v>43220</v>
      </c>
      <c r="B3753" s="27" t="s">
        <v>17</v>
      </c>
      <c r="C3753" s="27">
        <v>75131</v>
      </c>
      <c r="D3753" s="27">
        <v>157</v>
      </c>
      <c r="E3753" s="25" t="s">
        <v>83</v>
      </c>
      <c r="F3753" s="25">
        <v>2</v>
      </c>
      <c r="G3753" s="25" t="s">
        <v>70</v>
      </c>
      <c r="H3753" s="25"/>
      <c r="I3753" s="25"/>
      <c r="J3753" s="23"/>
      <c r="K3753" s="23"/>
      <c r="L3753" s="23"/>
      <c r="M3753" s="25">
        <v>5.81</v>
      </c>
      <c r="N3753" s="25">
        <v>1</v>
      </c>
      <c r="O3753" s="25">
        <v>3.9</v>
      </c>
      <c r="P3753" s="25" t="s">
        <v>77</v>
      </c>
      <c r="Q3753" s="25" t="s">
        <v>100</v>
      </c>
      <c r="R3753" s="9"/>
      <c r="S3753">
        <f t="shared" si="4846"/>
        <v>460.2</v>
      </c>
      <c r="T3753">
        <f t="shared" si="4847"/>
        <v>118</v>
      </c>
      <c r="U3753">
        <f t="shared" si="4848"/>
        <v>3.9</v>
      </c>
      <c r="V3753" s="20">
        <f t="shared" si="4849"/>
        <v>455.8125</v>
      </c>
      <c r="W3753" s="21">
        <f t="shared" si="4850"/>
        <v>116.8</v>
      </c>
    </row>
    <row r="3754" spans="1:23" x14ac:dyDescent="0.25">
      <c r="A3754" s="11"/>
      <c r="B3754" s="4"/>
      <c r="C3754" s="4"/>
      <c r="D3754" s="4"/>
      <c r="E3754" s="10"/>
      <c r="F3754" s="10"/>
      <c r="G3754" s="10"/>
      <c r="H3754" s="10"/>
      <c r="I3754" s="10"/>
      <c r="J3754" s="13"/>
      <c r="K3754" s="13"/>
      <c r="L3754" s="13"/>
      <c r="M3754" s="10"/>
      <c r="N3754" s="9"/>
      <c r="O3754" s="9"/>
      <c r="P3754" s="9"/>
      <c r="Q3754" s="9"/>
      <c r="R3754" s="9"/>
    </row>
    <row r="3755" spans="1:23" x14ac:dyDescent="0.25">
      <c r="A3755" s="11">
        <v>43220</v>
      </c>
      <c r="B3755" s="10" t="s">
        <v>16</v>
      </c>
      <c r="C3755" s="10">
        <v>785</v>
      </c>
      <c r="D3755" s="10">
        <v>167</v>
      </c>
      <c r="E3755" s="10" t="s">
        <v>66</v>
      </c>
      <c r="F3755" s="10">
        <v>2</v>
      </c>
      <c r="G3755" s="10" t="s">
        <v>70</v>
      </c>
      <c r="H3755" s="10"/>
      <c r="I3755" s="10"/>
      <c r="J3755" s="13">
        <v>700</v>
      </c>
      <c r="K3755" s="13">
        <v>1700</v>
      </c>
      <c r="L3755" s="13">
        <v>1700</v>
      </c>
      <c r="M3755" s="10">
        <v>5.38</v>
      </c>
      <c r="N3755" s="9">
        <v>20</v>
      </c>
      <c r="O3755" s="9">
        <v>3.1</v>
      </c>
      <c r="P3755" s="9" t="s">
        <v>78</v>
      </c>
      <c r="Q3755" s="9" t="s">
        <v>72</v>
      </c>
      <c r="R3755" s="9"/>
      <c r="S3755">
        <f t="shared" ref="S3755:S3756" si="4851">N:N*O:O*125</f>
        <v>7750</v>
      </c>
      <c r="T3755">
        <f t="shared" ref="T3755:T3756" si="4852">N3755*125</f>
        <v>2500</v>
      </c>
      <c r="U3755">
        <f t="shared" ref="U3755:U3756" si="4853">N3755*O3755</f>
        <v>62</v>
      </c>
      <c r="V3755" s="20">
        <f t="shared" ref="V3755:V3756" si="4854">N3755*O3755*123.78</f>
        <v>7674.36</v>
      </c>
      <c r="W3755" s="21">
        <f t="shared" ref="W3755:W3756" si="4855">N3755*123.7</f>
        <v>2474</v>
      </c>
    </row>
    <row r="3756" spans="1:23" x14ac:dyDescent="0.25">
      <c r="A3756" s="11">
        <v>43220</v>
      </c>
      <c r="B3756" s="10" t="s">
        <v>16</v>
      </c>
      <c r="C3756" s="10">
        <v>785</v>
      </c>
      <c r="D3756" s="10">
        <v>167</v>
      </c>
      <c r="E3756" s="10" t="s">
        <v>66</v>
      </c>
      <c r="F3756" s="10">
        <v>2</v>
      </c>
      <c r="G3756" s="10" t="s">
        <v>70</v>
      </c>
      <c r="H3756" s="10"/>
      <c r="I3756" s="10"/>
      <c r="J3756" s="13"/>
      <c r="K3756" s="13"/>
      <c r="L3756" s="13"/>
      <c r="M3756" s="10">
        <v>5.38</v>
      </c>
      <c r="N3756" s="9">
        <v>1</v>
      </c>
      <c r="O3756" s="9">
        <v>1.91</v>
      </c>
      <c r="P3756" s="9" t="s">
        <v>77</v>
      </c>
      <c r="Q3756" s="9" t="s">
        <v>79</v>
      </c>
      <c r="R3756" s="9"/>
      <c r="S3756">
        <f t="shared" si="4851"/>
        <v>238.75</v>
      </c>
      <c r="T3756">
        <f t="shared" si="4852"/>
        <v>125</v>
      </c>
      <c r="U3756">
        <f t="shared" si="4853"/>
        <v>1.91</v>
      </c>
      <c r="V3756" s="20">
        <f t="shared" si="4854"/>
        <v>236.41979999999998</v>
      </c>
      <c r="W3756" s="21">
        <f t="shared" si="4855"/>
        <v>123.7</v>
      </c>
    </row>
    <row r="3757" spans="1:23" x14ac:dyDescent="0.25">
      <c r="A3757" s="11"/>
      <c r="B3757" s="10"/>
      <c r="C3757" s="10"/>
      <c r="D3757" s="10"/>
      <c r="E3757" s="10"/>
      <c r="F3757" s="10"/>
      <c r="G3757" s="10"/>
      <c r="H3757" s="10"/>
      <c r="I3757" s="10"/>
      <c r="J3757" s="13"/>
      <c r="K3757" s="13"/>
      <c r="L3757" s="13"/>
      <c r="M3757" s="10"/>
      <c r="N3757" s="9"/>
      <c r="O3757" s="9"/>
      <c r="P3757" s="9"/>
      <c r="Q3757" s="9"/>
      <c r="R3757" s="9"/>
    </row>
    <row r="3758" spans="1:23" x14ac:dyDescent="0.25">
      <c r="A3758" s="11">
        <v>43220</v>
      </c>
      <c r="B3758" s="10" t="s">
        <v>16</v>
      </c>
      <c r="C3758" s="10">
        <v>785</v>
      </c>
      <c r="D3758" s="10">
        <v>168</v>
      </c>
      <c r="E3758" s="10" t="s">
        <v>67</v>
      </c>
      <c r="F3758" s="10">
        <v>2</v>
      </c>
      <c r="G3758" s="10" t="s">
        <v>70</v>
      </c>
      <c r="H3758" s="10"/>
      <c r="I3758" s="10"/>
      <c r="J3758" s="13">
        <v>900</v>
      </c>
      <c r="K3758" s="13">
        <v>1500</v>
      </c>
      <c r="L3758" s="13">
        <v>1700</v>
      </c>
      <c r="M3758" s="10">
        <v>5.38</v>
      </c>
      <c r="N3758" s="9">
        <v>18</v>
      </c>
      <c r="O3758" s="9">
        <v>3.1</v>
      </c>
      <c r="P3758" s="9" t="s">
        <v>78</v>
      </c>
      <c r="Q3758" s="9" t="s">
        <v>72</v>
      </c>
      <c r="R3758" s="9"/>
      <c r="S3758">
        <f t="shared" ref="S3758:S3759" si="4856">N:N*O:O*125</f>
        <v>6975.0000000000009</v>
      </c>
      <c r="T3758">
        <f t="shared" ref="T3758:T3759" si="4857">N3758*125</f>
        <v>2250</v>
      </c>
      <c r="U3758">
        <f t="shared" ref="U3758:U3759" si="4858">N3758*O3758</f>
        <v>55.800000000000004</v>
      </c>
      <c r="V3758" s="20">
        <f t="shared" ref="V3758:V3759" si="4859">N3758*O3758*123.78</f>
        <v>6906.9240000000009</v>
      </c>
      <c r="W3758" s="21">
        <f t="shared" ref="W3758:W3759" si="4860">N3758*123.7</f>
        <v>2226.6</v>
      </c>
    </row>
    <row r="3759" spans="1:23" x14ac:dyDescent="0.25">
      <c r="A3759" s="11">
        <v>43220</v>
      </c>
      <c r="B3759" s="10" t="s">
        <v>16</v>
      </c>
      <c r="C3759" s="10">
        <v>785</v>
      </c>
      <c r="D3759" s="10">
        <v>168</v>
      </c>
      <c r="E3759" s="10" t="s">
        <v>67</v>
      </c>
      <c r="F3759" s="10">
        <v>2</v>
      </c>
      <c r="G3759" s="10" t="s">
        <v>70</v>
      </c>
      <c r="H3759" s="10"/>
      <c r="I3759" s="10"/>
      <c r="J3759" s="13"/>
      <c r="K3759" s="13"/>
      <c r="L3759" s="13"/>
      <c r="M3759" s="10">
        <v>5.38</v>
      </c>
      <c r="N3759" s="9">
        <v>1</v>
      </c>
      <c r="O3759" s="9">
        <v>1.91</v>
      </c>
      <c r="P3759" s="9" t="s">
        <v>77</v>
      </c>
      <c r="Q3759" s="9" t="s">
        <v>79</v>
      </c>
      <c r="R3759" s="9"/>
      <c r="S3759">
        <f t="shared" si="4856"/>
        <v>238.75</v>
      </c>
      <c r="T3759">
        <f t="shared" si="4857"/>
        <v>125</v>
      </c>
      <c r="U3759">
        <f t="shared" si="4858"/>
        <v>1.91</v>
      </c>
      <c r="V3759" s="20">
        <f t="shared" si="4859"/>
        <v>236.41979999999998</v>
      </c>
      <c r="W3759" s="21">
        <f t="shared" si="4860"/>
        <v>123.7</v>
      </c>
    </row>
    <row r="3760" spans="1:23" x14ac:dyDescent="0.25">
      <c r="A3760" s="11"/>
      <c r="B3760" s="4"/>
      <c r="C3760" s="4"/>
      <c r="D3760" s="4"/>
      <c r="E3760" s="10"/>
      <c r="F3760" s="10"/>
      <c r="G3760" s="10"/>
      <c r="H3760" s="10"/>
      <c r="I3760" s="10"/>
      <c r="J3760" s="13"/>
      <c r="K3760" s="13"/>
      <c r="L3760" s="13"/>
      <c r="M3760" s="10"/>
      <c r="N3760" s="9"/>
      <c r="O3760" s="9"/>
      <c r="P3760" s="9"/>
      <c r="Q3760" s="9"/>
      <c r="R3760" s="9"/>
    </row>
    <row r="3761" spans="1:23" x14ac:dyDescent="0.25">
      <c r="A3761" s="11">
        <v>43220</v>
      </c>
      <c r="B3761" s="10" t="s">
        <v>16</v>
      </c>
      <c r="C3761" s="10">
        <v>785</v>
      </c>
      <c r="D3761" s="10">
        <v>169</v>
      </c>
      <c r="E3761" s="10"/>
      <c r="F3761" s="10">
        <v>2</v>
      </c>
      <c r="G3761" s="10" t="s">
        <v>70</v>
      </c>
      <c r="H3761" s="10"/>
      <c r="I3761" s="10"/>
      <c r="J3761" s="17"/>
      <c r="K3761" s="17"/>
      <c r="L3761" s="17"/>
      <c r="M3761" s="10">
        <v>5.38</v>
      </c>
      <c r="N3761" s="9"/>
      <c r="O3761" s="9"/>
      <c r="P3761" s="9"/>
      <c r="Q3761" s="9"/>
      <c r="R3761" s="9"/>
      <c r="S3761">
        <f>N:N*O:O*125</f>
        <v>0</v>
      </c>
      <c r="T3761">
        <f t="shared" ref="T3761" si="4861">N3761*125</f>
        <v>0</v>
      </c>
      <c r="U3761">
        <f t="shared" ref="U3761" si="4862">N3761*O3761</f>
        <v>0</v>
      </c>
      <c r="V3761" s="20">
        <f>N3761*O3761*123.78</f>
        <v>0</v>
      </c>
      <c r="W3761" s="21">
        <f>N3761*123.7</f>
        <v>0</v>
      </c>
    </row>
    <row r="3762" spans="1:23" x14ac:dyDescent="0.25">
      <c r="A3762" s="11"/>
      <c r="B3762" s="10"/>
      <c r="C3762" s="10"/>
      <c r="D3762" s="10"/>
      <c r="E3762" s="10"/>
      <c r="F3762" s="10"/>
      <c r="G3762" s="10"/>
      <c r="H3762" s="10"/>
      <c r="I3762" s="10"/>
      <c r="J3762" s="13"/>
      <c r="K3762" s="13"/>
      <c r="L3762" s="13"/>
      <c r="M3762" s="10"/>
      <c r="N3762" s="9"/>
      <c r="O3762" s="9"/>
      <c r="P3762" s="9"/>
      <c r="Q3762" s="9"/>
      <c r="R3762" s="9"/>
    </row>
    <row r="3763" spans="1:23" x14ac:dyDescent="0.25">
      <c r="A3763" s="11">
        <v>43220</v>
      </c>
      <c r="B3763" s="10" t="s">
        <v>16</v>
      </c>
      <c r="C3763" s="4">
        <v>777</v>
      </c>
      <c r="D3763" s="4">
        <v>17</v>
      </c>
      <c r="E3763" s="10" t="s">
        <v>56</v>
      </c>
      <c r="F3763" s="10">
        <v>3</v>
      </c>
      <c r="G3763" s="10" t="s">
        <v>23</v>
      </c>
      <c r="H3763" s="10"/>
      <c r="I3763" s="10"/>
      <c r="J3763" s="13">
        <v>700</v>
      </c>
      <c r="K3763" s="13">
        <v>700</v>
      </c>
      <c r="L3763" s="17"/>
      <c r="M3763" s="10">
        <v>4.2</v>
      </c>
      <c r="N3763" s="9">
        <v>17</v>
      </c>
      <c r="O3763" s="9">
        <v>2.1</v>
      </c>
      <c r="P3763" s="9" t="s">
        <v>89</v>
      </c>
      <c r="Q3763" s="9" t="s">
        <v>76</v>
      </c>
      <c r="R3763" s="9"/>
      <c r="S3763">
        <f t="shared" ref="S3763:S3764" si="4863">N:N*O:O*80.6</f>
        <v>2877.42</v>
      </c>
      <c r="T3763">
        <f t="shared" ref="T3763:T3764" si="4864">N3763*80.6</f>
        <v>1370.1999999999998</v>
      </c>
      <c r="U3763">
        <f t="shared" ref="U3763:U3764" si="4865">N3763*O3763</f>
        <v>35.700000000000003</v>
      </c>
      <c r="V3763" s="20">
        <f t="shared" ref="V3763:V3764" si="4866">N3763*O3763*79.68</f>
        <v>2844.5760000000005</v>
      </c>
      <c r="W3763" s="21">
        <f t="shared" ref="W3763:W3764" si="4867">N3763*79.68</f>
        <v>1354.5600000000002</v>
      </c>
    </row>
    <row r="3764" spans="1:23" x14ac:dyDescent="0.25">
      <c r="A3764" s="11">
        <v>43220</v>
      </c>
      <c r="B3764" s="10" t="s">
        <v>16</v>
      </c>
      <c r="C3764" s="4">
        <v>777</v>
      </c>
      <c r="D3764" s="4">
        <v>17</v>
      </c>
      <c r="E3764" s="10" t="s">
        <v>56</v>
      </c>
      <c r="F3764" s="10">
        <v>3</v>
      </c>
      <c r="G3764" s="10" t="s">
        <v>23</v>
      </c>
      <c r="H3764" s="10"/>
      <c r="I3764" s="10"/>
      <c r="J3764" s="13"/>
      <c r="K3764" s="13"/>
      <c r="L3764" s="13"/>
      <c r="M3764" s="10">
        <v>4.2</v>
      </c>
      <c r="N3764" s="9">
        <v>4</v>
      </c>
      <c r="O3764" s="9">
        <v>3.1</v>
      </c>
      <c r="P3764" s="9" t="s">
        <v>78</v>
      </c>
      <c r="Q3764" s="9" t="s">
        <v>72</v>
      </c>
      <c r="R3764" s="9"/>
      <c r="S3764">
        <f t="shared" si="4863"/>
        <v>999.43999999999994</v>
      </c>
      <c r="T3764">
        <f t="shared" si="4864"/>
        <v>322.39999999999998</v>
      </c>
      <c r="U3764">
        <f t="shared" si="4865"/>
        <v>12.4</v>
      </c>
      <c r="V3764" s="20">
        <f t="shared" si="4866"/>
        <v>988.03200000000015</v>
      </c>
      <c r="W3764" s="21">
        <f t="shared" si="4867"/>
        <v>318.72000000000003</v>
      </c>
    </row>
    <row r="3765" spans="1:23" x14ac:dyDescent="0.25">
      <c r="A3765" s="11"/>
      <c r="B3765" s="10"/>
      <c r="C3765" s="4"/>
      <c r="D3765" s="4"/>
      <c r="E3765" s="10"/>
      <c r="F3765" s="10"/>
      <c r="G3765" s="10"/>
      <c r="H3765" s="10"/>
      <c r="I3765" s="10"/>
      <c r="J3765" s="13"/>
      <c r="K3765" s="13"/>
      <c r="L3765" s="13"/>
      <c r="M3765" s="10"/>
      <c r="N3765" s="9"/>
      <c r="O3765" s="9"/>
      <c r="P3765" s="9"/>
      <c r="Q3765" s="9"/>
      <c r="R3765" s="9"/>
    </row>
    <row r="3766" spans="1:23" x14ac:dyDescent="0.25">
      <c r="A3766" s="11">
        <v>43220</v>
      </c>
      <c r="B3766" s="10" t="s">
        <v>16</v>
      </c>
      <c r="C3766" s="4">
        <v>777</v>
      </c>
      <c r="D3766" s="4">
        <v>18</v>
      </c>
      <c r="E3766" s="10" t="s">
        <v>26</v>
      </c>
      <c r="F3766" s="10">
        <v>3</v>
      </c>
      <c r="G3766" s="10" t="s">
        <v>23</v>
      </c>
      <c r="H3766" s="10"/>
      <c r="I3766" s="10"/>
      <c r="J3766" s="13">
        <v>880</v>
      </c>
      <c r="K3766" s="13">
        <v>350</v>
      </c>
      <c r="L3766" s="17"/>
      <c r="M3766" s="10">
        <v>4.2</v>
      </c>
      <c r="N3766" s="9">
        <v>1</v>
      </c>
      <c r="O3766" s="9">
        <v>1.48</v>
      </c>
      <c r="P3766" s="9" t="s">
        <v>89</v>
      </c>
      <c r="Q3766" s="9" t="s">
        <v>75</v>
      </c>
      <c r="R3766" s="9"/>
      <c r="S3766">
        <f t="shared" ref="S3766:S3768" si="4868">N:N*O:O*80.6</f>
        <v>119.288</v>
      </c>
      <c r="T3766">
        <f t="shared" ref="T3766:T3768" si="4869">N3766*80.6</f>
        <v>80.599999999999994</v>
      </c>
      <c r="U3766">
        <f t="shared" ref="U3766:U3768" si="4870">N3766*O3766</f>
        <v>1.48</v>
      </c>
      <c r="V3766" s="20">
        <f t="shared" ref="V3766:V3768" si="4871">N3766*O3766*79.68</f>
        <v>117.92640000000002</v>
      </c>
      <c r="W3766" s="21">
        <f t="shared" ref="W3766:W3768" si="4872">N3766*79.68</f>
        <v>79.680000000000007</v>
      </c>
    </row>
    <row r="3767" spans="1:23" x14ac:dyDescent="0.25">
      <c r="A3767" s="11">
        <v>43220</v>
      </c>
      <c r="B3767" s="10" t="s">
        <v>16</v>
      </c>
      <c r="C3767" s="4">
        <v>777</v>
      </c>
      <c r="D3767" s="4">
        <v>18</v>
      </c>
      <c r="E3767" s="10" t="s">
        <v>26</v>
      </c>
      <c r="F3767" s="10">
        <v>3</v>
      </c>
      <c r="G3767" s="10" t="s">
        <v>23</v>
      </c>
      <c r="H3767" s="10"/>
      <c r="I3767" s="10"/>
      <c r="J3767" s="13"/>
      <c r="K3767" s="13"/>
      <c r="L3767" s="13"/>
      <c r="M3767" s="10">
        <v>4.2</v>
      </c>
      <c r="N3767" s="9">
        <v>17</v>
      </c>
      <c r="O3767" s="9">
        <v>2.1</v>
      </c>
      <c r="P3767" s="9" t="s">
        <v>89</v>
      </c>
      <c r="Q3767" s="9" t="s">
        <v>76</v>
      </c>
      <c r="R3767" s="9"/>
      <c r="S3767">
        <f t="shared" si="4868"/>
        <v>2877.42</v>
      </c>
      <c r="T3767">
        <f t="shared" si="4869"/>
        <v>1370.1999999999998</v>
      </c>
      <c r="U3767">
        <f t="shared" si="4870"/>
        <v>35.700000000000003</v>
      </c>
      <c r="V3767" s="20">
        <f t="shared" si="4871"/>
        <v>2844.5760000000005</v>
      </c>
      <c r="W3767" s="21">
        <f t="shared" si="4872"/>
        <v>1354.5600000000002</v>
      </c>
    </row>
    <row r="3768" spans="1:23" x14ac:dyDescent="0.25">
      <c r="A3768" s="11">
        <v>43220</v>
      </c>
      <c r="B3768" s="10" t="s">
        <v>16</v>
      </c>
      <c r="C3768" s="4">
        <v>777</v>
      </c>
      <c r="D3768" s="4">
        <v>18</v>
      </c>
      <c r="E3768" s="10" t="s">
        <v>26</v>
      </c>
      <c r="F3768" s="10">
        <v>3</v>
      </c>
      <c r="G3768" s="10" t="s">
        <v>23</v>
      </c>
      <c r="H3768" s="10"/>
      <c r="I3768" s="10"/>
      <c r="J3768" s="13"/>
      <c r="K3768" s="13"/>
      <c r="L3768" s="13"/>
      <c r="M3768" s="10">
        <v>4.2</v>
      </c>
      <c r="N3768" s="9">
        <v>3</v>
      </c>
      <c r="O3768" s="9">
        <v>3.1</v>
      </c>
      <c r="P3768" s="9" t="s">
        <v>78</v>
      </c>
      <c r="Q3768" s="9" t="s">
        <v>72</v>
      </c>
      <c r="R3768" s="9"/>
      <c r="S3768">
        <f t="shared" si="4868"/>
        <v>749.58</v>
      </c>
      <c r="T3768">
        <f t="shared" si="4869"/>
        <v>241.79999999999998</v>
      </c>
      <c r="U3768">
        <f t="shared" si="4870"/>
        <v>9.3000000000000007</v>
      </c>
      <c r="V3768" s="20">
        <f t="shared" si="4871"/>
        <v>741.02400000000011</v>
      </c>
      <c r="W3768" s="21">
        <f t="shared" si="4872"/>
        <v>239.04000000000002</v>
      </c>
    </row>
    <row r="3769" spans="1:23" x14ac:dyDescent="0.25">
      <c r="A3769" s="11"/>
      <c r="B3769" s="4"/>
      <c r="C3769" s="4"/>
      <c r="D3769" s="4"/>
      <c r="E3769" s="10"/>
      <c r="F3769" s="10"/>
      <c r="G3769" s="10"/>
      <c r="H3769" s="10"/>
      <c r="I3769" s="10"/>
      <c r="J3769" s="13"/>
      <c r="K3769" s="13"/>
      <c r="L3769" s="13"/>
      <c r="M3769" s="10"/>
      <c r="N3769" s="9"/>
      <c r="O3769" s="9"/>
      <c r="P3769" s="9"/>
      <c r="Q3769" s="9"/>
      <c r="R3769" s="9"/>
    </row>
    <row r="3770" spans="1:23" x14ac:dyDescent="0.25">
      <c r="A3770" s="11">
        <v>43220</v>
      </c>
      <c r="B3770" s="10" t="s">
        <v>16</v>
      </c>
      <c r="C3770" s="4">
        <v>777</v>
      </c>
      <c r="D3770" s="4">
        <v>19</v>
      </c>
      <c r="E3770" s="10" t="s">
        <v>106</v>
      </c>
      <c r="F3770" s="10">
        <v>3</v>
      </c>
      <c r="G3770" s="10" t="s">
        <v>23</v>
      </c>
      <c r="H3770" s="10"/>
      <c r="I3770" s="10"/>
      <c r="J3770" s="13">
        <v>600</v>
      </c>
      <c r="K3770" s="13">
        <v>800</v>
      </c>
      <c r="L3770" s="17"/>
      <c r="M3770" s="10">
        <v>4.2</v>
      </c>
      <c r="N3770" s="9">
        <v>1</v>
      </c>
      <c r="O3770" s="9">
        <v>1.48</v>
      </c>
      <c r="P3770" s="9" t="s">
        <v>89</v>
      </c>
      <c r="Q3770" s="9" t="s">
        <v>75</v>
      </c>
      <c r="R3770" s="9"/>
      <c r="S3770">
        <f t="shared" ref="S3770:S3772" si="4873">N:N*O:O*80.6</f>
        <v>119.288</v>
      </c>
      <c r="T3770">
        <f t="shared" ref="T3770:T3772" si="4874">N3770*80.6</f>
        <v>80.599999999999994</v>
      </c>
      <c r="U3770">
        <f t="shared" ref="U3770:U3772" si="4875">N3770*O3770</f>
        <v>1.48</v>
      </c>
      <c r="V3770" s="20">
        <f t="shared" ref="V3770:V3772" si="4876">N3770*O3770*79.68</f>
        <v>117.92640000000002</v>
      </c>
      <c r="W3770" s="21">
        <f t="shared" ref="W3770:W3772" si="4877">N3770*79.68</f>
        <v>79.680000000000007</v>
      </c>
    </row>
    <row r="3771" spans="1:23" x14ac:dyDescent="0.25">
      <c r="A3771" s="11">
        <v>43220</v>
      </c>
      <c r="B3771" s="10" t="s">
        <v>16</v>
      </c>
      <c r="C3771" s="4">
        <v>777</v>
      </c>
      <c r="D3771" s="4">
        <v>19</v>
      </c>
      <c r="E3771" s="10" t="s">
        <v>106</v>
      </c>
      <c r="F3771" s="10">
        <v>3</v>
      </c>
      <c r="G3771" s="10" t="s">
        <v>23</v>
      </c>
      <c r="H3771" s="10"/>
      <c r="I3771" s="10"/>
      <c r="J3771" s="13"/>
      <c r="K3771" s="13"/>
      <c r="L3771" s="13"/>
      <c r="M3771" s="10">
        <v>4.2</v>
      </c>
      <c r="N3771" s="9">
        <v>16</v>
      </c>
      <c r="O3771" s="9">
        <v>2.1</v>
      </c>
      <c r="P3771" s="9" t="s">
        <v>89</v>
      </c>
      <c r="Q3771" s="9" t="s">
        <v>76</v>
      </c>
      <c r="R3771" s="9"/>
      <c r="S3771">
        <f t="shared" si="4873"/>
        <v>2708.16</v>
      </c>
      <c r="T3771">
        <f t="shared" si="4874"/>
        <v>1289.5999999999999</v>
      </c>
      <c r="U3771">
        <f t="shared" si="4875"/>
        <v>33.6</v>
      </c>
      <c r="V3771" s="20">
        <f t="shared" si="4876"/>
        <v>2677.2480000000005</v>
      </c>
      <c r="W3771" s="21">
        <f t="shared" si="4877"/>
        <v>1274.8800000000001</v>
      </c>
    </row>
    <row r="3772" spans="1:23" x14ac:dyDescent="0.25">
      <c r="A3772" s="11">
        <v>43220</v>
      </c>
      <c r="B3772" s="10" t="s">
        <v>16</v>
      </c>
      <c r="C3772" s="4">
        <v>777</v>
      </c>
      <c r="D3772" s="4">
        <v>19</v>
      </c>
      <c r="E3772" s="10" t="s">
        <v>106</v>
      </c>
      <c r="F3772" s="10">
        <v>3</v>
      </c>
      <c r="G3772" s="10" t="s">
        <v>23</v>
      </c>
      <c r="H3772" s="10"/>
      <c r="I3772" s="10"/>
      <c r="J3772" s="13"/>
      <c r="K3772" s="13"/>
      <c r="L3772" s="13"/>
      <c r="M3772" s="10">
        <v>4.2</v>
      </c>
      <c r="N3772" s="9">
        <v>4</v>
      </c>
      <c r="O3772" s="9">
        <v>3.1</v>
      </c>
      <c r="P3772" s="9" t="s">
        <v>78</v>
      </c>
      <c r="Q3772" s="9" t="s">
        <v>72</v>
      </c>
      <c r="R3772" s="9"/>
      <c r="S3772">
        <f t="shared" si="4873"/>
        <v>999.43999999999994</v>
      </c>
      <c r="T3772">
        <f t="shared" si="4874"/>
        <v>322.39999999999998</v>
      </c>
      <c r="U3772">
        <f t="shared" si="4875"/>
        <v>12.4</v>
      </c>
      <c r="V3772" s="20">
        <f t="shared" si="4876"/>
        <v>988.03200000000015</v>
      </c>
      <c r="W3772" s="21">
        <f t="shared" si="4877"/>
        <v>318.72000000000003</v>
      </c>
    </row>
    <row r="3773" spans="1:23" x14ac:dyDescent="0.25">
      <c r="A3773" s="11"/>
      <c r="B3773" s="10"/>
      <c r="C3773" s="4"/>
      <c r="D3773" s="4"/>
      <c r="E3773" s="10"/>
      <c r="F3773" s="10"/>
      <c r="G3773" s="9"/>
      <c r="H3773" s="10"/>
      <c r="I3773" s="10"/>
      <c r="J3773" s="13"/>
      <c r="K3773" s="13"/>
      <c r="L3773" s="13"/>
      <c r="M3773" s="10"/>
      <c r="N3773" s="9"/>
      <c r="O3773" s="9"/>
      <c r="P3773" s="9"/>
      <c r="Q3773" s="9"/>
      <c r="R3773" s="9"/>
    </row>
    <row r="3774" spans="1:23" x14ac:dyDescent="0.25">
      <c r="A3774" s="11">
        <v>43220</v>
      </c>
      <c r="B3774" s="10" t="s">
        <v>16</v>
      </c>
      <c r="C3774" s="4">
        <v>777</v>
      </c>
      <c r="D3774" s="4">
        <v>20</v>
      </c>
      <c r="E3774" s="10" t="s">
        <v>99</v>
      </c>
      <c r="F3774" s="10">
        <v>3</v>
      </c>
      <c r="G3774" s="10" t="s">
        <v>23</v>
      </c>
      <c r="H3774" s="10"/>
      <c r="I3774" s="10"/>
      <c r="J3774" s="13">
        <v>570</v>
      </c>
      <c r="K3774" s="13">
        <v>830</v>
      </c>
      <c r="L3774" s="17"/>
      <c r="M3774" s="10">
        <v>4.2</v>
      </c>
      <c r="N3774" s="9">
        <v>18</v>
      </c>
      <c r="O3774" s="9">
        <v>2.1</v>
      </c>
      <c r="P3774" s="9" t="s">
        <v>89</v>
      </c>
      <c r="Q3774" s="9" t="s">
        <v>76</v>
      </c>
      <c r="R3774" s="9"/>
      <c r="S3774">
        <f t="shared" ref="S3774:S3775" si="4878">N:N*O:O*80.6</f>
        <v>3046.6800000000003</v>
      </c>
      <c r="T3774">
        <f t="shared" ref="T3774:T3775" si="4879">N3774*80.6</f>
        <v>1450.8</v>
      </c>
      <c r="U3774">
        <f t="shared" ref="U3774:U3775" si="4880">N3774*O3774</f>
        <v>37.800000000000004</v>
      </c>
      <c r="V3774" s="20">
        <f t="shared" ref="V3774:V3775" si="4881">N3774*O3774*79.68</f>
        <v>3011.9040000000005</v>
      </c>
      <c r="W3774" s="21">
        <f t="shared" ref="W3774:W3775" si="4882">N3774*79.68</f>
        <v>1434.2400000000002</v>
      </c>
    </row>
    <row r="3775" spans="1:23" x14ac:dyDescent="0.25">
      <c r="A3775" s="11">
        <v>43220</v>
      </c>
      <c r="B3775" s="10" t="s">
        <v>16</v>
      </c>
      <c r="C3775" s="4">
        <v>777</v>
      </c>
      <c r="D3775" s="4">
        <v>20</v>
      </c>
      <c r="E3775" s="10" t="s">
        <v>99</v>
      </c>
      <c r="F3775" s="10">
        <v>3</v>
      </c>
      <c r="G3775" s="10" t="s">
        <v>23</v>
      </c>
      <c r="H3775" s="10"/>
      <c r="I3775" s="10"/>
      <c r="J3775" s="13"/>
      <c r="K3775" s="13"/>
      <c r="L3775" s="13"/>
      <c r="M3775" s="10">
        <v>4.2</v>
      </c>
      <c r="N3775" s="9">
        <v>4</v>
      </c>
      <c r="O3775" s="9">
        <v>3.1</v>
      </c>
      <c r="P3775" s="9" t="s">
        <v>78</v>
      </c>
      <c r="Q3775" s="9" t="s">
        <v>72</v>
      </c>
      <c r="R3775" s="9"/>
      <c r="S3775">
        <f t="shared" si="4878"/>
        <v>999.43999999999994</v>
      </c>
      <c r="T3775">
        <f t="shared" si="4879"/>
        <v>322.39999999999998</v>
      </c>
      <c r="U3775">
        <f t="shared" si="4880"/>
        <v>12.4</v>
      </c>
      <c r="V3775" s="20">
        <f t="shared" si="4881"/>
        <v>988.03200000000015</v>
      </c>
      <c r="W3775" s="21">
        <f t="shared" si="4882"/>
        <v>318.72000000000003</v>
      </c>
    </row>
    <row r="3776" spans="1:23" x14ac:dyDescent="0.25">
      <c r="A3776" s="11"/>
      <c r="B3776" s="10"/>
      <c r="C3776" s="4"/>
      <c r="D3776" s="4"/>
      <c r="E3776" s="10"/>
      <c r="F3776" s="10"/>
      <c r="G3776" s="10"/>
      <c r="H3776" s="10"/>
      <c r="I3776" s="10"/>
      <c r="J3776" s="13"/>
      <c r="K3776" s="13"/>
      <c r="L3776" s="13"/>
      <c r="M3776" s="10"/>
      <c r="N3776" s="9"/>
      <c r="O3776" s="9"/>
      <c r="P3776" s="9"/>
      <c r="Q3776" s="9"/>
      <c r="R3776" s="9"/>
    </row>
    <row r="3777" spans="1:23" x14ac:dyDescent="0.25">
      <c r="A3777" s="11">
        <v>43220</v>
      </c>
      <c r="B3777" s="4" t="s">
        <v>17</v>
      </c>
      <c r="C3777" s="4">
        <v>75131</v>
      </c>
      <c r="D3777" s="4">
        <v>152</v>
      </c>
      <c r="E3777" s="10" t="s">
        <v>65</v>
      </c>
      <c r="F3777" s="10">
        <v>3</v>
      </c>
      <c r="G3777" s="10" t="s">
        <v>23</v>
      </c>
      <c r="H3777" s="10"/>
      <c r="I3777" s="10"/>
      <c r="J3777" s="13">
        <v>970</v>
      </c>
      <c r="K3777" s="13">
        <v>1630</v>
      </c>
      <c r="L3777" s="17"/>
      <c r="M3777" s="10">
        <v>5.81</v>
      </c>
      <c r="N3777" s="9">
        <v>9</v>
      </c>
      <c r="O3777" s="9">
        <v>4.88</v>
      </c>
      <c r="P3777" s="9" t="s">
        <v>87</v>
      </c>
      <c r="Q3777" s="9" t="s">
        <v>88</v>
      </c>
      <c r="R3777" s="9"/>
      <c r="S3777">
        <f t="shared" ref="S3777:S3778" si="4883">N3777*O3777*118</f>
        <v>5182.5600000000004</v>
      </c>
      <c r="T3777">
        <f t="shared" ref="T3777:T3778" si="4884">N3777*118</f>
        <v>1062</v>
      </c>
      <c r="U3777">
        <f t="shared" ref="U3777:U3778" si="4885">N3777*O3777</f>
        <v>43.92</v>
      </c>
      <c r="V3777" s="20">
        <f t="shared" ref="V3777:V3778" si="4886">N3777*O3777*116.875</f>
        <v>5133.1500000000005</v>
      </c>
      <c r="W3777" s="21">
        <f t="shared" ref="W3777:W3778" si="4887">N3777*116.8</f>
        <v>1051.2</v>
      </c>
    </row>
    <row r="3778" spans="1:23" x14ac:dyDescent="0.25">
      <c r="A3778" s="11">
        <v>43220</v>
      </c>
      <c r="B3778" s="4" t="s">
        <v>17</v>
      </c>
      <c r="C3778" s="4">
        <v>75131</v>
      </c>
      <c r="D3778" s="4">
        <v>152</v>
      </c>
      <c r="E3778" s="10" t="s">
        <v>65</v>
      </c>
      <c r="F3778" s="10">
        <v>3</v>
      </c>
      <c r="G3778" s="10" t="s">
        <v>23</v>
      </c>
      <c r="H3778" s="10"/>
      <c r="I3778" s="10"/>
      <c r="J3778" s="13"/>
      <c r="K3778" s="13"/>
      <c r="L3778" s="13"/>
      <c r="M3778" s="10">
        <v>5.81</v>
      </c>
      <c r="N3778" s="9">
        <v>3</v>
      </c>
      <c r="O3778" s="9">
        <v>2.2400000000000002</v>
      </c>
      <c r="P3778" s="9" t="s">
        <v>87</v>
      </c>
      <c r="Q3778" s="9" t="s">
        <v>72</v>
      </c>
      <c r="R3778" s="9"/>
      <c r="S3778">
        <f t="shared" si="4883"/>
        <v>792.96</v>
      </c>
      <c r="T3778">
        <f t="shared" si="4884"/>
        <v>354</v>
      </c>
      <c r="U3778">
        <f t="shared" si="4885"/>
        <v>6.7200000000000006</v>
      </c>
      <c r="V3778" s="20">
        <f t="shared" si="4886"/>
        <v>785.40000000000009</v>
      </c>
      <c r="W3778" s="21">
        <f t="shared" si="4887"/>
        <v>350.4</v>
      </c>
    </row>
    <row r="3779" spans="1:23" x14ac:dyDescent="0.25">
      <c r="A3779" s="11"/>
      <c r="B3779" s="4"/>
      <c r="C3779" s="4"/>
      <c r="D3779" s="4"/>
      <c r="E3779" s="10"/>
      <c r="F3779" s="10"/>
      <c r="G3779" s="10"/>
      <c r="H3779" s="10"/>
      <c r="I3779" s="10"/>
      <c r="J3779" s="13"/>
      <c r="K3779" s="13"/>
      <c r="L3779" s="13"/>
      <c r="M3779" s="10"/>
      <c r="N3779" s="9"/>
      <c r="O3779" s="9"/>
      <c r="P3779" s="9"/>
      <c r="Q3779" s="9"/>
      <c r="R3779" s="9"/>
    </row>
    <row r="3780" spans="1:23" x14ac:dyDescent="0.25">
      <c r="A3780" s="11">
        <v>43220</v>
      </c>
      <c r="B3780" s="4" t="s">
        <v>17</v>
      </c>
      <c r="C3780" s="4">
        <v>75131</v>
      </c>
      <c r="D3780" s="4">
        <v>153</v>
      </c>
      <c r="E3780" s="10"/>
      <c r="F3780" s="10">
        <v>3</v>
      </c>
      <c r="G3780" s="10" t="s">
        <v>23</v>
      </c>
      <c r="H3780" s="10"/>
      <c r="I3780" s="10"/>
      <c r="J3780" s="17"/>
      <c r="K3780" s="17"/>
      <c r="L3780" s="17"/>
      <c r="M3780" s="10">
        <v>5.81</v>
      </c>
      <c r="N3780" s="9"/>
      <c r="O3780" s="9"/>
      <c r="P3780" s="9"/>
      <c r="Q3780" s="9"/>
      <c r="R3780" s="9"/>
      <c r="S3780">
        <f t="shared" ref="S3780" si="4888">N3780*O3780*118</f>
        <v>0</v>
      </c>
      <c r="T3780">
        <f t="shared" ref="T3780" si="4889">N3780*118</f>
        <v>0</v>
      </c>
      <c r="U3780">
        <f t="shared" ref="U3780" si="4890">N3780*O3780</f>
        <v>0</v>
      </c>
      <c r="V3780" s="20">
        <f t="shared" ref="V3780" si="4891">N3780*O3780*116.875</f>
        <v>0</v>
      </c>
      <c r="W3780" s="21">
        <f t="shared" ref="W3780" si="4892">N3780*116.8</f>
        <v>0</v>
      </c>
    </row>
    <row r="3781" spans="1:23" x14ac:dyDescent="0.25">
      <c r="A3781" s="11"/>
      <c r="B3781" s="4"/>
      <c r="C3781" s="4"/>
      <c r="D3781" s="4"/>
      <c r="E3781" s="10"/>
      <c r="F3781" s="10"/>
      <c r="G3781" s="10"/>
      <c r="H3781" s="10"/>
      <c r="I3781" s="10"/>
      <c r="J3781" s="13"/>
      <c r="K3781" s="13"/>
      <c r="L3781" s="13"/>
      <c r="M3781" s="10"/>
      <c r="N3781" s="9"/>
      <c r="O3781" s="9"/>
      <c r="P3781" s="9"/>
      <c r="Q3781" s="9"/>
      <c r="R3781" s="9"/>
    </row>
    <row r="3782" spans="1:23" x14ac:dyDescent="0.25">
      <c r="A3782" s="11">
        <v>43220</v>
      </c>
      <c r="B3782" s="4" t="s">
        <v>17</v>
      </c>
      <c r="C3782" s="4">
        <v>75131</v>
      </c>
      <c r="D3782" s="4">
        <v>155</v>
      </c>
      <c r="E3782" s="10" t="s">
        <v>29</v>
      </c>
      <c r="F3782" s="10">
        <v>3</v>
      </c>
      <c r="G3782" s="10" t="s">
        <v>23</v>
      </c>
      <c r="H3782" s="10"/>
      <c r="I3782" s="10"/>
      <c r="J3782" s="13">
        <v>820</v>
      </c>
      <c r="K3782" s="13">
        <v>1855</v>
      </c>
      <c r="L3782" s="17"/>
      <c r="M3782" s="10">
        <v>5.81</v>
      </c>
      <c r="N3782" s="9">
        <v>20</v>
      </c>
      <c r="O3782" s="9">
        <v>1.91</v>
      </c>
      <c r="P3782" s="9" t="s">
        <v>77</v>
      </c>
      <c r="Q3782" s="9" t="s">
        <v>79</v>
      </c>
      <c r="R3782" s="9"/>
      <c r="S3782">
        <f t="shared" ref="S3782:S3784" si="4893">N3782*O3782*118</f>
        <v>4507.5999999999995</v>
      </c>
      <c r="T3782">
        <f t="shared" ref="T3782:T3784" si="4894">N3782*118</f>
        <v>2360</v>
      </c>
      <c r="U3782">
        <f t="shared" ref="U3782:U3784" si="4895">N3782*O3782</f>
        <v>38.199999999999996</v>
      </c>
      <c r="V3782" s="20">
        <f t="shared" ref="V3782:V3784" si="4896">N3782*O3782*116.875</f>
        <v>4464.6249999999991</v>
      </c>
      <c r="W3782" s="21">
        <f t="shared" ref="W3782:W3784" si="4897">N3782*116.8</f>
        <v>2336</v>
      </c>
    </row>
    <row r="3783" spans="1:23" x14ac:dyDescent="0.25">
      <c r="A3783" s="11">
        <v>43220</v>
      </c>
      <c r="B3783" s="4" t="s">
        <v>17</v>
      </c>
      <c r="C3783" s="4">
        <v>75131</v>
      </c>
      <c r="D3783" s="4">
        <v>155</v>
      </c>
      <c r="E3783" s="10" t="s">
        <v>29</v>
      </c>
      <c r="F3783" s="10">
        <v>3</v>
      </c>
      <c r="G3783" s="10" t="s">
        <v>23</v>
      </c>
      <c r="H3783" s="10"/>
      <c r="I3783" s="10"/>
      <c r="J3783" s="13"/>
      <c r="K3783" s="13"/>
      <c r="L3783" s="13"/>
      <c r="M3783" s="10">
        <v>5.81</v>
      </c>
      <c r="N3783" s="9">
        <v>1</v>
      </c>
      <c r="O3783" s="9">
        <v>3.1</v>
      </c>
      <c r="P3783" s="9" t="s">
        <v>78</v>
      </c>
      <c r="Q3783" s="9" t="s">
        <v>72</v>
      </c>
      <c r="R3783" s="9"/>
      <c r="S3783">
        <f t="shared" si="4893"/>
        <v>365.8</v>
      </c>
      <c r="T3783">
        <f t="shared" si="4894"/>
        <v>118</v>
      </c>
      <c r="U3783">
        <f t="shared" si="4895"/>
        <v>3.1</v>
      </c>
      <c r="V3783" s="20">
        <f t="shared" si="4896"/>
        <v>362.3125</v>
      </c>
      <c r="W3783" s="21">
        <f t="shared" si="4897"/>
        <v>116.8</v>
      </c>
    </row>
    <row r="3784" spans="1:23" x14ac:dyDescent="0.25">
      <c r="A3784" s="24">
        <v>43220</v>
      </c>
      <c r="B3784" s="27" t="s">
        <v>17</v>
      </c>
      <c r="C3784" s="27">
        <v>75131</v>
      </c>
      <c r="D3784" s="27">
        <v>155</v>
      </c>
      <c r="E3784" s="25" t="s">
        <v>29</v>
      </c>
      <c r="F3784" s="25">
        <v>3</v>
      </c>
      <c r="G3784" s="25" t="s">
        <v>23</v>
      </c>
      <c r="H3784" s="25"/>
      <c r="I3784" s="25"/>
      <c r="J3784" s="23"/>
      <c r="K3784" s="23"/>
      <c r="L3784" s="23"/>
      <c r="M3784" s="25">
        <v>5.81</v>
      </c>
      <c r="N3784" s="25">
        <v>1</v>
      </c>
      <c r="O3784" s="25">
        <v>3.7</v>
      </c>
      <c r="P3784" s="25" t="s">
        <v>77</v>
      </c>
      <c r="Q3784" s="25" t="s">
        <v>100</v>
      </c>
      <c r="R3784" s="9"/>
      <c r="S3784">
        <f t="shared" si="4893"/>
        <v>436.6</v>
      </c>
      <c r="T3784">
        <f t="shared" si="4894"/>
        <v>118</v>
      </c>
      <c r="U3784">
        <f t="shared" si="4895"/>
        <v>3.7</v>
      </c>
      <c r="V3784" s="20">
        <f t="shared" si="4896"/>
        <v>432.4375</v>
      </c>
      <c r="W3784" s="21">
        <f t="shared" si="4897"/>
        <v>116.8</v>
      </c>
    </row>
    <row r="3785" spans="1:23" x14ac:dyDescent="0.25">
      <c r="A3785" s="11"/>
      <c r="B3785" s="4"/>
      <c r="C3785" s="4"/>
      <c r="D3785" s="4"/>
      <c r="E3785" s="10"/>
      <c r="F3785" s="10"/>
      <c r="G3785" s="10"/>
      <c r="H3785" s="10"/>
      <c r="I3785" s="10"/>
      <c r="J3785" s="13"/>
      <c r="K3785" s="13"/>
      <c r="L3785" s="13"/>
      <c r="M3785" s="10"/>
      <c r="N3785" s="9"/>
      <c r="O3785" s="9"/>
      <c r="P3785" s="9"/>
      <c r="Q3785" s="9"/>
      <c r="R3785" s="9"/>
    </row>
    <row r="3786" spans="1:23" x14ac:dyDescent="0.25">
      <c r="A3786" s="11">
        <v>43220</v>
      </c>
      <c r="B3786" s="4" t="s">
        <v>17</v>
      </c>
      <c r="C3786" s="4">
        <v>75131</v>
      </c>
      <c r="D3786" s="4">
        <v>156</v>
      </c>
      <c r="E3786" s="10" t="s">
        <v>30</v>
      </c>
      <c r="F3786" s="10">
        <v>3</v>
      </c>
      <c r="G3786" s="10" t="s">
        <v>23</v>
      </c>
      <c r="H3786" s="10"/>
      <c r="I3786" s="10"/>
      <c r="J3786" s="13">
        <v>820</v>
      </c>
      <c r="K3786" s="13">
        <v>1695</v>
      </c>
      <c r="L3786" s="17"/>
      <c r="M3786" s="10">
        <v>5.81</v>
      </c>
      <c r="N3786" s="9">
        <v>5</v>
      </c>
      <c r="O3786" s="9">
        <v>4.88</v>
      </c>
      <c r="P3786" s="9" t="s">
        <v>87</v>
      </c>
      <c r="Q3786" s="9" t="s">
        <v>88</v>
      </c>
      <c r="R3786" s="9"/>
      <c r="S3786">
        <f t="shared" ref="S3786:S3788" si="4898">N3786*O3786*118</f>
        <v>2879.2</v>
      </c>
      <c r="T3786">
        <f t="shared" ref="T3786:T3788" si="4899">N3786*118</f>
        <v>590</v>
      </c>
      <c r="U3786">
        <f t="shared" ref="U3786:U3788" si="4900">N3786*O3786</f>
        <v>24.4</v>
      </c>
      <c r="V3786" s="20">
        <f t="shared" ref="V3786:V3788" si="4901">N3786*O3786*116.875</f>
        <v>2851.75</v>
      </c>
      <c r="W3786" s="21">
        <f t="shared" ref="W3786:W3788" si="4902">N3786*116.8</f>
        <v>584</v>
      </c>
    </row>
    <row r="3787" spans="1:23" x14ac:dyDescent="0.25">
      <c r="A3787" s="11">
        <v>43220</v>
      </c>
      <c r="B3787" s="4" t="s">
        <v>17</v>
      </c>
      <c r="C3787" s="4">
        <v>75131</v>
      </c>
      <c r="D3787" s="4">
        <v>156</v>
      </c>
      <c r="E3787" s="10" t="s">
        <v>30</v>
      </c>
      <c r="F3787" s="10">
        <v>3</v>
      </c>
      <c r="G3787" s="10" t="s">
        <v>23</v>
      </c>
      <c r="H3787" s="10"/>
      <c r="I3787" s="10"/>
      <c r="J3787" s="13"/>
      <c r="K3787" s="13"/>
      <c r="L3787" s="13"/>
      <c r="M3787" s="10">
        <v>5.81</v>
      </c>
      <c r="N3787" s="9">
        <v>7</v>
      </c>
      <c r="O3787" s="9">
        <v>3.1</v>
      </c>
      <c r="P3787" s="9" t="s">
        <v>78</v>
      </c>
      <c r="Q3787" s="9" t="s">
        <v>72</v>
      </c>
      <c r="R3787" s="9"/>
      <c r="S3787">
        <f t="shared" si="4898"/>
        <v>2560.6</v>
      </c>
      <c r="T3787">
        <f t="shared" si="4899"/>
        <v>826</v>
      </c>
      <c r="U3787">
        <f t="shared" si="4900"/>
        <v>21.7</v>
      </c>
      <c r="V3787" s="20">
        <f t="shared" si="4901"/>
        <v>2536.1875</v>
      </c>
      <c r="W3787" s="21">
        <f t="shared" si="4902"/>
        <v>817.6</v>
      </c>
    </row>
    <row r="3788" spans="1:23" x14ac:dyDescent="0.25">
      <c r="A3788" s="11">
        <v>43220</v>
      </c>
      <c r="B3788" s="4" t="s">
        <v>17</v>
      </c>
      <c r="C3788" s="4">
        <v>75131</v>
      </c>
      <c r="D3788" s="4">
        <v>156</v>
      </c>
      <c r="E3788" s="10" t="s">
        <v>30</v>
      </c>
      <c r="F3788" s="10">
        <v>3</v>
      </c>
      <c r="G3788" s="10" t="s">
        <v>23</v>
      </c>
      <c r="H3788" s="10"/>
      <c r="I3788" s="10"/>
      <c r="J3788" s="13"/>
      <c r="K3788" s="13"/>
      <c r="L3788" s="13"/>
      <c r="M3788" s="10">
        <v>5.81</v>
      </c>
      <c r="N3788" s="9">
        <v>3</v>
      </c>
      <c r="O3788" s="9">
        <v>1.59</v>
      </c>
      <c r="P3788" s="9" t="s">
        <v>78</v>
      </c>
      <c r="Q3788" s="9" t="s">
        <v>80</v>
      </c>
      <c r="R3788" s="9"/>
      <c r="S3788">
        <f t="shared" si="4898"/>
        <v>562.86</v>
      </c>
      <c r="T3788">
        <f t="shared" si="4899"/>
        <v>354</v>
      </c>
      <c r="U3788">
        <f t="shared" si="4900"/>
        <v>4.7700000000000005</v>
      </c>
      <c r="V3788" s="20">
        <f t="shared" si="4901"/>
        <v>557.49375000000009</v>
      </c>
      <c r="W3788" s="21">
        <f t="shared" si="4902"/>
        <v>350.4</v>
      </c>
    </row>
    <row r="3789" spans="1:23" x14ac:dyDescent="0.25">
      <c r="A3789" s="11"/>
      <c r="B3789" s="4"/>
      <c r="C3789" s="4"/>
      <c r="D3789" s="4"/>
      <c r="E3789" s="10"/>
      <c r="F3789" s="10"/>
      <c r="G3789" s="10"/>
      <c r="H3789" s="10"/>
      <c r="I3789" s="10"/>
      <c r="J3789" s="13"/>
      <c r="K3789" s="13"/>
      <c r="L3789" s="13"/>
      <c r="M3789" s="10"/>
      <c r="N3789" s="9"/>
      <c r="O3789" s="9"/>
      <c r="P3789" s="9"/>
      <c r="Q3789" s="9"/>
      <c r="R3789" s="9"/>
    </row>
    <row r="3790" spans="1:23" x14ac:dyDescent="0.25">
      <c r="A3790" s="11">
        <v>43220</v>
      </c>
      <c r="B3790" s="4" t="s">
        <v>17</v>
      </c>
      <c r="C3790" s="4">
        <v>75131</v>
      </c>
      <c r="D3790" s="4">
        <v>157</v>
      </c>
      <c r="E3790" s="10" t="s">
        <v>31</v>
      </c>
      <c r="F3790" s="10">
        <v>3</v>
      </c>
      <c r="G3790" s="10" t="s">
        <v>23</v>
      </c>
      <c r="H3790" s="10"/>
      <c r="I3790" s="10"/>
      <c r="J3790" s="13">
        <v>1620</v>
      </c>
      <c r="K3790" s="13">
        <v>1080</v>
      </c>
      <c r="L3790" s="17"/>
      <c r="M3790" s="10">
        <v>5.81</v>
      </c>
      <c r="N3790" s="9">
        <v>11</v>
      </c>
      <c r="O3790" s="9">
        <v>4.88</v>
      </c>
      <c r="P3790" s="9" t="s">
        <v>87</v>
      </c>
      <c r="Q3790" s="9" t="s">
        <v>88</v>
      </c>
      <c r="R3790" s="9"/>
      <c r="S3790">
        <f t="shared" ref="S3790:S3791" si="4903">N3790*O3790*118</f>
        <v>6334.24</v>
      </c>
      <c r="T3790">
        <f t="shared" ref="T3790:T3791" si="4904">N3790*118</f>
        <v>1298</v>
      </c>
      <c r="U3790">
        <f t="shared" ref="U3790:U3791" si="4905">N3790*O3790</f>
        <v>53.68</v>
      </c>
      <c r="V3790" s="20">
        <f t="shared" ref="V3790:V3791" si="4906">N3790*O3790*116.875</f>
        <v>6273.85</v>
      </c>
      <c r="W3790" s="21">
        <f t="shared" ref="W3790:W3791" si="4907">N3790*116.8</f>
        <v>1284.8</v>
      </c>
    </row>
    <row r="3791" spans="1:23" x14ac:dyDescent="0.25">
      <c r="A3791" s="11">
        <v>43220</v>
      </c>
      <c r="B3791" s="4" t="s">
        <v>17</v>
      </c>
      <c r="C3791" s="4">
        <v>75131</v>
      </c>
      <c r="D3791" s="4">
        <v>157</v>
      </c>
      <c r="E3791" s="10" t="s">
        <v>31</v>
      </c>
      <c r="F3791" s="10">
        <v>3</v>
      </c>
      <c r="G3791" s="10" t="s">
        <v>23</v>
      </c>
      <c r="H3791" s="10"/>
      <c r="I3791" s="10"/>
      <c r="J3791" s="13"/>
      <c r="K3791" s="13"/>
      <c r="L3791" s="13"/>
      <c r="M3791" s="10">
        <v>5.81</v>
      </c>
      <c r="N3791" s="9">
        <v>2</v>
      </c>
      <c r="O3791" s="9">
        <v>2.2400000000000002</v>
      </c>
      <c r="P3791" s="9" t="s">
        <v>87</v>
      </c>
      <c r="Q3791" s="9" t="s">
        <v>72</v>
      </c>
      <c r="R3791" s="9"/>
      <c r="S3791">
        <f t="shared" si="4903"/>
        <v>528.6400000000001</v>
      </c>
      <c r="T3791">
        <f t="shared" si="4904"/>
        <v>236</v>
      </c>
      <c r="U3791">
        <f t="shared" si="4905"/>
        <v>4.4800000000000004</v>
      </c>
      <c r="V3791" s="20">
        <f t="shared" si="4906"/>
        <v>523.6</v>
      </c>
      <c r="W3791" s="21">
        <f t="shared" si="4907"/>
        <v>233.6</v>
      </c>
    </row>
    <row r="3792" spans="1:23" x14ac:dyDescent="0.25">
      <c r="A3792" s="11"/>
      <c r="B3792" s="4"/>
      <c r="C3792" s="4"/>
      <c r="D3792" s="4"/>
      <c r="E3792" s="10"/>
      <c r="F3792" s="10"/>
      <c r="G3792" s="9"/>
      <c r="H3792" s="10"/>
      <c r="I3792" s="10"/>
      <c r="J3792" s="13"/>
      <c r="K3792" s="13"/>
      <c r="L3792" s="13"/>
      <c r="M3792" s="10"/>
      <c r="N3792" s="9"/>
      <c r="O3792" s="9"/>
      <c r="P3792" s="9"/>
      <c r="Q3792" s="9"/>
      <c r="R3792" s="9"/>
    </row>
    <row r="3793" spans="1:23" x14ac:dyDescent="0.25">
      <c r="A3793" s="11">
        <v>43220</v>
      </c>
      <c r="B3793" s="10" t="s">
        <v>16</v>
      </c>
      <c r="C3793" s="10">
        <v>785</v>
      </c>
      <c r="D3793" s="10">
        <v>167</v>
      </c>
      <c r="E3793" s="10" t="s">
        <v>32</v>
      </c>
      <c r="F3793" s="10">
        <v>3</v>
      </c>
      <c r="G3793" s="10" t="s">
        <v>23</v>
      </c>
      <c r="H3793" s="10"/>
      <c r="I3793" s="10"/>
      <c r="J3793" s="13">
        <v>1700</v>
      </c>
      <c r="K3793" s="13">
        <v>700</v>
      </c>
      <c r="L3793" s="17"/>
      <c r="M3793" s="10">
        <v>5.38</v>
      </c>
      <c r="N3793" s="9">
        <v>23</v>
      </c>
      <c r="O3793" s="9">
        <v>1.91</v>
      </c>
      <c r="P3793" s="9" t="s">
        <v>77</v>
      </c>
      <c r="Q3793" s="9" t="s">
        <v>79</v>
      </c>
      <c r="R3793" s="9"/>
      <c r="S3793">
        <f t="shared" ref="S3793:S3794" si="4908">N:N*O:O*125</f>
        <v>5491.25</v>
      </c>
      <c r="T3793">
        <f t="shared" ref="T3793:T3794" si="4909">N3793*125</f>
        <v>2875</v>
      </c>
      <c r="U3793">
        <f t="shared" ref="U3793:U3794" si="4910">N3793*O3793</f>
        <v>43.93</v>
      </c>
      <c r="V3793" s="20">
        <f t="shared" ref="V3793:V3794" si="4911">N3793*O3793*123.78</f>
        <v>5437.6553999999996</v>
      </c>
      <c r="W3793" s="21">
        <f t="shared" ref="W3793:W3794" si="4912">N3793*123.7</f>
        <v>2845.1</v>
      </c>
    </row>
    <row r="3794" spans="1:23" x14ac:dyDescent="0.25">
      <c r="A3794" s="11">
        <v>43220</v>
      </c>
      <c r="B3794" s="10" t="s">
        <v>16</v>
      </c>
      <c r="C3794" s="10">
        <v>785</v>
      </c>
      <c r="D3794" s="10">
        <v>167</v>
      </c>
      <c r="E3794" s="10" t="s">
        <v>32</v>
      </c>
      <c r="F3794" s="10">
        <v>3</v>
      </c>
      <c r="G3794" s="10" t="s">
        <v>23</v>
      </c>
      <c r="H3794" s="10"/>
      <c r="I3794" s="10"/>
      <c r="J3794" s="13"/>
      <c r="K3794" s="13"/>
      <c r="L3794" s="13"/>
      <c r="M3794" s="10">
        <v>5.38</v>
      </c>
      <c r="N3794" s="9">
        <v>1</v>
      </c>
      <c r="O3794" s="9">
        <v>3.1</v>
      </c>
      <c r="P3794" s="9" t="s">
        <v>78</v>
      </c>
      <c r="Q3794" s="9" t="s">
        <v>72</v>
      </c>
      <c r="R3794" s="9"/>
      <c r="S3794">
        <f t="shared" si="4908"/>
        <v>387.5</v>
      </c>
      <c r="T3794">
        <f t="shared" si="4909"/>
        <v>125</v>
      </c>
      <c r="U3794">
        <f t="shared" si="4910"/>
        <v>3.1</v>
      </c>
      <c r="V3794" s="20">
        <f t="shared" si="4911"/>
        <v>383.71800000000002</v>
      </c>
      <c r="W3794" s="21">
        <f t="shared" si="4912"/>
        <v>123.7</v>
      </c>
    </row>
    <row r="3795" spans="1:23" x14ac:dyDescent="0.25">
      <c r="A3795" s="11"/>
      <c r="B3795" s="10"/>
      <c r="C3795" s="10"/>
      <c r="D3795" s="10"/>
      <c r="E3795" s="10"/>
      <c r="F3795" s="10"/>
      <c r="G3795" s="10"/>
      <c r="H3795" s="10"/>
      <c r="I3795" s="10"/>
      <c r="J3795" s="13"/>
      <c r="K3795" s="13"/>
      <c r="L3795" s="13"/>
      <c r="M3795" s="10"/>
      <c r="N3795" s="9"/>
      <c r="O3795" s="9"/>
      <c r="P3795" s="9"/>
      <c r="Q3795" s="9"/>
      <c r="R3795" s="9"/>
    </row>
    <row r="3796" spans="1:23" x14ac:dyDescent="0.25">
      <c r="A3796" s="11">
        <v>43220</v>
      </c>
      <c r="B3796" s="10" t="s">
        <v>16</v>
      </c>
      <c r="C3796" s="10">
        <v>785</v>
      </c>
      <c r="D3796" s="10">
        <v>168</v>
      </c>
      <c r="E3796" s="10" t="s">
        <v>33</v>
      </c>
      <c r="F3796" s="10">
        <v>3</v>
      </c>
      <c r="G3796" s="10" t="s">
        <v>23</v>
      </c>
      <c r="H3796" s="10"/>
      <c r="I3796" s="10"/>
      <c r="J3796" s="13">
        <v>1700</v>
      </c>
      <c r="K3796" s="13">
        <v>700</v>
      </c>
      <c r="L3796" s="17"/>
      <c r="M3796" s="10">
        <v>5.38</v>
      </c>
      <c r="N3796" s="9">
        <v>20</v>
      </c>
      <c r="O3796" s="9">
        <v>1.91</v>
      </c>
      <c r="P3796" s="9" t="s">
        <v>77</v>
      </c>
      <c r="Q3796" s="9" t="s">
        <v>79</v>
      </c>
      <c r="R3796" s="9"/>
      <c r="S3796">
        <f t="shared" ref="S3796:S3798" si="4913">N:N*O:O*125</f>
        <v>4774.9999999999991</v>
      </c>
      <c r="T3796">
        <f t="shared" ref="T3796:T3798" si="4914">N3796*125</f>
        <v>2500</v>
      </c>
      <c r="U3796">
        <f t="shared" ref="U3796:U3798" si="4915">N3796*O3796</f>
        <v>38.199999999999996</v>
      </c>
      <c r="V3796" s="20">
        <f t="shared" ref="V3796:V3798" si="4916">N3796*O3796*123.78</f>
        <v>4728.3959999999997</v>
      </c>
      <c r="W3796" s="21">
        <f t="shared" ref="W3796:W3798" si="4917">N3796*123.7</f>
        <v>2474</v>
      </c>
    </row>
    <row r="3797" spans="1:23" x14ac:dyDescent="0.25">
      <c r="A3797" s="11">
        <v>43220</v>
      </c>
      <c r="B3797" s="10" t="s">
        <v>16</v>
      </c>
      <c r="C3797" s="10">
        <v>785</v>
      </c>
      <c r="D3797" s="10">
        <v>168</v>
      </c>
      <c r="E3797" s="10" t="s">
        <v>33</v>
      </c>
      <c r="F3797" s="10">
        <v>3</v>
      </c>
      <c r="G3797" s="10" t="s">
        <v>23</v>
      </c>
      <c r="H3797" s="10"/>
      <c r="I3797" s="10"/>
      <c r="J3797" s="13"/>
      <c r="K3797" s="13"/>
      <c r="L3797" s="13"/>
      <c r="M3797" s="10">
        <v>5.38</v>
      </c>
      <c r="N3797" s="9">
        <v>1</v>
      </c>
      <c r="O3797" s="9">
        <v>3.1</v>
      </c>
      <c r="P3797" s="9" t="s">
        <v>78</v>
      </c>
      <c r="Q3797" s="9" t="s">
        <v>72</v>
      </c>
      <c r="R3797" s="9"/>
      <c r="S3797">
        <f t="shared" si="4913"/>
        <v>387.5</v>
      </c>
      <c r="T3797">
        <f t="shared" si="4914"/>
        <v>125</v>
      </c>
      <c r="U3797">
        <f t="shared" si="4915"/>
        <v>3.1</v>
      </c>
      <c r="V3797" s="20">
        <f t="shared" si="4916"/>
        <v>383.71800000000002</v>
      </c>
      <c r="W3797" s="21">
        <f t="shared" si="4917"/>
        <v>123.7</v>
      </c>
    </row>
    <row r="3798" spans="1:23" x14ac:dyDescent="0.25">
      <c r="A3798" s="24">
        <v>43220</v>
      </c>
      <c r="B3798" s="25" t="s">
        <v>16</v>
      </c>
      <c r="C3798" s="25">
        <v>785</v>
      </c>
      <c r="D3798" s="25">
        <v>168</v>
      </c>
      <c r="E3798" s="25" t="s">
        <v>33</v>
      </c>
      <c r="F3798" s="25">
        <v>3</v>
      </c>
      <c r="G3798" s="25" t="s">
        <v>23</v>
      </c>
      <c r="H3798" s="25"/>
      <c r="I3798" s="25"/>
      <c r="J3798" s="23"/>
      <c r="K3798" s="23"/>
      <c r="L3798" s="23"/>
      <c r="M3798" s="25">
        <v>5.38</v>
      </c>
      <c r="N3798" s="25">
        <v>1</v>
      </c>
      <c r="O3798" s="25">
        <v>3.9</v>
      </c>
      <c r="P3798" s="25" t="s">
        <v>77</v>
      </c>
      <c r="Q3798" s="25" t="s">
        <v>100</v>
      </c>
      <c r="R3798" s="9"/>
      <c r="S3798">
        <f t="shared" si="4913"/>
        <v>487.5</v>
      </c>
      <c r="T3798">
        <f t="shared" si="4914"/>
        <v>125</v>
      </c>
      <c r="U3798">
        <f t="shared" si="4915"/>
        <v>3.9</v>
      </c>
      <c r="V3798" s="20">
        <f t="shared" si="4916"/>
        <v>482.74200000000002</v>
      </c>
      <c r="W3798" s="21">
        <f t="shared" si="4917"/>
        <v>123.7</v>
      </c>
    </row>
    <row r="3799" spans="1:23" x14ac:dyDescent="0.25">
      <c r="A3799" s="11"/>
      <c r="B3799" s="4"/>
      <c r="C3799" s="4"/>
      <c r="D3799" s="4"/>
      <c r="E3799" s="10"/>
      <c r="F3799" s="10"/>
      <c r="G3799" s="10"/>
      <c r="H3799" s="10"/>
      <c r="I3799" s="10"/>
      <c r="J3799" s="13"/>
      <c r="K3799" s="13"/>
      <c r="L3799" s="13"/>
      <c r="M3799" s="10"/>
      <c r="N3799" s="9"/>
      <c r="O3799" s="9"/>
      <c r="P3799" s="9"/>
      <c r="Q3799" s="9"/>
      <c r="R3799" s="9"/>
    </row>
    <row r="3800" spans="1:23" x14ac:dyDescent="0.25">
      <c r="A3800" s="11">
        <v>43220</v>
      </c>
      <c r="B3800" s="10" t="s">
        <v>16</v>
      </c>
      <c r="C3800" s="10">
        <v>785</v>
      </c>
      <c r="D3800" s="10">
        <v>169</v>
      </c>
      <c r="E3800" s="10"/>
      <c r="F3800" s="10">
        <v>3</v>
      </c>
      <c r="G3800" s="10" t="s">
        <v>23</v>
      </c>
      <c r="H3800" s="10"/>
      <c r="I3800" s="10"/>
      <c r="J3800" s="17"/>
      <c r="K3800" s="17"/>
      <c r="L3800" s="17"/>
      <c r="M3800" s="10">
        <v>5.38</v>
      </c>
      <c r="N3800" s="9"/>
      <c r="O3800" s="9"/>
      <c r="P3800" s="9"/>
      <c r="Q3800" s="9"/>
      <c r="R3800" s="9"/>
      <c r="S3800">
        <f>N:N*O:O*125</f>
        <v>0</v>
      </c>
      <c r="T3800">
        <f t="shared" ref="T3800" si="4918">N3800*125</f>
        <v>0</v>
      </c>
      <c r="U3800">
        <f t="shared" ref="U3800" si="4919">N3800*O3800</f>
        <v>0</v>
      </c>
      <c r="V3800" s="20">
        <f>N3800*O3800*123.78</f>
        <v>0</v>
      </c>
      <c r="W3800" s="21">
        <f>N3800*123.7</f>
        <v>0</v>
      </c>
    </row>
    <row r="3801" spans="1:23" x14ac:dyDescent="0.25">
      <c r="A3801" s="11"/>
      <c r="B3801" s="10"/>
      <c r="C3801" s="10"/>
      <c r="D3801" s="10"/>
      <c r="E3801" s="10"/>
      <c r="F3801" s="10"/>
      <c r="G3801" s="10"/>
      <c r="H3801" s="10"/>
      <c r="I3801" s="10"/>
      <c r="J3801" s="13"/>
      <c r="K3801" s="13"/>
      <c r="L3801" s="13"/>
      <c r="M3801" s="10"/>
      <c r="N3801" s="9"/>
      <c r="O3801" s="9"/>
      <c r="P3801" s="9"/>
      <c r="Q3801" s="9"/>
      <c r="R3801" s="9"/>
    </row>
    <row r="3802" spans="1:23" x14ac:dyDescent="0.25">
      <c r="S3802">
        <f>N:N*O:O*125</f>
        <v>0</v>
      </c>
      <c r="T3802">
        <f t="shared" ref="T3802" si="4920">N3802*125</f>
        <v>0</v>
      </c>
      <c r="U3802">
        <f t="shared" ref="U3802" si="4921">N3802*O3802</f>
        <v>0</v>
      </c>
      <c r="V3802" s="20">
        <f>N3802*O3802*123.78</f>
        <v>0</v>
      </c>
      <c r="W3802" s="21">
        <f>N3802*123.7</f>
        <v>0</v>
      </c>
    </row>
  </sheetData>
  <mergeCells count="7">
    <mergeCell ref="G2:G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2018-05-02T16:17:54Z</dcterms:modified>
</cp:coreProperties>
</file>