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enix\Desktop\GCS-2022\Proyecto ese si es el real\BAKATI-GROUP\02 DESARROLLO\SCELS\02 DISEÑO\"/>
    </mc:Choice>
  </mc:AlternateContent>
  <bookViews>
    <workbookView xWindow="-120" yWindow="-120" windowWidth="20730" windowHeight="11160"/>
  </bookViews>
  <sheets>
    <sheet name="Cronograma del proyecto" sheetId="1" r:id="rId1"/>
    <sheet name="Partes interesadas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66" i="1" l="1"/>
  <c r="F66" i="1"/>
  <c r="H65" i="1"/>
  <c r="H64" i="1"/>
  <c r="H63" i="1"/>
  <c r="H62" i="1"/>
  <c r="H61" i="1"/>
  <c r="H60" i="1"/>
  <c r="H59" i="1"/>
  <c r="H66" i="1" s="1"/>
  <c r="I57" i="1"/>
  <c r="G57" i="1"/>
  <c r="F57" i="1"/>
  <c r="H56" i="1"/>
  <c r="H55" i="1"/>
  <c r="H54" i="1"/>
  <c r="H53" i="1"/>
  <c r="H57" i="1" s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H50" i="1" s="1"/>
  <c r="I33" i="1"/>
  <c r="G33" i="1"/>
  <c r="F33" i="1"/>
  <c r="H32" i="1"/>
  <c r="H31" i="1"/>
  <c r="H30" i="1"/>
  <c r="H29" i="1"/>
  <c r="H28" i="1"/>
  <c r="H27" i="1"/>
  <c r="H33" i="1" s="1"/>
  <c r="I25" i="1"/>
  <c r="G25" i="1"/>
  <c r="F25" i="1"/>
  <c r="H24" i="1"/>
  <c r="H23" i="1"/>
  <c r="H22" i="1"/>
  <c r="H21" i="1"/>
  <c r="H20" i="1"/>
  <c r="H19" i="1"/>
  <c r="H18" i="1"/>
  <c r="H25" i="1" s="1"/>
  <c r="H67" i="1" l="1"/>
</calcChain>
</file>

<file path=xl/sharedStrings.xml><?xml version="1.0" encoding="utf-8"?>
<sst xmlns="http://schemas.openxmlformats.org/spreadsheetml/2006/main" count="205" uniqueCount="144">
  <si>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</si>
  <si>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</si>
  <si>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</si>
  <si>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</si>
  <si>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</si>
  <si>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</si>
  <si>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</si>
  <si>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</si>
  <si>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</si>
  <si>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</si>
  <si>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</si>
  <si>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</si>
  <si>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</si>
  <si>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</si>
  <si>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</si>
  <si>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</si>
  <si>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</si>
  <si>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</si>
  <si>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</si>
  <si>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</si>
  <si>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</si>
  <si>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</si>
  <si>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</si>
  <si>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</si>
  <si>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</si>
  <si>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</si>
  <si>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</si>
  <si>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</si>
  <si>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</si>
  <si>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</si>
  <si>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</si>
  <si>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</si>
  <si>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</si>
  <si>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</si>
  <si>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</si>
  <si>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</si>
  <si>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</si>
  <si>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</si>
  <si>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</si>
  <si>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</si>
  <si>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</si>
  <si>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</si>
  <si>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</si>
  <si>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</si>
  <si>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</si>
  <si>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</si>
  <si>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</si>
  <si>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</si>
  <si>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</si>
  <si>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</si>
  <si>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</si>
  <si>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</si>
  <si>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</si>
  <si>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</si>
  <si>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</si>
  <si>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</si>
  <si>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</si>
  <si>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ARCHIVO FIGMA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</si>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</sst>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8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b/>
      <sz val="11"/>
      <color rgb="FF9C5700"/>
      <name val="Calibri"/>
    </font>
    <font>
      <b/>
      <sz val="11"/>
      <color rgb="FF9C0006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9" fontId="12" fillId="7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9" fontId="13" fillId="8" borderId="5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164" fontId="8" fillId="9" borderId="5" xfId="0" applyNumberFormat="1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9" fontId="8" fillId="9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5" fillId="9" borderId="5" xfId="0" applyNumberFormat="1" applyFont="1" applyFill="1" applyBorder="1" applyAlignment="1">
      <alignment horizontal="center" vertical="center"/>
    </xf>
    <xf numFmtId="164" fontId="15" fillId="9" borderId="5" xfId="0" applyNumberFormat="1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9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7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D19" workbookViewId="0">
      <selection activeCell="I30" sqref="I30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>
      <c r="A2" s="1"/>
      <c r="B2" s="48" t="s">
        <v>0</v>
      </c>
      <c r="C2" s="49"/>
      <c r="D2" s="49"/>
      <c r="E2" s="49"/>
      <c r="F2" s="49"/>
      <c r="G2" s="49"/>
      <c r="H2" s="49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50" t="s">
        <v>2</v>
      </c>
      <c r="D4" s="51"/>
      <c r="E4" s="51"/>
      <c r="F4" s="51"/>
      <c r="G4" s="51"/>
      <c r="H4" s="51"/>
      <c r="I4" s="5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53">
        <v>4</v>
      </c>
      <c r="D6" s="51"/>
      <c r="E6" s="51"/>
      <c r="F6" s="51"/>
      <c r="G6" s="51"/>
      <c r="H6" s="51"/>
      <c r="I6" s="5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54" t="s">
        <v>5</v>
      </c>
      <c r="D8" s="51"/>
      <c r="E8" s="51"/>
      <c r="F8" s="51"/>
      <c r="G8" s="51"/>
      <c r="H8" s="51"/>
      <c r="I8" s="5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54" t="s">
        <v>7</v>
      </c>
      <c r="D10" s="51"/>
      <c r="E10" s="51"/>
      <c r="F10" s="51"/>
      <c r="G10" s="51"/>
      <c r="H10" s="51"/>
      <c r="I10" s="5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5" t="s">
        <v>10</v>
      </c>
      <c r="F12" s="51"/>
      <c r="G12" s="51"/>
      <c r="H12" s="51"/>
      <c r="I12" s="5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6" t="s">
        <v>15</v>
      </c>
      <c r="H14" s="51"/>
      <c r="I14" s="5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8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9">
        <v>44703</v>
      </c>
      <c r="H20" s="28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9">
        <v>44703</v>
      </c>
      <c r="H21" s="28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9">
        <v>44707</v>
      </c>
      <c r="H22" s="28">
        <f t="shared" si="0"/>
        <v>8</v>
      </c>
      <c r="I22" s="27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31" t="s">
        <v>42</v>
      </c>
      <c r="D23" s="24" t="s">
        <v>26</v>
      </c>
      <c r="E23" s="24" t="s">
        <v>43</v>
      </c>
      <c r="F23" s="29">
        <v>44702</v>
      </c>
      <c r="G23" s="29">
        <v>44703</v>
      </c>
      <c r="H23" s="28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8">
        <f t="shared" si="0"/>
        <v>1</v>
      </c>
      <c r="I24" s="27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33"/>
      <c r="B25" s="45" t="s">
        <v>48</v>
      </c>
      <c r="C25" s="46"/>
      <c r="D25" s="46"/>
      <c r="E25" s="47"/>
      <c r="F25" s="34">
        <f>F18</f>
        <v>44694</v>
      </c>
      <c r="G25" s="34">
        <f>G24</f>
        <v>44707</v>
      </c>
      <c r="H25" s="35">
        <f>SUM(H18:H24)</f>
        <v>27</v>
      </c>
      <c r="I25" s="36">
        <f>AVERAGE(I18:I24)</f>
        <v>1</v>
      </c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9">
        <v>44708</v>
      </c>
      <c r="G27" s="29">
        <v>44722</v>
      </c>
      <c r="H27" s="26">
        <f t="shared" ref="H27:H32" si="1">G27-F27-INT((G27-F27-WEEKDAY(G27)+1)/7)</f>
        <v>13</v>
      </c>
      <c r="I27" s="32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31" t="s">
        <v>52</v>
      </c>
      <c r="D28" s="24" t="s">
        <v>53</v>
      </c>
      <c r="E28" s="24" t="s">
        <v>54</v>
      </c>
      <c r="F28" s="29">
        <v>44711</v>
      </c>
      <c r="G28" s="29">
        <v>44714</v>
      </c>
      <c r="H28" s="26">
        <f t="shared" si="1"/>
        <v>4</v>
      </c>
      <c r="I28" s="27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31" t="s">
        <v>57</v>
      </c>
      <c r="E29" s="24" t="s">
        <v>58</v>
      </c>
      <c r="F29" s="29">
        <v>44715</v>
      </c>
      <c r="G29" s="37">
        <v>44719</v>
      </c>
      <c r="H29" s="26">
        <f t="shared" si="1"/>
        <v>4</v>
      </c>
      <c r="I29" s="30">
        <v>0.2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59</v>
      </c>
      <c r="C30" s="24" t="s">
        <v>60</v>
      </c>
      <c r="D30" s="24" t="s">
        <v>61</v>
      </c>
      <c r="E30" s="24" t="s">
        <v>143</v>
      </c>
      <c r="F30" s="29">
        <v>44715</v>
      </c>
      <c r="G30" s="37">
        <v>44718</v>
      </c>
      <c r="H30" s="26">
        <f t="shared" si="1"/>
        <v>3</v>
      </c>
      <c r="I30" s="27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63</v>
      </c>
      <c r="C31" s="24" t="s">
        <v>64</v>
      </c>
      <c r="D31" s="24" t="s">
        <v>65</v>
      </c>
      <c r="E31" s="24" t="s">
        <v>66</v>
      </c>
      <c r="F31" s="29">
        <v>44720</v>
      </c>
      <c r="G31" s="29">
        <v>44721</v>
      </c>
      <c r="H31" s="26">
        <f t="shared" si="1"/>
        <v>2</v>
      </c>
      <c r="I31" s="32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67</v>
      </c>
      <c r="C32" s="24" t="s">
        <v>68</v>
      </c>
      <c r="D32" s="24" t="s">
        <v>69</v>
      </c>
      <c r="E32" s="24" t="s">
        <v>47</v>
      </c>
      <c r="F32" s="29">
        <v>44722</v>
      </c>
      <c r="G32" s="29">
        <v>44722</v>
      </c>
      <c r="H32" s="26">
        <f t="shared" si="1"/>
        <v>1</v>
      </c>
      <c r="I32" s="32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5" t="s">
        <v>70</v>
      </c>
      <c r="C33" s="46"/>
      <c r="D33" s="46"/>
      <c r="E33" s="47"/>
      <c r="F33" s="34">
        <f>F27</f>
        <v>44708</v>
      </c>
      <c r="G33" s="34">
        <f>G32</f>
        <v>44722</v>
      </c>
      <c r="H33" s="35">
        <f>SUM(H27:H32)</f>
        <v>27</v>
      </c>
      <c r="I33" s="38">
        <f>AVERAGE(I27:I32)</f>
        <v>0.3666666666666667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71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9">
        <v>44725</v>
      </c>
      <c r="G35" s="29">
        <v>44760</v>
      </c>
      <c r="H35" s="26">
        <f t="shared" ref="H35:H36" si="2">G35-F35-INT((G35-F35-WEEKDAY(G35)+1)/7)</f>
        <v>31</v>
      </c>
      <c r="I35" s="32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72</v>
      </c>
      <c r="C36" s="24" t="s">
        <v>60</v>
      </c>
      <c r="D36" s="24" t="s">
        <v>61</v>
      </c>
      <c r="E36" s="24" t="s">
        <v>62</v>
      </c>
      <c r="F36" s="29">
        <v>44725</v>
      </c>
      <c r="G36" s="29">
        <v>44734</v>
      </c>
      <c r="H36" s="26">
        <f t="shared" si="2"/>
        <v>9</v>
      </c>
      <c r="I36" s="32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57" t="s">
        <v>73</v>
      </c>
      <c r="C37" s="46"/>
      <c r="D37" s="46"/>
      <c r="E37" s="46"/>
      <c r="F37" s="46"/>
      <c r="G37" s="46"/>
      <c r="H37" s="47"/>
      <c r="I37" s="32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74</v>
      </c>
      <c r="C38" s="24" t="s">
        <v>75</v>
      </c>
      <c r="D38" s="24" t="s">
        <v>26</v>
      </c>
      <c r="E38" s="24" t="s">
        <v>76</v>
      </c>
      <c r="F38" s="29">
        <v>44728</v>
      </c>
      <c r="G38" s="29">
        <v>44733</v>
      </c>
      <c r="H38" s="26">
        <f t="shared" ref="H38:H43" si="3">G38-F38-INT((G38-F38-WEEKDAY(G38)+1)/7)</f>
        <v>5</v>
      </c>
      <c r="I38" s="32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77</v>
      </c>
      <c r="C39" s="24" t="s">
        <v>78</v>
      </c>
      <c r="D39" s="24" t="s">
        <v>26</v>
      </c>
      <c r="E39" s="24" t="s">
        <v>58</v>
      </c>
      <c r="F39" s="29">
        <v>44728</v>
      </c>
      <c r="G39" s="29">
        <v>44733</v>
      </c>
      <c r="H39" s="26">
        <f t="shared" si="3"/>
        <v>5</v>
      </c>
      <c r="I39" s="32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79</v>
      </c>
      <c r="C40" s="24" t="s">
        <v>80</v>
      </c>
      <c r="D40" s="24" t="s">
        <v>26</v>
      </c>
      <c r="E40" s="24" t="s">
        <v>81</v>
      </c>
      <c r="F40" s="29">
        <v>44734</v>
      </c>
      <c r="G40" s="29">
        <v>44736</v>
      </c>
      <c r="H40" s="26">
        <f t="shared" si="3"/>
        <v>3</v>
      </c>
      <c r="I40" s="32"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82</v>
      </c>
      <c r="C41" s="24" t="s">
        <v>83</v>
      </c>
      <c r="D41" s="24" t="s">
        <v>26</v>
      </c>
      <c r="E41" s="24" t="s">
        <v>84</v>
      </c>
      <c r="F41" s="29">
        <v>44734</v>
      </c>
      <c r="G41" s="29">
        <v>44739</v>
      </c>
      <c r="H41" s="26">
        <f t="shared" si="3"/>
        <v>5</v>
      </c>
      <c r="I41" s="32"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85</v>
      </c>
      <c r="C42" s="24" t="s">
        <v>86</v>
      </c>
      <c r="D42" s="24" t="s">
        <v>26</v>
      </c>
      <c r="E42" s="24" t="s">
        <v>81</v>
      </c>
      <c r="F42" s="29">
        <v>44739</v>
      </c>
      <c r="G42" s="29">
        <v>44743</v>
      </c>
      <c r="H42" s="26">
        <f t="shared" si="3"/>
        <v>5</v>
      </c>
      <c r="I42" s="32"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87</v>
      </c>
      <c r="C43" s="24" t="s">
        <v>88</v>
      </c>
      <c r="D43" s="24" t="s">
        <v>26</v>
      </c>
      <c r="E43" s="24" t="s">
        <v>81</v>
      </c>
      <c r="F43" s="29">
        <v>44746</v>
      </c>
      <c r="G43" s="29">
        <v>44749</v>
      </c>
      <c r="H43" s="26">
        <f t="shared" si="3"/>
        <v>4</v>
      </c>
      <c r="I43" s="32"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57" t="s">
        <v>89</v>
      </c>
      <c r="C44" s="46"/>
      <c r="D44" s="46"/>
      <c r="E44" s="46"/>
      <c r="F44" s="46"/>
      <c r="G44" s="46"/>
      <c r="H44" s="47"/>
      <c r="I44" s="32"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77</v>
      </c>
      <c r="C45" s="24" t="s">
        <v>78</v>
      </c>
      <c r="D45" s="24" t="s">
        <v>26</v>
      </c>
      <c r="E45" s="24" t="s">
        <v>40</v>
      </c>
      <c r="F45" s="29">
        <v>44749</v>
      </c>
      <c r="G45" s="29">
        <v>44753</v>
      </c>
      <c r="H45" s="26">
        <f t="shared" ref="H45:H49" si="4">G45-F45-INT((G45-F45-WEEKDAY(G45)+1)/7)</f>
        <v>4</v>
      </c>
      <c r="I45" s="32"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82</v>
      </c>
      <c r="C46" s="24" t="s">
        <v>90</v>
      </c>
      <c r="D46" s="24" t="s">
        <v>26</v>
      </c>
      <c r="E46" s="24" t="s">
        <v>84</v>
      </c>
      <c r="F46" s="29">
        <v>44749</v>
      </c>
      <c r="G46" s="29">
        <v>44753</v>
      </c>
      <c r="H46" s="26">
        <f t="shared" si="4"/>
        <v>4</v>
      </c>
      <c r="I46" s="32"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87</v>
      </c>
      <c r="C47" s="24" t="s">
        <v>88</v>
      </c>
      <c r="D47" s="24" t="s">
        <v>26</v>
      </c>
      <c r="E47" s="24" t="s">
        <v>84</v>
      </c>
      <c r="F47" s="29">
        <v>44754</v>
      </c>
      <c r="G47" s="29">
        <v>44757</v>
      </c>
      <c r="H47" s="26">
        <f t="shared" si="4"/>
        <v>4</v>
      </c>
      <c r="I47" s="32"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91</v>
      </c>
      <c r="C48" s="24" t="s">
        <v>92</v>
      </c>
      <c r="D48" s="24" t="s">
        <v>26</v>
      </c>
      <c r="E48" s="24" t="s">
        <v>40</v>
      </c>
      <c r="F48" s="29">
        <v>44754</v>
      </c>
      <c r="G48" s="29">
        <v>44757</v>
      </c>
      <c r="H48" s="26">
        <f t="shared" si="4"/>
        <v>4</v>
      </c>
      <c r="I48" s="32"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93</v>
      </c>
      <c r="C49" s="24" t="s">
        <v>94</v>
      </c>
      <c r="D49" s="24" t="s">
        <v>95</v>
      </c>
      <c r="E49" s="24" t="s">
        <v>47</v>
      </c>
      <c r="F49" s="29">
        <v>44760</v>
      </c>
      <c r="G49" s="29">
        <v>44760</v>
      </c>
      <c r="H49" s="26">
        <f t="shared" si="4"/>
        <v>1</v>
      </c>
      <c r="I49" s="32"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5" t="s">
        <v>96</v>
      </c>
      <c r="C50" s="46"/>
      <c r="D50" s="46"/>
      <c r="E50" s="47"/>
      <c r="F50" s="34">
        <f>F35</f>
        <v>44725</v>
      </c>
      <c r="G50" s="34">
        <f>G49</f>
        <v>44760</v>
      </c>
      <c r="H50" s="35">
        <f>SUM(H35:H49)</f>
        <v>84</v>
      </c>
      <c r="I50" s="38">
        <f>AVERAGE(I35:I49)</f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97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9">
        <v>44760</v>
      </c>
      <c r="G52" s="29">
        <v>44768</v>
      </c>
      <c r="H52" s="28">
        <f t="shared" ref="H52:H56" si="5">G52-F52-INT((G52-F52-WEEKDAY(G52)+1)/7)</f>
        <v>8</v>
      </c>
      <c r="I52" s="32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98</v>
      </c>
      <c r="C53" s="24" t="s">
        <v>99</v>
      </c>
      <c r="D53" s="24" t="s">
        <v>100</v>
      </c>
      <c r="E53" s="24" t="s">
        <v>101</v>
      </c>
      <c r="F53" s="29">
        <v>44761</v>
      </c>
      <c r="G53" s="29">
        <v>44767</v>
      </c>
      <c r="H53" s="28">
        <f t="shared" si="5"/>
        <v>6</v>
      </c>
      <c r="I53" s="32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102</v>
      </c>
      <c r="C54" s="24" t="s">
        <v>99</v>
      </c>
      <c r="D54" s="24" t="s">
        <v>100</v>
      </c>
      <c r="E54" s="24" t="s">
        <v>103</v>
      </c>
      <c r="F54" s="29">
        <v>44761</v>
      </c>
      <c r="G54" s="29">
        <v>44767</v>
      </c>
      <c r="H54" s="28">
        <f t="shared" si="5"/>
        <v>6</v>
      </c>
      <c r="I54" s="32"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104</v>
      </c>
      <c r="C55" s="24" t="s">
        <v>99</v>
      </c>
      <c r="D55" s="24" t="s">
        <v>100</v>
      </c>
      <c r="E55" s="24" t="s">
        <v>103</v>
      </c>
      <c r="F55" s="29">
        <v>44761</v>
      </c>
      <c r="G55" s="29">
        <v>44767</v>
      </c>
      <c r="H55" s="28">
        <f t="shared" si="5"/>
        <v>6</v>
      </c>
      <c r="I55" s="32"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105</v>
      </c>
      <c r="C56" s="24" t="s">
        <v>106</v>
      </c>
      <c r="D56" s="24" t="s">
        <v>107</v>
      </c>
      <c r="E56" s="24" t="s">
        <v>103</v>
      </c>
      <c r="F56" s="29">
        <v>44768</v>
      </c>
      <c r="G56" s="29">
        <v>44768</v>
      </c>
      <c r="H56" s="28">
        <f t="shared" si="5"/>
        <v>1</v>
      </c>
      <c r="I56" s="32"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5" t="s">
        <v>108</v>
      </c>
      <c r="C57" s="46"/>
      <c r="D57" s="46"/>
      <c r="E57" s="47"/>
      <c r="F57" s="34">
        <f>F52</f>
        <v>44760</v>
      </c>
      <c r="G57" s="34">
        <f>G56</f>
        <v>44768</v>
      </c>
      <c r="H57" s="35">
        <f>SUM(H52:H56)</f>
        <v>27</v>
      </c>
      <c r="I57" s="38">
        <f>AVERAGE(I52:I56)</f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109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110</v>
      </c>
      <c r="C59" s="24" t="s">
        <v>38</v>
      </c>
      <c r="D59" s="24" t="s">
        <v>39</v>
      </c>
      <c r="E59" s="24" t="s">
        <v>47</v>
      </c>
      <c r="F59" s="29">
        <v>44769</v>
      </c>
      <c r="G59" s="29">
        <v>44778</v>
      </c>
      <c r="H59" s="28">
        <f t="shared" ref="H59:H65" si="6">G59-F59-INT((G59-F59-WEEKDAY(G59)+1)/7)</f>
        <v>9</v>
      </c>
      <c r="I59" s="32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111</v>
      </c>
      <c r="C60" s="24" t="s">
        <v>60</v>
      </c>
      <c r="D60" s="24" t="s">
        <v>61</v>
      </c>
      <c r="E60" s="24" t="s">
        <v>101</v>
      </c>
      <c r="F60" s="29">
        <v>44771</v>
      </c>
      <c r="G60" s="29">
        <v>44774</v>
      </c>
      <c r="H60" s="28">
        <f t="shared" si="6"/>
        <v>3</v>
      </c>
      <c r="I60" s="32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112</v>
      </c>
      <c r="C61" s="24" t="s">
        <v>64</v>
      </c>
      <c r="D61" s="24" t="s">
        <v>65</v>
      </c>
      <c r="E61" s="24" t="s">
        <v>33</v>
      </c>
      <c r="F61" s="29">
        <v>44774</v>
      </c>
      <c r="G61" s="29">
        <v>44774</v>
      </c>
      <c r="H61" s="28">
        <f t="shared" si="6"/>
        <v>1</v>
      </c>
      <c r="I61" s="32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113</v>
      </c>
      <c r="C62" s="24" t="s">
        <v>114</v>
      </c>
      <c r="D62" s="24" t="s">
        <v>115</v>
      </c>
      <c r="E62" s="24" t="s">
        <v>66</v>
      </c>
      <c r="F62" s="29">
        <v>44775</v>
      </c>
      <c r="G62" s="29">
        <v>44776</v>
      </c>
      <c r="H62" s="28">
        <f t="shared" si="6"/>
        <v>2</v>
      </c>
      <c r="I62" s="32"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116</v>
      </c>
      <c r="C63" s="24" t="s">
        <v>117</v>
      </c>
      <c r="D63" s="24" t="s">
        <v>118</v>
      </c>
      <c r="E63" s="24" t="s">
        <v>84</v>
      </c>
      <c r="F63" s="29">
        <v>44775</v>
      </c>
      <c r="G63" s="29">
        <v>44777</v>
      </c>
      <c r="H63" s="28">
        <f t="shared" si="6"/>
        <v>3</v>
      </c>
      <c r="I63" s="32"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119</v>
      </c>
      <c r="C64" s="24" t="s">
        <v>120</v>
      </c>
      <c r="D64" s="24" t="s">
        <v>121</v>
      </c>
      <c r="E64" s="24" t="s">
        <v>47</v>
      </c>
      <c r="F64" s="29">
        <v>44777</v>
      </c>
      <c r="G64" s="29">
        <v>44777</v>
      </c>
      <c r="H64" s="28">
        <f t="shared" si="6"/>
        <v>1</v>
      </c>
      <c r="I64" s="32"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122</v>
      </c>
      <c r="C65" s="24" t="s">
        <v>123</v>
      </c>
      <c r="D65" s="24" t="s">
        <v>124</v>
      </c>
      <c r="E65" s="24" t="s">
        <v>27</v>
      </c>
      <c r="F65" s="29">
        <v>44778</v>
      </c>
      <c r="G65" s="29">
        <v>44778</v>
      </c>
      <c r="H65" s="28">
        <f t="shared" si="6"/>
        <v>1</v>
      </c>
      <c r="I65" s="32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5" t="s">
        <v>125</v>
      </c>
      <c r="C66" s="46"/>
      <c r="D66" s="46"/>
      <c r="E66" s="47"/>
      <c r="F66" s="34">
        <f>F59</f>
        <v>44769</v>
      </c>
      <c r="G66" s="39">
        <v>44778</v>
      </c>
      <c r="H66" s="35">
        <f>SUM(H59:H65)</f>
        <v>20</v>
      </c>
      <c r="I66" s="38">
        <f>AVERAGE(I59:I65)</f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40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24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24" customHeight="1">
      <c r="A3" s="41"/>
      <c r="B3" s="58" t="s">
        <v>126</v>
      </c>
      <c r="C3" s="47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24" customHeight="1">
      <c r="A4" s="41"/>
      <c r="B4" s="42" t="s">
        <v>127</v>
      </c>
      <c r="C4" s="42" t="s">
        <v>128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24" customHeight="1">
      <c r="A5" s="41"/>
      <c r="B5" s="43" t="s">
        <v>129</v>
      </c>
      <c r="C5" s="43" t="s">
        <v>130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24" customHeight="1">
      <c r="A6" s="41"/>
      <c r="B6" s="24" t="s">
        <v>131</v>
      </c>
      <c r="C6" s="24" t="s">
        <v>132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24" customHeight="1">
      <c r="A7" s="41"/>
      <c r="B7" s="24" t="s">
        <v>133</v>
      </c>
      <c r="C7" s="24" t="s">
        <v>134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24" customHeight="1">
      <c r="A8" s="41"/>
      <c r="B8" s="24" t="s">
        <v>135</v>
      </c>
      <c r="C8" s="24" t="s">
        <v>136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24" customHeight="1">
      <c r="A9" s="41"/>
      <c r="B9" s="24" t="s">
        <v>137</v>
      </c>
      <c r="C9" s="24" t="s">
        <v>138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24" customHeight="1">
      <c r="A10" s="41"/>
      <c r="B10" s="24" t="s">
        <v>139</v>
      </c>
      <c r="C10" s="24" t="s">
        <v>140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24" customHeight="1">
      <c r="A11" s="41"/>
      <c r="B11" s="24" t="s">
        <v>141</v>
      </c>
      <c r="C11" s="24" t="s">
        <v>142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24" customHeight="1">
      <c r="A12" s="41"/>
      <c r="B12" s="44"/>
      <c r="C12" s="44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24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24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24" customHeigh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24" customHeigh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24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24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24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24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24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24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24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24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24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24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24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24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24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24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24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24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24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24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24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24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24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24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24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24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24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24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24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24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24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24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24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24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24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24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24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24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24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24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24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24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24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24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24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24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24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24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24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24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24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24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24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24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24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24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24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24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24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24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24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24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24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24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24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24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24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24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24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24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24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24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24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24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24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24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24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24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24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24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24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24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24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24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24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24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24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24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24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24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24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24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24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24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24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24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24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24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24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24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24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24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24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24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24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24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24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24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24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24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24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24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24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24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24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24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24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24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24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24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24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24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24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24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24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24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24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24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24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24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24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24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24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24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24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24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24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24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24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24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24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24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24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24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24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24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24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24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24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24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24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24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24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24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24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24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24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24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24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24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24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24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24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24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24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24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24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24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24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24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24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24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24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24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24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24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24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24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24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24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24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24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24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24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24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24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24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24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24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24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24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24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24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24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24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24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24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24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24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24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24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24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24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24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24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24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24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24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24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24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24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24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24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24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24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24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24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24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24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24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24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24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24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24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24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24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24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24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24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24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24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24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24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24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24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24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24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24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24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24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24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24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24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24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24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24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24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24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24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24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24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24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24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24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24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24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24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24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24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24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24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24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24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24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24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24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24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24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24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24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24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24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24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24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24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24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24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24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24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24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24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24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24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24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24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24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24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24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24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24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24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24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24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24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24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24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24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24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24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24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24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24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24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24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24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24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24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24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24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24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24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24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24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24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24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24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24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24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24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24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24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24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24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24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24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24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24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24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24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24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24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24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24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24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24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24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24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24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24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24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24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24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24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24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24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24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24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24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24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24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24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24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24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24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24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24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24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24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24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24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24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24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24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24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24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24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24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24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24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24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24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24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24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24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24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24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24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24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24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24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24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24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24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24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24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24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24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24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24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24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24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24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24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24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24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24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24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24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24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24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24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24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24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24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24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24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24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24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24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24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24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24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24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24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24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24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24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24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24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24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24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24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24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24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24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24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24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24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24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24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24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24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24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24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24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24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24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24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24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24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24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24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24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24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24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24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24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24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24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24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24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24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24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24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24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24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24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24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24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24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24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24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24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24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24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24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24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24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24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24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24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24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24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24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24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24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24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24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24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24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24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24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24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24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24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24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24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24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24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24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24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24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24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24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24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24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24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24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24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24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24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24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24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24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24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24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24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24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24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24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24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24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24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24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24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24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24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24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24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24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24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24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24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24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24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24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24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24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24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24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24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24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24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24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24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24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24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24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24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24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24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24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24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24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24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24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24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24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24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24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24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24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24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24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24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24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24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24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24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24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24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24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24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24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24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24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24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24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24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24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24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24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24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24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24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24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24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24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24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24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24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24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24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24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24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24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24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24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24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24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24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24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24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24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24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24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24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24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24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24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24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24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24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24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24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24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24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24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24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24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24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24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24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24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24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24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24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24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24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24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24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24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24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24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24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24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24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24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24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24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24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24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24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24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24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24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24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24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24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24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24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24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24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24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24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24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24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24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24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24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24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24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24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24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24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24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24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24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24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24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24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24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24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24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24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24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24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24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24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24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24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24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24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24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24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24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24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24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24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24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24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24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24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24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24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24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24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24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24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24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24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24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24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24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24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24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24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24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24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24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24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24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24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24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24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24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24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24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24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24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24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24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24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24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24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24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24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24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24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24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24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24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24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24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24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24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24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24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24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24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24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24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24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24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24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24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24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24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24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24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24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24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24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24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24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24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24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24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24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24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24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24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24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24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24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24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24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24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24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24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24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24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24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24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24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24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24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24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24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24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24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24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24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24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24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24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24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24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24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24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24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24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24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24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24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24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24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24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24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24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24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24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24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24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24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24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24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24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24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24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24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24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24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24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24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24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24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24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24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24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24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24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24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24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24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24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24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24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24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24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24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24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24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24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24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24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24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24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24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24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24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24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24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24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24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24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24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24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24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24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24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24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24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24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24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24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24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24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24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24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24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24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24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24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24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24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24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24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24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24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24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24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24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24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24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24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24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24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24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24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24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24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24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24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24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24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24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24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24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24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24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24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24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24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24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24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24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24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24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24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24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24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24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24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24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24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24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24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24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24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24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24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24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24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24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24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24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24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24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24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24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24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24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24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24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24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24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24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24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24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24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24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24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24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24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24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24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24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24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24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24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24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24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24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24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24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24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24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24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24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24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24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24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24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24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24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24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24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24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24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24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24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24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24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24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24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24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24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24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24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24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24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24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24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24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24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24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24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24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24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24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24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24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24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24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24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24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24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24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24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24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24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24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24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24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spans="1:26" ht="24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Guillermo Savero</cp:lastModifiedBy>
  <dcterms:created xsi:type="dcterms:W3CDTF">2022-05-19T05:03:14Z</dcterms:created>
  <dcterms:modified xsi:type="dcterms:W3CDTF">2022-06-05T18:52:45Z</dcterms:modified>
</cp:coreProperties>
</file>