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Master in Data Science\Batch-88\"/>
    </mc:Choice>
  </mc:AlternateContent>
  <xr:revisionPtr revIDLastSave="0" documentId="13_ncr:1_{CA1A04B7-2C80-4EBC-B2D2-1F119517317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Row Data " sheetId="2" r:id="rId1"/>
    <sheet name="Cleaned_Data" sheetId="1" r:id="rId2"/>
  </sheets>
  <definedNames>
    <definedName name="_xlnm._FilterDatabase" localSheetId="1" hidden="1">Cleaned_Data!$A$1:$H$1</definedName>
    <definedName name="_xlnm._FilterDatabase" localSheetId="0" hidden="1">'Row Data '!$A$1:$H$1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2" i="1"/>
  <c r="R6" i="1"/>
  <c r="Q6" i="1"/>
  <c r="L54" i="1"/>
  <c r="M54" i="1"/>
  <c r="M53" i="1"/>
  <c r="M52" i="1"/>
  <c r="L53" i="1"/>
  <c r="L52" i="1"/>
  <c r="M46" i="1"/>
  <c r="N46" i="1"/>
  <c r="L46" i="1"/>
  <c r="L45" i="1"/>
  <c r="M45" i="1"/>
  <c r="N45" i="1"/>
  <c r="L41" i="1"/>
  <c r="L40" i="1"/>
  <c r="L35" i="1"/>
  <c r="L36" i="1"/>
  <c r="L34" i="1"/>
  <c r="L30" i="1"/>
  <c r="L29" i="1"/>
  <c r="O22" i="1"/>
  <c r="O23" i="1"/>
  <c r="O24" i="1"/>
  <c r="O21" i="1"/>
  <c r="N22" i="1"/>
  <c r="N23" i="1"/>
  <c r="N24" i="1"/>
  <c r="N21" i="1"/>
  <c r="P7" i="1"/>
  <c r="P8" i="1"/>
  <c r="P9" i="1"/>
  <c r="P10" i="1"/>
  <c r="P11" i="1"/>
  <c r="P12" i="1"/>
  <c r="P13" i="1"/>
  <c r="P6" i="1"/>
  <c r="O7" i="1"/>
  <c r="O8" i="1"/>
  <c r="O9" i="1"/>
  <c r="O10" i="1"/>
  <c r="O11" i="1"/>
  <c r="O12" i="1"/>
  <c r="O13" i="1"/>
  <c r="O6" i="1"/>
  <c r="N7" i="1"/>
  <c r="N8" i="1"/>
  <c r="N9" i="1"/>
  <c r="N10" i="1"/>
  <c r="N11" i="1"/>
  <c r="N12" i="1"/>
  <c r="N13" i="1"/>
  <c r="N6" i="1"/>
</calcChain>
</file>

<file path=xl/sharedStrings.xml><?xml version="1.0" encoding="utf-8"?>
<sst xmlns="http://schemas.openxmlformats.org/spreadsheetml/2006/main" count="278" uniqueCount="51">
  <si>
    <t xml:space="preserve">Customer </t>
  </si>
  <si>
    <t xml:space="preserve">Age </t>
  </si>
  <si>
    <t>Sex</t>
  </si>
  <si>
    <t>Groceries</t>
  </si>
  <si>
    <t>Choco-bars</t>
  </si>
  <si>
    <t xml:space="preserve">Type </t>
  </si>
  <si>
    <t xml:space="preserve">Satisfied </t>
  </si>
  <si>
    <t>Bulk</t>
  </si>
  <si>
    <t>Male</t>
  </si>
  <si>
    <t>Female</t>
  </si>
  <si>
    <t>White</t>
  </si>
  <si>
    <t>Dark</t>
  </si>
  <si>
    <t>Milk</t>
  </si>
  <si>
    <t xml:space="preserve">customer </t>
  </si>
  <si>
    <t xml:space="preserve">age </t>
  </si>
  <si>
    <t>sex</t>
  </si>
  <si>
    <t>groceries</t>
  </si>
  <si>
    <t>choco-bars</t>
  </si>
  <si>
    <t xml:space="preserve">type </t>
  </si>
  <si>
    <t xml:space="preserve">satisfied </t>
  </si>
  <si>
    <t>bulk</t>
  </si>
  <si>
    <t>1st convert to lower</t>
  </si>
  <si>
    <t>2nd copy and paste it as values</t>
  </si>
  <si>
    <t>3rd copy and paste as transpose</t>
  </si>
  <si>
    <t>Lower</t>
  </si>
  <si>
    <t>Proper</t>
  </si>
  <si>
    <t>Upper</t>
  </si>
  <si>
    <t xml:space="preserve">   Customer </t>
  </si>
  <si>
    <t xml:space="preserve">Sex              </t>
  </si>
  <si>
    <t>Trim+lower</t>
  </si>
  <si>
    <t>Rahul</t>
  </si>
  <si>
    <t>Roy</t>
  </si>
  <si>
    <t xml:space="preserve">Avinash </t>
  </si>
  <si>
    <t>Darekar</t>
  </si>
  <si>
    <t xml:space="preserve">Suraj </t>
  </si>
  <si>
    <t>Dhami</t>
  </si>
  <si>
    <t>Sanjay</t>
  </si>
  <si>
    <t>Sharker</t>
  </si>
  <si>
    <t>Concatenated</t>
  </si>
  <si>
    <t>How many Male &amp; female are there in data</t>
  </si>
  <si>
    <t>Conunt</t>
  </si>
  <si>
    <t>How mach groceries spend by Gender</t>
  </si>
  <si>
    <t>Sumif</t>
  </si>
  <si>
    <t>Count IF</t>
  </si>
  <si>
    <t>How many type of choco ?</t>
  </si>
  <si>
    <t xml:space="preserve">What is the sum of Groceries for male who like dark and White and for females who like Milk and Dark Chocolates ?
</t>
  </si>
  <si>
    <t>Sumifs</t>
  </si>
  <si>
    <t>How many male like white Milk &amp; Dark Cholcolates &amp; How any female also ?</t>
  </si>
  <si>
    <t>Min</t>
  </si>
  <si>
    <t>Max</t>
  </si>
  <si>
    <t>Age group (IF else or above)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</si>
</sst>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/>
    <xf numFmtId="0" fontId="0" fillId="2" borderId="0" xfId="0" applyFill="1"/>
    <xf numFmtId="0" fontId="1" fillId="3" borderId="0" xfId="0" applyFont="1" applyFill="1"/>
    <xf numFmtId="0" fontId="0" fillId="0" borderId="2" xfId="0" applyBorder="1"/>
    <xf numFmtId="0" fontId="0" fillId="2" borderId="2" xfId="0" applyFill="1" applyBorder="1"/>
    <xf numFmtId="0" fontId="0" fillId="3" borderId="2" xfId="0" applyFill="1" applyBorder="1" applyAlignment="1">
      <alignment horizontal="center"/>
    </xf>
    <xf numFmtId="0" fontId="0" fillId="0" borderId="3" xfId="0" applyBorder="1"/>
    <xf numFmtId="0" fontId="1" fillId="3" borderId="2" xfId="0" applyFont="1" applyFill="1" applyBorder="1" applyAlignment="1">
      <alignment horizontal="center" wrapText="1"/>
    </xf>
    <xf numFmtId="0" fontId="1" fillId="3" borderId="0" xfId="0" applyFont="1" applyFill="1" applyAlignment="1">
      <alignment horizontal="center"/>
    </xf>
    <xf numFmtId="0" fontId="1" fillId="0" borderId="2" xfId="0" applyFont="1" applyBorder="1"/>
    <xf numFmtId="0" fontId="1" fillId="3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13D79-57C3-4870-B07E-1ED113C72A89}">
  <dimension ref="A1:H51"/>
  <sheetViews>
    <sheetView workbookViewId="0">
      <selection activeCell="C23" sqref="C23"/>
    </sheetView>
  </sheetViews>
  <sheetFormatPr defaultRowHeight="14.4" x14ac:dyDescent="0.3"/>
  <cols>
    <col min="1" max="1" width="19.44140625" customWidth="1"/>
    <col min="2" max="2" width="8.33203125" customWidth="1"/>
    <col min="4" max="4" width="16.6640625" customWidth="1"/>
    <col min="5" max="5" width="10.88671875" bestFit="1" customWidth="1"/>
    <col min="7" max="7" width="11.44140625" bestFit="1" customWidth="1"/>
    <col min="12" max="12" width="11.88671875" bestFit="1" customWidth="1"/>
    <col min="17" max="17" width="15.6640625" bestFit="1" customWidth="1"/>
    <col min="18" max="18" width="30.88671875" bestFit="1" customWidth="1"/>
    <col min="19" max="19" width="2" bestFit="1" customWidth="1"/>
  </cols>
  <sheetData>
    <row r="1" spans="1:8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" thickTop="1" x14ac:dyDescent="0.3">
      <c r="A2">
        <v>1</v>
      </c>
      <c r="B2">
        <v>36</v>
      </c>
      <c r="C2" t="s">
        <v>8</v>
      </c>
      <c r="D2">
        <v>180</v>
      </c>
      <c r="E2">
        <v>3</v>
      </c>
      <c r="F2" t="s">
        <v>10</v>
      </c>
      <c r="G2">
        <v>4</v>
      </c>
      <c r="H2">
        <v>3</v>
      </c>
    </row>
    <row r="3" spans="1:8" x14ac:dyDescent="0.3">
      <c r="A3">
        <v>2</v>
      </c>
      <c r="B3">
        <v>45</v>
      </c>
      <c r="C3" t="s">
        <v>8</v>
      </c>
      <c r="D3">
        <v>180</v>
      </c>
      <c r="E3">
        <v>4</v>
      </c>
      <c r="F3" t="s">
        <v>12</v>
      </c>
      <c r="G3">
        <v>3</v>
      </c>
      <c r="H3">
        <v>2</v>
      </c>
    </row>
    <row r="4" spans="1:8" x14ac:dyDescent="0.3">
      <c r="A4">
        <v>3</v>
      </c>
      <c r="B4">
        <v>20</v>
      </c>
      <c r="C4" t="s">
        <v>9</v>
      </c>
      <c r="D4">
        <v>220</v>
      </c>
      <c r="E4">
        <v>3</v>
      </c>
      <c r="F4" t="s">
        <v>10</v>
      </c>
      <c r="G4">
        <v>2</v>
      </c>
      <c r="H4">
        <v>3</v>
      </c>
    </row>
    <row r="5" spans="1:8" x14ac:dyDescent="0.3">
      <c r="A5">
        <v>4</v>
      </c>
      <c r="B5">
        <v>27</v>
      </c>
      <c r="C5" t="s">
        <v>9</v>
      </c>
      <c r="D5">
        <v>180</v>
      </c>
      <c r="E5">
        <v>2</v>
      </c>
      <c r="F5" t="s">
        <v>10</v>
      </c>
      <c r="G5">
        <v>4</v>
      </c>
      <c r="H5">
        <v>2</v>
      </c>
    </row>
    <row r="6" spans="1:8" x14ac:dyDescent="0.3">
      <c r="A6">
        <v>5</v>
      </c>
      <c r="B6">
        <v>22</v>
      </c>
      <c r="C6" t="s">
        <v>9</v>
      </c>
      <c r="D6">
        <v>220</v>
      </c>
      <c r="E6">
        <v>5</v>
      </c>
      <c r="F6" t="s">
        <v>12</v>
      </c>
      <c r="G6">
        <v>3</v>
      </c>
      <c r="H6">
        <v>2</v>
      </c>
    </row>
    <row r="7" spans="1:8" x14ac:dyDescent="0.3">
      <c r="A7">
        <v>6</v>
      </c>
      <c r="B7">
        <v>39</v>
      </c>
      <c r="C7" t="s">
        <v>8</v>
      </c>
      <c r="D7">
        <v>150</v>
      </c>
      <c r="E7">
        <v>2</v>
      </c>
      <c r="F7" t="s">
        <v>11</v>
      </c>
      <c r="G7">
        <v>4</v>
      </c>
      <c r="H7">
        <v>2</v>
      </c>
    </row>
    <row r="8" spans="1:8" x14ac:dyDescent="0.3">
      <c r="A8">
        <v>7</v>
      </c>
      <c r="B8">
        <v>30</v>
      </c>
      <c r="C8" t="s">
        <v>8</v>
      </c>
      <c r="D8">
        <v>220</v>
      </c>
      <c r="E8">
        <v>5</v>
      </c>
      <c r="F8" t="s">
        <v>11</v>
      </c>
      <c r="G8">
        <v>2</v>
      </c>
      <c r="H8">
        <v>4</v>
      </c>
    </row>
    <row r="9" spans="1:8" x14ac:dyDescent="0.3">
      <c r="A9">
        <v>8</v>
      </c>
      <c r="B9">
        <v>42</v>
      </c>
      <c r="C9" t="s">
        <v>8</v>
      </c>
      <c r="D9">
        <v>220</v>
      </c>
      <c r="E9">
        <v>2</v>
      </c>
      <c r="F9" t="s">
        <v>12</v>
      </c>
      <c r="G9">
        <v>4</v>
      </c>
      <c r="H9">
        <v>1</v>
      </c>
    </row>
    <row r="10" spans="1:8" x14ac:dyDescent="0.3">
      <c r="A10">
        <v>9</v>
      </c>
      <c r="B10">
        <v>20</v>
      </c>
      <c r="C10" t="s">
        <v>9</v>
      </c>
      <c r="D10">
        <v>250</v>
      </c>
      <c r="E10">
        <v>3</v>
      </c>
      <c r="F10" t="s">
        <v>10</v>
      </c>
      <c r="G10">
        <v>4</v>
      </c>
      <c r="H10">
        <v>4</v>
      </c>
    </row>
    <row r="11" spans="1:8" x14ac:dyDescent="0.3">
      <c r="A11">
        <v>10</v>
      </c>
      <c r="B11">
        <v>40</v>
      </c>
      <c r="C11" t="s">
        <v>9</v>
      </c>
      <c r="D11">
        <v>180</v>
      </c>
      <c r="E11">
        <v>2</v>
      </c>
      <c r="F11" t="s">
        <v>12</v>
      </c>
      <c r="G11">
        <v>3</v>
      </c>
      <c r="H11">
        <v>1</v>
      </c>
    </row>
    <row r="12" spans="1:8" x14ac:dyDescent="0.3">
      <c r="A12">
        <v>11</v>
      </c>
      <c r="B12">
        <v>38</v>
      </c>
      <c r="C12" t="s">
        <v>9</v>
      </c>
      <c r="D12">
        <v>180</v>
      </c>
      <c r="E12">
        <v>2</v>
      </c>
      <c r="F12" t="s">
        <v>10</v>
      </c>
      <c r="G12">
        <v>2</v>
      </c>
      <c r="H12">
        <v>3</v>
      </c>
    </row>
    <row r="13" spans="1:8" x14ac:dyDescent="0.3">
      <c r="A13">
        <v>12</v>
      </c>
      <c r="B13">
        <v>31</v>
      </c>
      <c r="C13" t="s">
        <v>8</v>
      </c>
      <c r="D13">
        <v>150</v>
      </c>
      <c r="E13">
        <v>4</v>
      </c>
      <c r="F13" t="s">
        <v>11</v>
      </c>
      <c r="G13">
        <v>2</v>
      </c>
      <c r="H13">
        <v>1</v>
      </c>
    </row>
    <row r="14" spans="1:8" x14ac:dyDescent="0.3">
      <c r="A14">
        <v>13</v>
      </c>
      <c r="B14">
        <v>19</v>
      </c>
      <c r="C14" t="s">
        <v>8</v>
      </c>
      <c r="D14">
        <v>220</v>
      </c>
      <c r="E14">
        <v>2</v>
      </c>
      <c r="F14" t="s">
        <v>11</v>
      </c>
      <c r="G14">
        <v>2</v>
      </c>
      <c r="H14">
        <v>3</v>
      </c>
    </row>
    <row r="15" spans="1:8" x14ac:dyDescent="0.3">
      <c r="A15">
        <v>14</v>
      </c>
      <c r="B15">
        <v>23</v>
      </c>
      <c r="C15" t="s">
        <v>8</v>
      </c>
      <c r="D15">
        <v>180</v>
      </c>
      <c r="E15">
        <v>5</v>
      </c>
      <c r="F15" t="s">
        <v>11</v>
      </c>
      <c r="G15">
        <v>1</v>
      </c>
      <c r="H15">
        <v>4</v>
      </c>
    </row>
    <row r="16" spans="1:8" x14ac:dyDescent="0.3">
      <c r="A16">
        <v>15</v>
      </c>
      <c r="B16">
        <v>36</v>
      </c>
      <c r="C16" t="s">
        <v>9</v>
      </c>
      <c r="D16">
        <v>200</v>
      </c>
      <c r="E16">
        <v>2</v>
      </c>
      <c r="F16" t="s">
        <v>10</v>
      </c>
      <c r="G16">
        <v>4</v>
      </c>
      <c r="H16">
        <v>1</v>
      </c>
    </row>
    <row r="17" spans="1:8" x14ac:dyDescent="0.3">
      <c r="A17">
        <v>16</v>
      </c>
      <c r="B17">
        <v>24</v>
      </c>
      <c r="C17" t="s">
        <v>9</v>
      </c>
      <c r="D17">
        <v>150</v>
      </c>
      <c r="E17">
        <v>3</v>
      </c>
      <c r="F17" t="s">
        <v>10</v>
      </c>
      <c r="G17">
        <v>3</v>
      </c>
      <c r="H17">
        <v>4</v>
      </c>
    </row>
    <row r="18" spans="1:8" x14ac:dyDescent="0.3">
      <c r="A18">
        <v>17</v>
      </c>
      <c r="B18">
        <v>28</v>
      </c>
      <c r="C18" t="s">
        <v>9</v>
      </c>
      <c r="D18">
        <v>220</v>
      </c>
      <c r="E18">
        <v>4</v>
      </c>
      <c r="F18" t="s">
        <v>12</v>
      </c>
      <c r="G18">
        <v>1</v>
      </c>
      <c r="H18">
        <v>3</v>
      </c>
    </row>
    <row r="19" spans="1:8" x14ac:dyDescent="0.3">
      <c r="A19">
        <v>18</v>
      </c>
      <c r="B19">
        <v>25</v>
      </c>
      <c r="C19" t="s">
        <v>8</v>
      </c>
      <c r="D19">
        <v>220</v>
      </c>
      <c r="E19">
        <v>3</v>
      </c>
      <c r="F19" t="s">
        <v>11</v>
      </c>
      <c r="G19">
        <v>3</v>
      </c>
      <c r="H19">
        <v>3</v>
      </c>
    </row>
    <row r="20" spans="1:8" x14ac:dyDescent="0.3">
      <c r="A20">
        <v>19</v>
      </c>
      <c r="B20">
        <v>34</v>
      </c>
      <c r="C20" t="s">
        <v>8</v>
      </c>
      <c r="D20">
        <v>220</v>
      </c>
      <c r="E20">
        <v>4</v>
      </c>
      <c r="F20" t="s">
        <v>11</v>
      </c>
      <c r="G20">
        <v>4</v>
      </c>
      <c r="H20">
        <v>1</v>
      </c>
    </row>
    <row r="21" spans="1:8" x14ac:dyDescent="0.3">
      <c r="A21">
        <v>20</v>
      </c>
      <c r="B21">
        <v>39</v>
      </c>
      <c r="C21" t="s">
        <v>8</v>
      </c>
      <c r="D21">
        <v>200</v>
      </c>
      <c r="E21">
        <v>4</v>
      </c>
      <c r="F21" t="s">
        <v>11</v>
      </c>
      <c r="G21">
        <v>4</v>
      </c>
      <c r="H21">
        <v>2</v>
      </c>
    </row>
    <row r="22" spans="1:8" x14ac:dyDescent="0.3">
      <c r="A22">
        <v>21</v>
      </c>
      <c r="B22">
        <v>20</v>
      </c>
      <c r="C22" t="s">
        <v>9</v>
      </c>
      <c r="D22">
        <v>220</v>
      </c>
      <c r="E22">
        <v>5</v>
      </c>
      <c r="F22" t="s">
        <v>11</v>
      </c>
      <c r="G22">
        <v>4</v>
      </c>
      <c r="H22">
        <v>1</v>
      </c>
    </row>
    <row r="23" spans="1:8" x14ac:dyDescent="0.3">
      <c r="A23">
        <v>22</v>
      </c>
      <c r="B23">
        <v>44</v>
      </c>
      <c r="C23" t="s">
        <v>9</v>
      </c>
      <c r="D23">
        <v>200</v>
      </c>
      <c r="E23">
        <v>3</v>
      </c>
      <c r="F23" t="s">
        <v>12</v>
      </c>
      <c r="G23">
        <v>4</v>
      </c>
      <c r="H23">
        <v>4</v>
      </c>
    </row>
    <row r="24" spans="1:8" x14ac:dyDescent="0.3">
      <c r="A24">
        <v>23</v>
      </c>
      <c r="B24">
        <v>20</v>
      </c>
      <c r="C24" t="s">
        <v>9</v>
      </c>
      <c r="D24">
        <v>220</v>
      </c>
      <c r="E24">
        <v>3</v>
      </c>
      <c r="F24" t="s">
        <v>11</v>
      </c>
      <c r="G24">
        <v>2</v>
      </c>
      <c r="H24">
        <v>4</v>
      </c>
    </row>
    <row r="25" spans="1:8" x14ac:dyDescent="0.3">
      <c r="A25">
        <v>24</v>
      </c>
      <c r="B25">
        <v>31</v>
      </c>
      <c r="C25" t="s">
        <v>8</v>
      </c>
      <c r="D25">
        <v>250</v>
      </c>
      <c r="E25">
        <v>4</v>
      </c>
      <c r="F25" t="s">
        <v>11</v>
      </c>
      <c r="G25">
        <v>4</v>
      </c>
      <c r="H25">
        <v>4</v>
      </c>
    </row>
    <row r="26" spans="1:8" x14ac:dyDescent="0.3">
      <c r="A26">
        <v>25</v>
      </c>
      <c r="B26">
        <v>32</v>
      </c>
      <c r="C26" t="s">
        <v>8</v>
      </c>
      <c r="D26">
        <v>250</v>
      </c>
      <c r="E26">
        <v>3</v>
      </c>
      <c r="F26" t="s">
        <v>12</v>
      </c>
      <c r="G26">
        <v>1</v>
      </c>
      <c r="H26">
        <v>3</v>
      </c>
    </row>
    <row r="27" spans="1:8" x14ac:dyDescent="0.3">
      <c r="A27">
        <v>26</v>
      </c>
      <c r="B27">
        <v>29</v>
      </c>
      <c r="C27" t="s">
        <v>8</v>
      </c>
      <c r="D27">
        <v>180</v>
      </c>
      <c r="E27">
        <v>3</v>
      </c>
      <c r="F27" t="s">
        <v>11</v>
      </c>
      <c r="G27">
        <v>1</v>
      </c>
      <c r="H27">
        <v>4</v>
      </c>
    </row>
    <row r="28" spans="1:8" x14ac:dyDescent="0.3">
      <c r="A28">
        <v>27</v>
      </c>
      <c r="B28">
        <v>22</v>
      </c>
      <c r="C28" t="s">
        <v>9</v>
      </c>
      <c r="D28">
        <v>150</v>
      </c>
      <c r="E28">
        <v>4</v>
      </c>
      <c r="F28" t="s">
        <v>11</v>
      </c>
      <c r="G28">
        <v>3</v>
      </c>
      <c r="H28">
        <v>3</v>
      </c>
    </row>
    <row r="29" spans="1:8" x14ac:dyDescent="0.3">
      <c r="A29">
        <v>28</v>
      </c>
      <c r="B29">
        <v>19</v>
      </c>
      <c r="C29" t="s">
        <v>9</v>
      </c>
      <c r="D29">
        <v>200</v>
      </c>
      <c r="E29">
        <v>2</v>
      </c>
      <c r="F29" t="s">
        <v>11</v>
      </c>
      <c r="G29">
        <v>3</v>
      </c>
      <c r="H29">
        <v>2</v>
      </c>
    </row>
    <row r="30" spans="1:8" x14ac:dyDescent="0.3">
      <c r="A30">
        <v>29</v>
      </c>
      <c r="B30">
        <v>40</v>
      </c>
      <c r="C30" t="s">
        <v>9</v>
      </c>
      <c r="D30">
        <v>150</v>
      </c>
      <c r="E30">
        <v>4</v>
      </c>
      <c r="F30" t="s">
        <v>11</v>
      </c>
      <c r="G30">
        <v>2</v>
      </c>
      <c r="H30">
        <v>1</v>
      </c>
    </row>
    <row r="31" spans="1:8" x14ac:dyDescent="0.3">
      <c r="A31">
        <v>30</v>
      </c>
      <c r="B31">
        <v>29</v>
      </c>
      <c r="C31" t="s">
        <v>8</v>
      </c>
      <c r="D31">
        <v>250</v>
      </c>
      <c r="E31">
        <v>3</v>
      </c>
      <c r="F31" t="s">
        <v>10</v>
      </c>
      <c r="G31">
        <v>4</v>
      </c>
      <c r="H31">
        <v>4</v>
      </c>
    </row>
    <row r="32" spans="1:8" x14ac:dyDescent="0.3">
      <c r="A32">
        <v>31</v>
      </c>
      <c r="B32">
        <v>40</v>
      </c>
      <c r="C32" t="s">
        <v>8</v>
      </c>
      <c r="D32">
        <v>220</v>
      </c>
      <c r="E32">
        <v>5</v>
      </c>
      <c r="F32" t="s">
        <v>10</v>
      </c>
      <c r="G32">
        <v>1</v>
      </c>
      <c r="H32">
        <v>1</v>
      </c>
    </row>
    <row r="33" spans="1:8" x14ac:dyDescent="0.3">
      <c r="A33">
        <v>32</v>
      </c>
      <c r="B33">
        <v>36</v>
      </c>
      <c r="C33" t="s">
        <v>8</v>
      </c>
      <c r="D33">
        <v>180</v>
      </c>
      <c r="E33">
        <v>5</v>
      </c>
      <c r="F33" t="s">
        <v>12</v>
      </c>
      <c r="G33">
        <v>2</v>
      </c>
      <c r="H33">
        <v>3</v>
      </c>
    </row>
    <row r="34" spans="1:8" x14ac:dyDescent="0.3">
      <c r="A34">
        <v>33</v>
      </c>
      <c r="B34">
        <v>22</v>
      </c>
      <c r="C34" t="s">
        <v>9</v>
      </c>
      <c r="D34">
        <v>150</v>
      </c>
      <c r="E34">
        <v>5</v>
      </c>
      <c r="F34" t="s">
        <v>11</v>
      </c>
      <c r="G34">
        <v>2</v>
      </c>
      <c r="H34">
        <v>2</v>
      </c>
    </row>
    <row r="35" spans="1:8" x14ac:dyDescent="0.3">
      <c r="A35">
        <v>34</v>
      </c>
      <c r="B35">
        <v>32</v>
      </c>
      <c r="C35" t="s">
        <v>9</v>
      </c>
      <c r="D35">
        <v>200</v>
      </c>
      <c r="E35">
        <v>5</v>
      </c>
      <c r="F35" t="s">
        <v>12</v>
      </c>
      <c r="G35">
        <v>1</v>
      </c>
      <c r="H35">
        <v>1</v>
      </c>
    </row>
    <row r="36" spans="1:8" x14ac:dyDescent="0.3">
      <c r="A36">
        <v>35</v>
      </c>
      <c r="B36">
        <v>18</v>
      </c>
      <c r="C36" t="s">
        <v>9</v>
      </c>
      <c r="D36">
        <v>150</v>
      </c>
      <c r="E36">
        <v>2</v>
      </c>
      <c r="F36" t="s">
        <v>11</v>
      </c>
      <c r="G36">
        <v>3</v>
      </c>
      <c r="H36">
        <v>1</v>
      </c>
    </row>
    <row r="37" spans="1:8" x14ac:dyDescent="0.3">
      <c r="A37">
        <v>36</v>
      </c>
      <c r="B37">
        <v>45</v>
      </c>
      <c r="C37" t="s">
        <v>8</v>
      </c>
      <c r="D37">
        <v>150</v>
      </c>
      <c r="E37">
        <v>2</v>
      </c>
      <c r="F37" t="s">
        <v>11</v>
      </c>
      <c r="G37">
        <v>1</v>
      </c>
      <c r="H37">
        <v>3</v>
      </c>
    </row>
    <row r="38" spans="1:8" x14ac:dyDescent="0.3">
      <c r="A38">
        <v>37</v>
      </c>
      <c r="B38">
        <v>23</v>
      </c>
      <c r="C38" t="s">
        <v>8</v>
      </c>
      <c r="D38">
        <v>220</v>
      </c>
      <c r="E38">
        <v>4</v>
      </c>
      <c r="F38" t="s">
        <v>11</v>
      </c>
      <c r="G38">
        <v>3</v>
      </c>
      <c r="H38">
        <v>2</v>
      </c>
    </row>
    <row r="39" spans="1:8" x14ac:dyDescent="0.3">
      <c r="A39">
        <v>38</v>
      </c>
      <c r="B39">
        <v>42</v>
      </c>
      <c r="C39" t="s">
        <v>8</v>
      </c>
      <c r="D39">
        <v>200</v>
      </c>
      <c r="E39">
        <v>2</v>
      </c>
      <c r="F39" t="s">
        <v>12</v>
      </c>
      <c r="G39">
        <v>3</v>
      </c>
      <c r="H39">
        <v>3</v>
      </c>
    </row>
    <row r="40" spans="1:8" x14ac:dyDescent="0.3">
      <c r="A40">
        <v>39</v>
      </c>
      <c r="B40">
        <v>20</v>
      </c>
      <c r="C40" t="s">
        <v>9</v>
      </c>
      <c r="D40">
        <v>150</v>
      </c>
      <c r="E40">
        <v>5</v>
      </c>
      <c r="F40" t="s">
        <v>11</v>
      </c>
      <c r="G40">
        <v>2</v>
      </c>
      <c r="H40">
        <v>4</v>
      </c>
    </row>
    <row r="41" spans="1:8" x14ac:dyDescent="0.3">
      <c r="A41">
        <v>40</v>
      </c>
      <c r="B41">
        <v>44</v>
      </c>
      <c r="C41" t="s">
        <v>9</v>
      </c>
      <c r="D41">
        <v>250</v>
      </c>
      <c r="E41">
        <v>3</v>
      </c>
      <c r="F41" t="s">
        <v>10</v>
      </c>
      <c r="G41">
        <v>3</v>
      </c>
      <c r="H41">
        <v>3</v>
      </c>
    </row>
    <row r="42" spans="1:8" x14ac:dyDescent="0.3">
      <c r="A42">
        <v>41</v>
      </c>
      <c r="B42">
        <v>23</v>
      </c>
      <c r="C42" t="s">
        <v>9</v>
      </c>
      <c r="D42">
        <v>220</v>
      </c>
      <c r="E42">
        <v>4</v>
      </c>
      <c r="F42" t="s">
        <v>11</v>
      </c>
      <c r="G42">
        <v>2</v>
      </c>
      <c r="H42">
        <v>1</v>
      </c>
    </row>
    <row r="43" spans="1:8" x14ac:dyDescent="0.3">
      <c r="A43">
        <v>42</v>
      </c>
      <c r="B43">
        <v>24</v>
      </c>
      <c r="C43" t="s">
        <v>8</v>
      </c>
      <c r="D43">
        <v>150</v>
      </c>
      <c r="E43">
        <v>2</v>
      </c>
      <c r="F43" t="s">
        <v>11</v>
      </c>
      <c r="G43">
        <v>2</v>
      </c>
      <c r="H43">
        <v>1</v>
      </c>
    </row>
    <row r="44" spans="1:8" x14ac:dyDescent="0.3">
      <c r="A44">
        <v>43</v>
      </c>
      <c r="B44">
        <v>29</v>
      </c>
      <c r="C44" t="s">
        <v>8</v>
      </c>
      <c r="D44">
        <v>180</v>
      </c>
      <c r="E44">
        <v>4</v>
      </c>
      <c r="F44" t="s">
        <v>10</v>
      </c>
      <c r="G44">
        <v>2</v>
      </c>
      <c r="H44">
        <v>4</v>
      </c>
    </row>
    <row r="45" spans="1:8" x14ac:dyDescent="0.3">
      <c r="A45">
        <v>44</v>
      </c>
      <c r="B45">
        <v>32</v>
      </c>
      <c r="C45" t="s">
        <v>8</v>
      </c>
      <c r="D45">
        <v>150</v>
      </c>
      <c r="E45">
        <v>4</v>
      </c>
      <c r="F45" t="s">
        <v>11</v>
      </c>
      <c r="G45">
        <v>2</v>
      </c>
      <c r="H45">
        <v>1</v>
      </c>
    </row>
    <row r="46" spans="1:8" x14ac:dyDescent="0.3">
      <c r="A46">
        <v>45</v>
      </c>
      <c r="B46">
        <v>26</v>
      </c>
      <c r="C46" t="s">
        <v>9</v>
      </c>
      <c r="D46">
        <v>250</v>
      </c>
      <c r="E46">
        <v>2</v>
      </c>
      <c r="F46" t="s">
        <v>10</v>
      </c>
      <c r="G46">
        <v>4</v>
      </c>
      <c r="H46">
        <v>3</v>
      </c>
    </row>
    <row r="47" spans="1:8" x14ac:dyDescent="0.3">
      <c r="A47">
        <v>46</v>
      </c>
      <c r="B47">
        <v>40</v>
      </c>
      <c r="C47" t="s">
        <v>9</v>
      </c>
      <c r="D47">
        <v>250</v>
      </c>
      <c r="E47">
        <v>3</v>
      </c>
      <c r="F47" t="s">
        <v>11</v>
      </c>
      <c r="G47">
        <v>3</v>
      </c>
      <c r="H47">
        <v>4</v>
      </c>
    </row>
    <row r="48" spans="1:8" x14ac:dyDescent="0.3">
      <c r="A48">
        <v>47</v>
      </c>
      <c r="B48">
        <v>37</v>
      </c>
      <c r="C48" t="s">
        <v>9</v>
      </c>
      <c r="D48">
        <v>220</v>
      </c>
      <c r="E48">
        <v>5</v>
      </c>
      <c r="F48" t="s">
        <v>10</v>
      </c>
      <c r="G48">
        <v>2</v>
      </c>
      <c r="H48">
        <v>4</v>
      </c>
    </row>
    <row r="49" spans="1:8" x14ac:dyDescent="0.3">
      <c r="A49">
        <v>48</v>
      </c>
      <c r="B49">
        <v>23</v>
      </c>
      <c r="C49" t="s">
        <v>8</v>
      </c>
      <c r="D49">
        <v>150</v>
      </c>
      <c r="E49">
        <v>5</v>
      </c>
      <c r="F49" t="s">
        <v>11</v>
      </c>
      <c r="G49">
        <v>4</v>
      </c>
      <c r="H49">
        <v>3</v>
      </c>
    </row>
    <row r="50" spans="1:8" x14ac:dyDescent="0.3">
      <c r="A50">
        <v>49</v>
      </c>
      <c r="B50">
        <v>36</v>
      </c>
      <c r="C50" t="s">
        <v>8</v>
      </c>
      <c r="D50">
        <v>180</v>
      </c>
      <c r="E50">
        <v>4</v>
      </c>
      <c r="F50" t="s">
        <v>10</v>
      </c>
      <c r="G50">
        <v>3</v>
      </c>
      <c r="H50">
        <v>3</v>
      </c>
    </row>
    <row r="51" spans="1:8" x14ac:dyDescent="0.3">
      <c r="A51">
        <v>50</v>
      </c>
      <c r="B51">
        <v>24</v>
      </c>
      <c r="C51" t="s">
        <v>8</v>
      </c>
      <c r="D51">
        <v>180</v>
      </c>
      <c r="E51">
        <v>2</v>
      </c>
      <c r="F51" t="s">
        <v>11</v>
      </c>
      <c r="G51">
        <v>4</v>
      </c>
      <c r="H51">
        <v>3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4"/>
  <sheetViews>
    <sheetView tabSelected="1" topLeftCell="D1" workbookViewId="0">
      <selection activeCell="M15" sqref="M15"/>
    </sheetView>
  </sheetViews>
  <sheetFormatPr defaultRowHeight="14.4" x14ac:dyDescent="0.3"/>
  <cols>
    <col min="1" max="1" width="19.44140625" customWidth="1"/>
    <col min="2" max="2" width="8.33203125" customWidth="1"/>
    <col min="4" max="4" width="16.6640625" customWidth="1"/>
    <col min="5" max="5" width="10.88671875" bestFit="1" customWidth="1"/>
    <col min="7" max="7" width="11.44140625" bestFit="1" customWidth="1"/>
    <col min="9" max="9" width="24.77734375" bestFit="1" customWidth="1"/>
    <col min="12" max="12" width="11.88671875" bestFit="1" customWidth="1"/>
    <col min="14" max="14" width="14.6640625" bestFit="1" customWidth="1"/>
    <col min="15" max="15" width="12.21875" bestFit="1" customWidth="1"/>
    <col min="16" max="16" width="10.44140625" bestFit="1" customWidth="1"/>
    <col min="17" max="17" width="15.6640625" bestFit="1" customWidth="1"/>
    <col min="18" max="18" width="30.88671875" bestFit="1" customWidth="1"/>
    <col min="19" max="19" width="2" bestFit="1" customWidth="1"/>
  </cols>
  <sheetData>
    <row r="1" spans="1:18" x14ac:dyDescent="0.3">
      <c r="A1" s="4" t="s">
        <v>13</v>
      </c>
      <c r="B1" s="4" t="s">
        <v>14</v>
      </c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  <c r="H1" s="4" t="s">
        <v>20</v>
      </c>
      <c r="I1" s="11" t="s">
        <v>50</v>
      </c>
    </row>
    <row r="2" spans="1:18" x14ac:dyDescent="0.3">
      <c r="A2" s="4">
        <v>1</v>
      </c>
      <c r="B2" s="4">
        <v>36</v>
      </c>
      <c r="C2" s="4" t="s">
        <v>8</v>
      </c>
      <c r="D2" s="4">
        <v>180</v>
      </c>
      <c r="E2" s="4">
        <v>3</v>
      </c>
      <c r="F2" s="4" t="s">
        <v>10</v>
      </c>
      <c r="G2" s="4">
        <v>4</v>
      </c>
      <c r="H2" s="4">
        <v>3</v>
      </c>
      <c r="I2" s="4" t="str">
        <f>IF(B2&lt;25,"18-24",IF(B2&lt;=30,"25-30",IF(B2&lt;=35,"31-35",IF(B2&lt;=40,"36-40","Above 40"))))</f>
        <v>36-40</v>
      </c>
    </row>
    <row r="3" spans="1:18" x14ac:dyDescent="0.3">
      <c r="A3" s="4">
        <v>2</v>
      </c>
      <c r="B3" s="4">
        <v>45</v>
      </c>
      <c r="C3" s="4" t="s">
        <v>8</v>
      </c>
      <c r="D3" s="4">
        <v>180</v>
      </c>
      <c r="E3" s="4">
        <v>4</v>
      </c>
      <c r="F3" s="4" t="s">
        <v>12</v>
      </c>
      <c r="G3" s="4">
        <v>3</v>
      </c>
      <c r="H3" s="4">
        <v>2</v>
      </c>
      <c r="I3" s="4" t="str">
        <f t="shared" ref="I3:I51" si="0">IF(B3&lt;25,"18-24",IF(B3&lt;=30,"25-30",IF(B3&lt;=35,"31-35",IF(B3&lt;=40,"36-40","Above 40"))))</f>
        <v>Above 40</v>
      </c>
    </row>
    <row r="4" spans="1:18" x14ac:dyDescent="0.3">
      <c r="A4" s="4">
        <v>3</v>
      </c>
      <c r="B4" s="4">
        <v>20</v>
      </c>
      <c r="C4" s="4" t="s">
        <v>9</v>
      </c>
      <c r="D4" s="4">
        <v>220</v>
      </c>
      <c r="E4" s="4">
        <v>3</v>
      </c>
      <c r="F4" s="4" t="s">
        <v>10</v>
      </c>
      <c r="G4" s="4">
        <v>2</v>
      </c>
      <c r="H4" s="4">
        <v>3</v>
      </c>
      <c r="I4" s="4" t="str">
        <f t="shared" si="0"/>
        <v>18-24</v>
      </c>
    </row>
    <row r="5" spans="1:18" x14ac:dyDescent="0.3">
      <c r="A5" s="4">
        <v>4</v>
      </c>
      <c r="B5" s="4">
        <v>27</v>
      </c>
      <c r="C5" s="4" t="s">
        <v>9</v>
      </c>
      <c r="D5" s="4">
        <v>180</v>
      </c>
      <c r="E5" s="4">
        <v>2</v>
      </c>
      <c r="F5" s="4" t="s">
        <v>10</v>
      </c>
      <c r="G5" s="4">
        <v>4</v>
      </c>
      <c r="H5" s="4">
        <v>2</v>
      </c>
      <c r="I5" s="4" t="str">
        <f t="shared" si="0"/>
        <v>25-30</v>
      </c>
      <c r="M5" s="3" t="s">
        <v>24</v>
      </c>
      <c r="N5" s="3" t="s">
        <v>25</v>
      </c>
      <c r="O5" s="3" t="s">
        <v>26</v>
      </c>
      <c r="P5" s="3" t="s">
        <v>29</v>
      </c>
      <c r="Q5" s="3" t="s">
        <v>48</v>
      </c>
      <c r="R5" s="3" t="s">
        <v>49</v>
      </c>
    </row>
    <row r="6" spans="1:18" x14ac:dyDescent="0.3">
      <c r="A6" s="4">
        <v>5</v>
      </c>
      <c r="B6" s="4">
        <v>22</v>
      </c>
      <c r="C6" s="4" t="s">
        <v>9</v>
      </c>
      <c r="D6" s="4">
        <v>220</v>
      </c>
      <c r="E6" s="4">
        <v>5</v>
      </c>
      <c r="F6" s="4" t="s">
        <v>12</v>
      </c>
      <c r="G6" s="4">
        <v>3</v>
      </c>
      <c r="H6" s="4">
        <v>2</v>
      </c>
      <c r="I6" s="4" t="str">
        <f t="shared" si="0"/>
        <v>18-24</v>
      </c>
      <c r="L6" s="5" t="s">
        <v>27</v>
      </c>
      <c r="M6" s="4" t="s">
        <v>13</v>
      </c>
      <c r="N6" s="4" t="str">
        <f>PROPER(L6)</f>
        <v xml:space="preserve">   Customer </v>
      </c>
      <c r="O6" s="4" t="str">
        <f>UPPER(L6)</f>
        <v xml:space="preserve">   CUSTOMER </v>
      </c>
      <c r="P6" s="4" t="str">
        <f>TRIM(LOWER(L6))</f>
        <v>customer</v>
      </c>
      <c r="Q6" s="4">
        <f>MIN(B2:B51)</f>
        <v>18</v>
      </c>
      <c r="R6" s="4">
        <f>MAX(B2:B51)</f>
        <v>45</v>
      </c>
    </row>
    <row r="7" spans="1:18" x14ac:dyDescent="0.3">
      <c r="A7" s="4">
        <v>6</v>
      </c>
      <c r="B7" s="4">
        <v>39</v>
      </c>
      <c r="C7" s="4" t="s">
        <v>8</v>
      </c>
      <c r="D7" s="4">
        <v>150</v>
      </c>
      <c r="E7" s="4">
        <v>2</v>
      </c>
      <c r="F7" s="4" t="s">
        <v>11</v>
      </c>
      <c r="G7" s="4">
        <v>4</v>
      </c>
      <c r="H7" s="4">
        <v>2</v>
      </c>
      <c r="I7" s="4" t="str">
        <f t="shared" si="0"/>
        <v>36-40</v>
      </c>
      <c r="L7" s="5" t="s">
        <v>1</v>
      </c>
      <c r="M7" s="4" t="s">
        <v>14</v>
      </c>
      <c r="N7" s="4" t="str">
        <f t="shared" ref="N7:N13" si="1">PROPER(L7)</f>
        <v xml:space="preserve">Age </v>
      </c>
      <c r="O7" s="4" t="str">
        <f t="shared" ref="O7:O13" si="2">UPPER(L7)</f>
        <v xml:space="preserve">AGE </v>
      </c>
      <c r="P7" s="4" t="str">
        <f t="shared" ref="P7:P13" si="3">TRIM(LOWER(L7))</f>
        <v>age</v>
      </c>
      <c r="Q7" s="4"/>
      <c r="R7" s="4"/>
    </row>
    <row r="8" spans="1:18" x14ac:dyDescent="0.3">
      <c r="A8" s="4">
        <v>7</v>
      </c>
      <c r="B8" s="4">
        <v>30</v>
      </c>
      <c r="C8" s="4" t="s">
        <v>8</v>
      </c>
      <c r="D8" s="4">
        <v>220</v>
      </c>
      <c r="E8" s="4">
        <v>5</v>
      </c>
      <c r="F8" s="4" t="s">
        <v>11</v>
      </c>
      <c r="G8" s="4">
        <v>2</v>
      </c>
      <c r="H8" s="4">
        <v>4</v>
      </c>
      <c r="I8" s="4" t="str">
        <f t="shared" si="0"/>
        <v>25-30</v>
      </c>
      <c r="L8" s="5" t="s">
        <v>28</v>
      </c>
      <c r="M8" s="4" t="s">
        <v>15</v>
      </c>
      <c r="N8" s="4" t="str">
        <f t="shared" si="1"/>
        <v xml:space="preserve">Sex              </v>
      </c>
      <c r="O8" s="4" t="str">
        <f t="shared" si="2"/>
        <v xml:space="preserve">SEX              </v>
      </c>
      <c r="P8" s="4" t="str">
        <f t="shared" si="3"/>
        <v>sex</v>
      </c>
      <c r="Q8" s="4"/>
      <c r="R8" s="4"/>
    </row>
    <row r="9" spans="1:18" x14ac:dyDescent="0.3">
      <c r="A9" s="4">
        <v>8</v>
      </c>
      <c r="B9" s="4">
        <v>42</v>
      </c>
      <c r="C9" s="4" t="s">
        <v>8</v>
      </c>
      <c r="D9" s="4">
        <v>220</v>
      </c>
      <c r="E9" s="4">
        <v>2</v>
      </c>
      <c r="F9" s="4" t="s">
        <v>12</v>
      </c>
      <c r="G9" s="4">
        <v>4</v>
      </c>
      <c r="H9" s="4">
        <v>1</v>
      </c>
      <c r="I9" s="4" t="str">
        <f t="shared" si="0"/>
        <v>Above 40</v>
      </c>
      <c r="L9" s="5" t="s">
        <v>3</v>
      </c>
      <c r="M9" s="4" t="s">
        <v>16</v>
      </c>
      <c r="N9" s="4" t="str">
        <f t="shared" si="1"/>
        <v>Groceries</v>
      </c>
      <c r="O9" s="4" t="str">
        <f t="shared" si="2"/>
        <v>GROCERIES</v>
      </c>
      <c r="P9" s="4" t="str">
        <f t="shared" si="3"/>
        <v>groceries</v>
      </c>
      <c r="Q9" s="4"/>
      <c r="R9" s="4"/>
    </row>
    <row r="10" spans="1:18" x14ac:dyDescent="0.3">
      <c r="A10" s="4">
        <v>9</v>
      </c>
      <c r="B10" s="4">
        <v>20</v>
      </c>
      <c r="C10" s="4" t="s">
        <v>9</v>
      </c>
      <c r="D10" s="4">
        <v>250</v>
      </c>
      <c r="E10" s="4">
        <v>3</v>
      </c>
      <c r="F10" s="4" t="s">
        <v>10</v>
      </c>
      <c r="G10" s="4">
        <v>4</v>
      </c>
      <c r="H10" s="4">
        <v>4</v>
      </c>
      <c r="I10" s="4" t="str">
        <f t="shared" si="0"/>
        <v>18-24</v>
      </c>
      <c r="L10" s="5" t="s">
        <v>4</v>
      </c>
      <c r="M10" s="4" t="s">
        <v>17</v>
      </c>
      <c r="N10" s="4" t="str">
        <f t="shared" si="1"/>
        <v>Choco-Bars</v>
      </c>
      <c r="O10" s="4" t="str">
        <f t="shared" si="2"/>
        <v>CHOCO-BARS</v>
      </c>
      <c r="P10" s="4" t="str">
        <f t="shared" si="3"/>
        <v>choco-bars</v>
      </c>
      <c r="Q10" s="4"/>
      <c r="R10" s="4"/>
    </row>
    <row r="11" spans="1:18" x14ac:dyDescent="0.3">
      <c r="A11" s="4">
        <v>10</v>
      </c>
      <c r="B11" s="4">
        <v>40</v>
      </c>
      <c r="C11" s="4" t="s">
        <v>9</v>
      </c>
      <c r="D11" s="4">
        <v>180</v>
      </c>
      <c r="E11" s="4">
        <v>2</v>
      </c>
      <c r="F11" s="4" t="s">
        <v>12</v>
      </c>
      <c r="G11" s="4">
        <v>3</v>
      </c>
      <c r="H11" s="4">
        <v>1</v>
      </c>
      <c r="I11" s="4" t="str">
        <f t="shared" si="0"/>
        <v>36-40</v>
      </c>
      <c r="L11" s="5" t="s">
        <v>5</v>
      </c>
      <c r="M11" s="4" t="s">
        <v>18</v>
      </c>
      <c r="N11" s="4" t="str">
        <f t="shared" si="1"/>
        <v xml:space="preserve">Type </v>
      </c>
      <c r="O11" s="4" t="str">
        <f t="shared" si="2"/>
        <v xml:space="preserve">TYPE </v>
      </c>
      <c r="P11" s="4" t="str">
        <f t="shared" si="3"/>
        <v>type</v>
      </c>
      <c r="Q11" s="4"/>
      <c r="R11" s="4"/>
    </row>
    <row r="12" spans="1:18" x14ac:dyDescent="0.3">
      <c r="A12" s="4">
        <v>11</v>
      </c>
      <c r="B12" s="4">
        <v>38</v>
      </c>
      <c r="C12" s="4" t="s">
        <v>9</v>
      </c>
      <c r="D12" s="4">
        <v>180</v>
      </c>
      <c r="E12" s="4">
        <v>2</v>
      </c>
      <c r="F12" s="4" t="s">
        <v>10</v>
      </c>
      <c r="G12" s="4">
        <v>2</v>
      </c>
      <c r="H12" s="4">
        <v>3</v>
      </c>
      <c r="I12" s="4" t="str">
        <f t="shared" si="0"/>
        <v>36-40</v>
      </c>
      <c r="L12" s="5" t="s">
        <v>6</v>
      </c>
      <c r="M12" s="4" t="s">
        <v>19</v>
      </c>
      <c r="N12" s="4" t="str">
        <f t="shared" si="1"/>
        <v xml:space="preserve">Satisfied </v>
      </c>
      <c r="O12" s="4" t="str">
        <f t="shared" si="2"/>
        <v xml:space="preserve">SATISFIED </v>
      </c>
      <c r="P12" s="4" t="str">
        <f t="shared" si="3"/>
        <v>satisfied</v>
      </c>
      <c r="Q12" s="4"/>
      <c r="R12" s="4"/>
    </row>
    <row r="13" spans="1:18" x14ac:dyDescent="0.3">
      <c r="A13" s="4">
        <v>12</v>
      </c>
      <c r="B13" s="4">
        <v>31</v>
      </c>
      <c r="C13" s="4" t="s">
        <v>8</v>
      </c>
      <c r="D13" s="4">
        <v>150</v>
      </c>
      <c r="E13" s="4">
        <v>4</v>
      </c>
      <c r="F13" s="4" t="s">
        <v>11</v>
      </c>
      <c r="G13" s="4">
        <v>2</v>
      </c>
      <c r="H13" s="4">
        <v>1</v>
      </c>
      <c r="I13" s="4" t="str">
        <f t="shared" si="0"/>
        <v>31-35</v>
      </c>
      <c r="L13" s="5" t="s">
        <v>7</v>
      </c>
      <c r="M13" s="4" t="s">
        <v>20</v>
      </c>
      <c r="N13" s="4" t="str">
        <f t="shared" si="1"/>
        <v>Bulk</v>
      </c>
      <c r="O13" s="4" t="str">
        <f t="shared" si="2"/>
        <v>BULK</v>
      </c>
      <c r="P13" s="4" t="str">
        <f t="shared" si="3"/>
        <v>bulk</v>
      </c>
      <c r="Q13" s="4"/>
      <c r="R13" s="4"/>
    </row>
    <row r="14" spans="1:18" x14ac:dyDescent="0.3">
      <c r="A14" s="4">
        <v>13</v>
      </c>
      <c r="B14" s="4">
        <v>19</v>
      </c>
      <c r="C14" s="4" t="s">
        <v>8</v>
      </c>
      <c r="D14" s="4">
        <v>220</v>
      </c>
      <c r="E14" s="4">
        <v>2</v>
      </c>
      <c r="F14" s="4" t="s">
        <v>11</v>
      </c>
      <c r="G14" s="4">
        <v>2</v>
      </c>
      <c r="H14" s="4">
        <v>3</v>
      </c>
      <c r="I14" s="4" t="str">
        <f t="shared" si="0"/>
        <v>18-24</v>
      </c>
    </row>
    <row r="15" spans="1:18" x14ac:dyDescent="0.3">
      <c r="A15" s="4">
        <v>14</v>
      </c>
      <c r="B15" s="4">
        <v>23</v>
      </c>
      <c r="C15" s="4" t="s">
        <v>8</v>
      </c>
      <c r="D15" s="4">
        <v>180</v>
      </c>
      <c r="E15" s="4">
        <v>5</v>
      </c>
      <c r="F15" s="4" t="s">
        <v>11</v>
      </c>
      <c r="G15" s="4">
        <v>1</v>
      </c>
      <c r="H15" s="4">
        <v>4</v>
      </c>
      <c r="I15" s="4" t="str">
        <f t="shared" si="0"/>
        <v>18-24</v>
      </c>
      <c r="L15" s="2" t="s">
        <v>21</v>
      </c>
    </row>
    <row r="16" spans="1:18" x14ac:dyDescent="0.3">
      <c r="A16" s="4">
        <v>15</v>
      </c>
      <c r="B16" s="4">
        <v>36</v>
      </c>
      <c r="C16" s="4" t="s">
        <v>9</v>
      </c>
      <c r="D16" s="4">
        <v>200</v>
      </c>
      <c r="E16" s="4">
        <v>2</v>
      </c>
      <c r="F16" s="4" t="s">
        <v>10</v>
      </c>
      <c r="G16" s="4">
        <v>4</v>
      </c>
      <c r="H16" s="4">
        <v>1</v>
      </c>
      <c r="I16" s="4" t="str">
        <f t="shared" si="0"/>
        <v>36-40</v>
      </c>
      <c r="L16" s="2" t="s">
        <v>22</v>
      </c>
    </row>
    <row r="17" spans="1:15" x14ac:dyDescent="0.3">
      <c r="A17" s="4">
        <v>16</v>
      </c>
      <c r="B17" s="4">
        <v>24</v>
      </c>
      <c r="C17" s="4" t="s">
        <v>9</v>
      </c>
      <c r="D17" s="4">
        <v>150</v>
      </c>
      <c r="E17" s="4">
        <v>3</v>
      </c>
      <c r="F17" s="4" t="s">
        <v>10</v>
      </c>
      <c r="G17" s="4">
        <v>3</v>
      </c>
      <c r="H17" s="4">
        <v>4</v>
      </c>
      <c r="I17" s="4" t="str">
        <f t="shared" si="0"/>
        <v>18-24</v>
      </c>
      <c r="L17" s="2" t="s">
        <v>23</v>
      </c>
    </row>
    <row r="18" spans="1:15" x14ac:dyDescent="0.3">
      <c r="A18" s="4">
        <v>17</v>
      </c>
      <c r="B18" s="4">
        <v>28</v>
      </c>
      <c r="C18" s="4" t="s">
        <v>9</v>
      </c>
      <c r="D18" s="4">
        <v>220</v>
      </c>
      <c r="E18" s="4">
        <v>4</v>
      </c>
      <c r="F18" s="4" t="s">
        <v>12</v>
      </c>
      <c r="G18" s="4">
        <v>1</v>
      </c>
      <c r="H18" s="4">
        <v>3</v>
      </c>
      <c r="I18" s="4" t="str">
        <f t="shared" si="0"/>
        <v>25-30</v>
      </c>
    </row>
    <row r="19" spans="1:15" x14ac:dyDescent="0.3">
      <c r="A19" s="4">
        <v>18</v>
      </c>
      <c r="B19" s="4">
        <v>25</v>
      </c>
      <c r="C19" s="4" t="s">
        <v>8</v>
      </c>
      <c r="D19" s="4">
        <v>220</v>
      </c>
      <c r="E19" s="4">
        <v>3</v>
      </c>
      <c r="F19" s="4" t="s">
        <v>11</v>
      </c>
      <c r="G19" s="4">
        <v>3</v>
      </c>
      <c r="H19" s="4">
        <v>3</v>
      </c>
      <c r="I19" s="4" t="str">
        <f t="shared" si="0"/>
        <v>25-30</v>
      </c>
    </row>
    <row r="20" spans="1:15" x14ac:dyDescent="0.3">
      <c r="A20" s="4">
        <v>19</v>
      </c>
      <c r="B20" s="4">
        <v>34</v>
      </c>
      <c r="C20" s="4" t="s">
        <v>8</v>
      </c>
      <c r="D20" s="4">
        <v>220</v>
      </c>
      <c r="E20" s="4">
        <v>4</v>
      </c>
      <c r="F20" s="4" t="s">
        <v>11</v>
      </c>
      <c r="G20" s="4">
        <v>4</v>
      </c>
      <c r="H20" s="4">
        <v>1</v>
      </c>
      <c r="I20" s="4" t="str">
        <f t="shared" si="0"/>
        <v>31-35</v>
      </c>
      <c r="N20" s="3" t="s">
        <v>38</v>
      </c>
      <c r="O20" s="3" t="s">
        <v>38</v>
      </c>
    </row>
    <row r="21" spans="1:15" x14ac:dyDescent="0.3">
      <c r="A21" s="4">
        <v>20</v>
      </c>
      <c r="B21" s="4">
        <v>39</v>
      </c>
      <c r="C21" s="4" t="s">
        <v>8</v>
      </c>
      <c r="D21" s="4">
        <v>200</v>
      </c>
      <c r="E21" s="4">
        <v>4</v>
      </c>
      <c r="F21" s="4" t="s">
        <v>11</v>
      </c>
      <c r="G21" s="4">
        <v>4</v>
      </c>
      <c r="H21" s="4">
        <v>2</v>
      </c>
      <c r="I21" s="4" t="str">
        <f t="shared" si="0"/>
        <v>36-40</v>
      </c>
      <c r="L21" s="4" t="s">
        <v>30</v>
      </c>
      <c r="M21" s="4" t="s">
        <v>31</v>
      </c>
      <c r="N21" s="4" t="str">
        <f>L21&amp;" "&amp;M21</f>
        <v>Rahul Roy</v>
      </c>
      <c r="O21" s="4" t="str">
        <f>CONCATENATE(L21," ",M21)</f>
        <v>Rahul Roy</v>
      </c>
    </row>
    <row r="22" spans="1:15" x14ac:dyDescent="0.3">
      <c r="A22" s="4">
        <v>21</v>
      </c>
      <c r="B22" s="4">
        <v>20</v>
      </c>
      <c r="C22" s="4" t="s">
        <v>9</v>
      </c>
      <c r="D22" s="4">
        <v>220</v>
      </c>
      <c r="E22" s="4">
        <v>5</v>
      </c>
      <c r="F22" s="4" t="s">
        <v>11</v>
      </c>
      <c r="G22" s="4">
        <v>4</v>
      </c>
      <c r="H22" s="4">
        <v>1</v>
      </c>
      <c r="I22" s="4" t="str">
        <f t="shared" si="0"/>
        <v>18-24</v>
      </c>
      <c r="L22" s="4" t="s">
        <v>32</v>
      </c>
      <c r="M22" s="4" t="s">
        <v>33</v>
      </c>
      <c r="N22" s="4" t="str">
        <f t="shared" ref="N22:N24" si="4">L22&amp;" "&amp;M22</f>
        <v>Avinash  Darekar</v>
      </c>
      <c r="O22" s="4" t="str">
        <f t="shared" ref="O22:O24" si="5">CONCATENATE(L22," ",M22)</f>
        <v>Avinash  Darekar</v>
      </c>
    </row>
    <row r="23" spans="1:15" x14ac:dyDescent="0.3">
      <c r="A23" s="4">
        <v>22</v>
      </c>
      <c r="B23" s="4">
        <v>44</v>
      </c>
      <c r="C23" s="4" t="s">
        <v>9</v>
      </c>
      <c r="D23" s="4">
        <v>200</v>
      </c>
      <c r="E23" s="4">
        <v>3</v>
      </c>
      <c r="F23" s="4" t="s">
        <v>12</v>
      </c>
      <c r="G23" s="4">
        <v>4</v>
      </c>
      <c r="H23" s="4">
        <v>4</v>
      </c>
      <c r="I23" s="4" t="str">
        <f t="shared" si="0"/>
        <v>Above 40</v>
      </c>
      <c r="L23" s="4" t="s">
        <v>34</v>
      </c>
      <c r="M23" s="4" t="s">
        <v>35</v>
      </c>
      <c r="N23" s="4" t="str">
        <f t="shared" si="4"/>
        <v>Suraj  Dhami</v>
      </c>
      <c r="O23" s="4" t="str">
        <f t="shared" si="5"/>
        <v>Suraj  Dhami</v>
      </c>
    </row>
    <row r="24" spans="1:15" x14ac:dyDescent="0.3">
      <c r="A24" s="4">
        <v>23</v>
      </c>
      <c r="B24" s="4">
        <v>20</v>
      </c>
      <c r="C24" s="4" t="s">
        <v>9</v>
      </c>
      <c r="D24" s="4">
        <v>220</v>
      </c>
      <c r="E24" s="4">
        <v>3</v>
      </c>
      <c r="F24" s="4" t="s">
        <v>11</v>
      </c>
      <c r="G24" s="4">
        <v>2</v>
      </c>
      <c r="H24" s="4">
        <v>4</v>
      </c>
      <c r="I24" s="4" t="str">
        <f t="shared" si="0"/>
        <v>18-24</v>
      </c>
      <c r="L24" s="4" t="s">
        <v>36</v>
      </c>
      <c r="M24" s="4" t="s">
        <v>37</v>
      </c>
      <c r="N24" s="4" t="str">
        <f t="shared" si="4"/>
        <v>Sanjay Sharker</v>
      </c>
      <c r="O24" s="4" t="str">
        <f t="shared" si="5"/>
        <v>Sanjay Sharker</v>
      </c>
    </row>
    <row r="25" spans="1:15" x14ac:dyDescent="0.3">
      <c r="A25" s="4">
        <v>24</v>
      </c>
      <c r="B25" s="4">
        <v>31</v>
      </c>
      <c r="C25" s="4" t="s">
        <v>8</v>
      </c>
      <c r="D25" s="4">
        <v>250</v>
      </c>
      <c r="E25" s="4">
        <v>4</v>
      </c>
      <c r="F25" s="4" t="s">
        <v>11</v>
      </c>
      <c r="G25" s="4">
        <v>4</v>
      </c>
      <c r="H25" s="4">
        <v>4</v>
      </c>
      <c r="I25" s="4" t="str">
        <f t="shared" si="0"/>
        <v>31-35</v>
      </c>
    </row>
    <row r="26" spans="1:15" x14ac:dyDescent="0.3">
      <c r="A26" s="4">
        <v>25</v>
      </c>
      <c r="B26" s="4">
        <v>32</v>
      </c>
      <c r="C26" s="4" t="s">
        <v>8</v>
      </c>
      <c r="D26" s="4">
        <v>250</v>
      </c>
      <c r="E26" s="4">
        <v>3</v>
      </c>
      <c r="F26" s="4" t="s">
        <v>12</v>
      </c>
      <c r="G26" s="4">
        <v>1</v>
      </c>
      <c r="H26" s="4">
        <v>3</v>
      </c>
      <c r="I26" s="4" t="str">
        <f t="shared" si="0"/>
        <v>31-35</v>
      </c>
    </row>
    <row r="27" spans="1:15" x14ac:dyDescent="0.3">
      <c r="A27" s="4">
        <v>26</v>
      </c>
      <c r="B27" s="4">
        <v>29</v>
      </c>
      <c r="C27" s="4" t="s">
        <v>8</v>
      </c>
      <c r="D27" s="4">
        <v>180</v>
      </c>
      <c r="E27" s="4">
        <v>3</v>
      </c>
      <c r="F27" s="4" t="s">
        <v>11</v>
      </c>
      <c r="G27" s="4">
        <v>1</v>
      </c>
      <c r="H27" s="4">
        <v>4</v>
      </c>
      <c r="I27" s="4" t="str">
        <f t="shared" si="0"/>
        <v>25-30</v>
      </c>
      <c r="K27" s="3" t="s">
        <v>40</v>
      </c>
    </row>
    <row r="28" spans="1:15" x14ac:dyDescent="0.3">
      <c r="A28" s="4">
        <v>27</v>
      </c>
      <c r="B28" s="4">
        <v>22</v>
      </c>
      <c r="C28" s="4" t="s">
        <v>9</v>
      </c>
      <c r="D28" s="4">
        <v>150</v>
      </c>
      <c r="E28" s="4">
        <v>4</v>
      </c>
      <c r="F28" s="4" t="s">
        <v>11</v>
      </c>
      <c r="G28" s="4">
        <v>3</v>
      </c>
      <c r="H28" s="4">
        <v>3</v>
      </c>
      <c r="I28" s="4" t="str">
        <f t="shared" si="0"/>
        <v>18-24</v>
      </c>
      <c r="K28" s="6" t="s">
        <v>39</v>
      </c>
      <c r="L28" s="6"/>
      <c r="M28" s="6"/>
      <c r="N28" s="6"/>
      <c r="O28" s="6"/>
    </row>
    <row r="29" spans="1:15" x14ac:dyDescent="0.3">
      <c r="A29" s="4">
        <v>28</v>
      </c>
      <c r="B29" s="4">
        <v>19</v>
      </c>
      <c r="C29" s="4" t="s">
        <v>9</v>
      </c>
      <c r="D29" s="4">
        <v>200</v>
      </c>
      <c r="E29" s="4">
        <v>2</v>
      </c>
      <c r="F29" s="4" t="s">
        <v>11</v>
      </c>
      <c r="G29" s="4">
        <v>3</v>
      </c>
      <c r="H29" s="4">
        <v>2</v>
      </c>
      <c r="I29" s="4" t="str">
        <f t="shared" si="0"/>
        <v>18-24</v>
      </c>
      <c r="K29" t="s">
        <v>8</v>
      </c>
      <c r="L29">
        <f>COUNTIF(C2:C51,K29)</f>
        <v>26</v>
      </c>
    </row>
    <row r="30" spans="1:15" x14ac:dyDescent="0.3">
      <c r="A30" s="4">
        <v>29</v>
      </c>
      <c r="B30" s="4">
        <v>40</v>
      </c>
      <c r="C30" s="4" t="s">
        <v>9</v>
      </c>
      <c r="D30" s="4">
        <v>150</v>
      </c>
      <c r="E30" s="4">
        <v>4</v>
      </c>
      <c r="F30" s="4" t="s">
        <v>11</v>
      </c>
      <c r="G30" s="4">
        <v>2</v>
      </c>
      <c r="H30" s="4">
        <v>1</v>
      </c>
      <c r="I30" s="4" t="str">
        <f t="shared" si="0"/>
        <v>36-40</v>
      </c>
      <c r="K30" t="s">
        <v>9</v>
      </c>
      <c r="L30">
        <f>COUNTIF(C3:C52,K30)</f>
        <v>24</v>
      </c>
    </row>
    <row r="31" spans="1:15" x14ac:dyDescent="0.3">
      <c r="A31" s="4">
        <v>30</v>
      </c>
      <c r="B31" s="4">
        <v>29</v>
      </c>
      <c r="C31" s="4" t="s">
        <v>8</v>
      </c>
      <c r="D31" s="4">
        <v>250</v>
      </c>
      <c r="E31" s="4">
        <v>3</v>
      </c>
      <c r="F31" s="4" t="s">
        <v>10</v>
      </c>
      <c r="G31" s="4">
        <v>4</v>
      </c>
      <c r="H31" s="4">
        <v>4</v>
      </c>
      <c r="I31" s="4" t="str">
        <f t="shared" si="0"/>
        <v>25-30</v>
      </c>
    </row>
    <row r="32" spans="1:15" x14ac:dyDescent="0.3">
      <c r="A32" s="4">
        <v>31</v>
      </c>
      <c r="B32" s="4">
        <v>40</v>
      </c>
      <c r="C32" s="4" t="s">
        <v>8</v>
      </c>
      <c r="D32" s="4">
        <v>220</v>
      </c>
      <c r="E32" s="4">
        <v>5</v>
      </c>
      <c r="F32" s="4" t="s">
        <v>10</v>
      </c>
      <c r="G32" s="4">
        <v>1</v>
      </c>
      <c r="H32" s="4">
        <v>1</v>
      </c>
      <c r="I32" s="4" t="str">
        <f t="shared" si="0"/>
        <v>36-40</v>
      </c>
      <c r="K32" s="3" t="s">
        <v>43</v>
      </c>
    </row>
    <row r="33" spans="1:17" x14ac:dyDescent="0.3">
      <c r="A33" s="4">
        <v>32</v>
      </c>
      <c r="B33" s="4">
        <v>36</v>
      </c>
      <c r="C33" s="4" t="s">
        <v>8</v>
      </c>
      <c r="D33" s="4">
        <v>180</v>
      </c>
      <c r="E33" s="4">
        <v>5</v>
      </c>
      <c r="F33" s="4" t="s">
        <v>12</v>
      </c>
      <c r="G33" s="4">
        <v>2</v>
      </c>
      <c r="H33" s="4">
        <v>3</v>
      </c>
      <c r="I33" s="4" t="str">
        <f t="shared" si="0"/>
        <v>36-40</v>
      </c>
      <c r="K33" s="6" t="s">
        <v>44</v>
      </c>
      <c r="L33" s="6"/>
      <c r="M33" s="6"/>
    </row>
    <row r="34" spans="1:17" x14ac:dyDescent="0.3">
      <c r="A34" s="4">
        <v>33</v>
      </c>
      <c r="B34" s="4">
        <v>22</v>
      </c>
      <c r="C34" s="4" t="s">
        <v>9</v>
      </c>
      <c r="D34" s="4">
        <v>150</v>
      </c>
      <c r="E34" s="4">
        <v>5</v>
      </c>
      <c r="F34" s="4" t="s">
        <v>11</v>
      </c>
      <c r="G34" s="4">
        <v>2</v>
      </c>
      <c r="H34" s="4">
        <v>2</v>
      </c>
      <c r="I34" s="4" t="str">
        <f t="shared" si="0"/>
        <v>18-24</v>
      </c>
      <c r="K34" t="s">
        <v>10</v>
      </c>
      <c r="L34">
        <f>COUNTIF(F2:F51,K34)</f>
        <v>14</v>
      </c>
    </row>
    <row r="35" spans="1:17" x14ac:dyDescent="0.3">
      <c r="A35" s="4">
        <v>34</v>
      </c>
      <c r="B35" s="4">
        <v>32</v>
      </c>
      <c r="C35" s="4" t="s">
        <v>9</v>
      </c>
      <c r="D35" s="4">
        <v>200</v>
      </c>
      <c r="E35" s="4">
        <v>5</v>
      </c>
      <c r="F35" s="4" t="s">
        <v>12</v>
      </c>
      <c r="G35" s="4">
        <v>1</v>
      </c>
      <c r="H35" s="4">
        <v>1</v>
      </c>
      <c r="I35" s="4" t="str">
        <f t="shared" si="0"/>
        <v>31-35</v>
      </c>
      <c r="K35" t="s">
        <v>12</v>
      </c>
      <c r="L35">
        <f t="shared" ref="L35:L36" si="6">COUNTIF(F3:F52,K35)</f>
        <v>10</v>
      </c>
    </row>
    <row r="36" spans="1:17" x14ac:dyDescent="0.3">
      <c r="A36" s="4">
        <v>35</v>
      </c>
      <c r="B36" s="4">
        <v>18</v>
      </c>
      <c r="C36" s="4" t="s">
        <v>9</v>
      </c>
      <c r="D36" s="4">
        <v>150</v>
      </c>
      <c r="E36" s="4">
        <v>2</v>
      </c>
      <c r="F36" s="4" t="s">
        <v>11</v>
      </c>
      <c r="G36" s="4">
        <v>3</v>
      </c>
      <c r="H36" s="4">
        <v>1</v>
      </c>
      <c r="I36" s="4" t="str">
        <f t="shared" si="0"/>
        <v>18-24</v>
      </c>
      <c r="K36" t="s">
        <v>11</v>
      </c>
      <c r="L36">
        <f t="shared" si="6"/>
        <v>26</v>
      </c>
    </row>
    <row r="37" spans="1:17" x14ac:dyDescent="0.3">
      <c r="A37" s="4">
        <v>36</v>
      </c>
      <c r="B37" s="4">
        <v>45</v>
      </c>
      <c r="C37" s="4" t="s">
        <v>8</v>
      </c>
      <c r="D37" s="4">
        <v>150</v>
      </c>
      <c r="E37" s="4">
        <v>2</v>
      </c>
      <c r="F37" s="4" t="s">
        <v>11</v>
      </c>
      <c r="G37" s="4">
        <v>1</v>
      </c>
      <c r="H37" s="4">
        <v>3</v>
      </c>
      <c r="I37" s="4" t="str">
        <f t="shared" si="0"/>
        <v>Above 40</v>
      </c>
    </row>
    <row r="38" spans="1:17" x14ac:dyDescent="0.3">
      <c r="A38" s="4">
        <v>37</v>
      </c>
      <c r="B38" s="4">
        <v>23</v>
      </c>
      <c r="C38" s="4" t="s">
        <v>8</v>
      </c>
      <c r="D38" s="4">
        <v>220</v>
      </c>
      <c r="E38" s="4">
        <v>4</v>
      </c>
      <c r="F38" s="4" t="s">
        <v>11</v>
      </c>
      <c r="G38" s="4">
        <v>3</v>
      </c>
      <c r="H38" s="4">
        <v>2</v>
      </c>
      <c r="I38" s="4" t="str">
        <f t="shared" si="0"/>
        <v>18-24</v>
      </c>
      <c r="K38" s="6" t="s">
        <v>41</v>
      </c>
      <c r="L38" s="6"/>
      <c r="M38" s="6"/>
    </row>
    <row r="39" spans="1:17" x14ac:dyDescent="0.3">
      <c r="A39" s="4">
        <v>38</v>
      </c>
      <c r="B39" s="4">
        <v>42</v>
      </c>
      <c r="C39" s="4" t="s">
        <v>8</v>
      </c>
      <c r="D39" s="4">
        <v>200</v>
      </c>
      <c r="E39" s="4">
        <v>2</v>
      </c>
      <c r="F39" s="4" t="s">
        <v>12</v>
      </c>
      <c r="G39" s="4">
        <v>3</v>
      </c>
      <c r="H39" s="4">
        <v>3</v>
      </c>
      <c r="I39" s="4" t="str">
        <f t="shared" si="0"/>
        <v>Above 40</v>
      </c>
      <c r="L39" s="3" t="s">
        <v>42</v>
      </c>
    </row>
    <row r="40" spans="1:17" x14ac:dyDescent="0.3">
      <c r="A40" s="4">
        <v>39</v>
      </c>
      <c r="B40" s="4">
        <v>20</v>
      </c>
      <c r="C40" s="4" t="s">
        <v>9</v>
      </c>
      <c r="D40" s="4">
        <v>150</v>
      </c>
      <c r="E40" s="4">
        <v>5</v>
      </c>
      <c r="F40" s="4" t="s">
        <v>11</v>
      </c>
      <c r="G40" s="4">
        <v>2</v>
      </c>
      <c r="H40" s="4">
        <v>4</v>
      </c>
      <c r="I40" s="4" t="str">
        <f t="shared" si="0"/>
        <v>18-24</v>
      </c>
      <c r="K40" t="s">
        <v>8</v>
      </c>
      <c r="L40">
        <f>SUMIF(C2:C51,K40,D2:D51)</f>
        <v>5030</v>
      </c>
    </row>
    <row r="41" spans="1:17" x14ac:dyDescent="0.3">
      <c r="A41" s="4">
        <v>40</v>
      </c>
      <c r="B41" s="4">
        <v>44</v>
      </c>
      <c r="C41" s="4" t="s">
        <v>9</v>
      </c>
      <c r="D41" s="4">
        <v>250</v>
      </c>
      <c r="E41" s="4">
        <v>3</v>
      </c>
      <c r="F41" s="4" t="s">
        <v>10</v>
      </c>
      <c r="G41" s="4">
        <v>3</v>
      </c>
      <c r="H41" s="4">
        <v>3</v>
      </c>
      <c r="I41" s="4" t="str">
        <f t="shared" si="0"/>
        <v>Above 40</v>
      </c>
      <c r="K41" t="s">
        <v>9</v>
      </c>
      <c r="L41">
        <f>SUMIF(C3:C52,K41,D3:D52)</f>
        <v>4780</v>
      </c>
    </row>
    <row r="42" spans="1:17" x14ac:dyDescent="0.3">
      <c r="A42" s="4">
        <v>41</v>
      </c>
      <c r="B42" s="4">
        <v>23</v>
      </c>
      <c r="C42" s="4" t="s">
        <v>9</v>
      </c>
      <c r="D42" s="4">
        <v>220</v>
      </c>
      <c r="E42" s="4">
        <v>4</v>
      </c>
      <c r="F42" s="4" t="s">
        <v>11</v>
      </c>
      <c r="G42" s="4">
        <v>2</v>
      </c>
      <c r="H42" s="4">
        <v>1</v>
      </c>
      <c r="I42" s="4" t="str">
        <f t="shared" si="0"/>
        <v>18-24</v>
      </c>
      <c r="L42" s="3" t="s">
        <v>46</v>
      </c>
    </row>
    <row r="43" spans="1:17" x14ac:dyDescent="0.3">
      <c r="A43" s="4">
        <v>42</v>
      </c>
      <c r="B43" s="4">
        <v>24</v>
      </c>
      <c r="C43" s="4" t="s">
        <v>8</v>
      </c>
      <c r="D43" s="4">
        <v>150</v>
      </c>
      <c r="E43" s="4">
        <v>2</v>
      </c>
      <c r="F43" s="4" t="s">
        <v>11</v>
      </c>
      <c r="G43" s="4">
        <v>2</v>
      </c>
      <c r="H43" s="4">
        <v>1</v>
      </c>
      <c r="I43" s="4" t="str">
        <f t="shared" si="0"/>
        <v>18-24</v>
      </c>
      <c r="K43" s="8" t="s">
        <v>45</v>
      </c>
      <c r="L43" s="8"/>
      <c r="M43" s="8"/>
      <c r="N43" s="8"/>
      <c r="O43" s="8"/>
      <c r="P43" s="8"/>
      <c r="Q43" s="8"/>
    </row>
    <row r="44" spans="1:17" x14ac:dyDescent="0.3">
      <c r="A44" s="4">
        <v>43</v>
      </c>
      <c r="B44" s="4">
        <v>29</v>
      </c>
      <c r="C44" s="4" t="s">
        <v>8</v>
      </c>
      <c r="D44" s="4">
        <v>180</v>
      </c>
      <c r="E44" s="4">
        <v>4</v>
      </c>
      <c r="F44" s="4" t="s">
        <v>10</v>
      </c>
      <c r="G44" s="4">
        <v>2</v>
      </c>
      <c r="H44" s="4">
        <v>4</v>
      </c>
      <c r="I44" s="4" t="str">
        <f t="shared" si="0"/>
        <v>25-30</v>
      </c>
      <c r="K44" s="7"/>
      <c r="L44" s="7" t="s">
        <v>10</v>
      </c>
      <c r="M44" s="7" t="s">
        <v>12</v>
      </c>
      <c r="N44" s="7" t="s">
        <v>11</v>
      </c>
    </row>
    <row r="45" spans="1:17" x14ac:dyDescent="0.3">
      <c r="A45" s="4">
        <v>44</v>
      </c>
      <c r="B45" s="4">
        <v>32</v>
      </c>
      <c r="C45" s="4" t="s">
        <v>8</v>
      </c>
      <c r="D45" s="4">
        <v>150</v>
      </c>
      <c r="E45" s="4">
        <v>4</v>
      </c>
      <c r="F45" s="4" t="s">
        <v>11</v>
      </c>
      <c r="G45" s="4">
        <v>2</v>
      </c>
      <c r="H45" s="4">
        <v>1</v>
      </c>
      <c r="I45" s="4" t="str">
        <f t="shared" si="0"/>
        <v>31-35</v>
      </c>
      <c r="K45" s="4" t="s">
        <v>8</v>
      </c>
      <c r="L45" s="4">
        <f>SUMIFS($D$2:$D$51,$C$2:$C$51,$K$45,$F$2:$F$51,L44)</f>
        <v>1010</v>
      </c>
      <c r="M45" s="4">
        <f t="shared" ref="M45:N45" si="7">SUMIFS($D$2:$D$51,$C$2:$C$51,$K$45,$F$2:$F$51,M44)</f>
        <v>1030</v>
      </c>
      <c r="N45" s="4">
        <f t="shared" si="7"/>
        <v>2990</v>
      </c>
    </row>
    <row r="46" spans="1:17" x14ac:dyDescent="0.3">
      <c r="A46" s="4">
        <v>45</v>
      </c>
      <c r="B46" s="4">
        <v>26</v>
      </c>
      <c r="C46" s="4" t="s">
        <v>9</v>
      </c>
      <c r="D46" s="4">
        <v>250</v>
      </c>
      <c r="E46" s="4">
        <v>2</v>
      </c>
      <c r="F46" s="4" t="s">
        <v>10</v>
      </c>
      <c r="G46" s="4">
        <v>4</v>
      </c>
      <c r="H46" s="4">
        <v>3</v>
      </c>
      <c r="I46" s="4" t="str">
        <f t="shared" si="0"/>
        <v>25-30</v>
      </c>
      <c r="K46" s="4" t="s">
        <v>9</v>
      </c>
      <c r="L46" s="4">
        <f>SUMIFS($D$2:$D$51,$C$2:$C$51,$K$46,$F$2:$F$51,L44)</f>
        <v>1900</v>
      </c>
      <c r="M46" s="4">
        <f t="shared" ref="M46:N46" si="8">SUMIFS($D$2:$D$51,$C$2:$C$51,$K$46,$F$2:$F$51,M44)</f>
        <v>1020</v>
      </c>
      <c r="N46" s="4">
        <f t="shared" si="8"/>
        <v>1860</v>
      </c>
    </row>
    <row r="47" spans="1:17" x14ac:dyDescent="0.3">
      <c r="A47" s="4">
        <v>46</v>
      </c>
      <c r="B47" s="4">
        <v>40</v>
      </c>
      <c r="C47" s="4" t="s">
        <v>9</v>
      </c>
      <c r="D47" s="4">
        <v>250</v>
      </c>
      <c r="E47" s="4">
        <v>3</v>
      </c>
      <c r="F47" s="4" t="s">
        <v>11</v>
      </c>
      <c r="G47" s="4">
        <v>3</v>
      </c>
      <c r="H47" s="4">
        <v>4</v>
      </c>
      <c r="I47" s="4" t="str">
        <f t="shared" si="0"/>
        <v>36-40</v>
      </c>
    </row>
    <row r="48" spans="1:17" x14ac:dyDescent="0.3">
      <c r="A48" s="4">
        <v>47</v>
      </c>
      <c r="B48" s="4">
        <v>37</v>
      </c>
      <c r="C48" s="4" t="s">
        <v>9</v>
      </c>
      <c r="D48" s="4">
        <v>220</v>
      </c>
      <c r="E48" s="4">
        <v>5</v>
      </c>
      <c r="F48" s="4" t="s">
        <v>10</v>
      </c>
      <c r="G48" s="4">
        <v>2</v>
      </c>
      <c r="H48" s="4">
        <v>4</v>
      </c>
      <c r="I48" s="4" t="str">
        <f t="shared" si="0"/>
        <v>36-40</v>
      </c>
    </row>
    <row r="49" spans="1:16" x14ac:dyDescent="0.3">
      <c r="A49" s="4">
        <v>48</v>
      </c>
      <c r="B49" s="4">
        <v>23</v>
      </c>
      <c r="C49" s="4" t="s">
        <v>8</v>
      </c>
      <c r="D49" s="4">
        <v>150</v>
      </c>
      <c r="E49" s="4">
        <v>5</v>
      </c>
      <c r="F49" s="4" t="s">
        <v>11</v>
      </c>
      <c r="G49" s="4">
        <v>4</v>
      </c>
      <c r="H49" s="4">
        <v>3</v>
      </c>
      <c r="I49" s="4" t="str">
        <f t="shared" si="0"/>
        <v>18-24</v>
      </c>
      <c r="K49" s="9" t="s">
        <v>47</v>
      </c>
      <c r="L49" s="9"/>
      <c r="M49" s="9"/>
      <c r="N49" s="9"/>
      <c r="O49" s="9"/>
      <c r="P49" s="9"/>
    </row>
    <row r="50" spans="1:16" x14ac:dyDescent="0.3">
      <c r="A50" s="4">
        <v>49</v>
      </c>
      <c r="B50" s="4">
        <v>36</v>
      </c>
      <c r="C50" s="4" t="s">
        <v>8</v>
      </c>
      <c r="D50" s="4">
        <v>180</v>
      </c>
      <c r="E50" s="4">
        <v>4</v>
      </c>
      <c r="F50" s="4" t="s">
        <v>10</v>
      </c>
      <c r="G50" s="4">
        <v>3</v>
      </c>
      <c r="H50" s="4">
        <v>3</v>
      </c>
      <c r="I50" s="4" t="str">
        <f t="shared" si="0"/>
        <v>36-40</v>
      </c>
    </row>
    <row r="51" spans="1:16" x14ac:dyDescent="0.3">
      <c r="A51" s="4">
        <v>50</v>
      </c>
      <c r="B51" s="4">
        <v>24</v>
      </c>
      <c r="C51" s="4" t="s">
        <v>8</v>
      </c>
      <c r="D51" s="4">
        <v>180</v>
      </c>
      <c r="E51" s="4">
        <v>2</v>
      </c>
      <c r="F51" s="4" t="s">
        <v>11</v>
      </c>
      <c r="G51" s="4">
        <v>4</v>
      </c>
      <c r="H51" s="4">
        <v>3</v>
      </c>
      <c r="I51" s="4" t="str">
        <f t="shared" si="0"/>
        <v>18-24</v>
      </c>
      <c r="K51" s="4"/>
      <c r="L51" s="10" t="s">
        <v>8</v>
      </c>
      <c r="M51" s="10" t="s">
        <v>9</v>
      </c>
    </row>
    <row r="52" spans="1:16" x14ac:dyDescent="0.3">
      <c r="K52" s="4" t="s">
        <v>10</v>
      </c>
      <c r="L52" s="4">
        <f>COUNTIFS($C$2:$C$51,$L$51,$F$2:$F$51,"White")</f>
        <v>5</v>
      </c>
      <c r="M52" s="4">
        <f>COUNTIFS($C$2:$C$51,$M$51,$F$2:$F$51,"White")</f>
        <v>9</v>
      </c>
    </row>
    <row r="53" spans="1:16" x14ac:dyDescent="0.3">
      <c r="K53" s="4" t="s">
        <v>12</v>
      </c>
      <c r="L53" s="4">
        <f>COUNTIFS($C$2:$C$51,$L$51,$F$2:$F$51,"Milk")</f>
        <v>5</v>
      </c>
      <c r="M53" s="4">
        <f>COUNTIFS($C$2:$C$51,$M$51,$F$2:$F$51,"Milk")</f>
        <v>5</v>
      </c>
    </row>
    <row r="54" spans="1:16" x14ac:dyDescent="0.3">
      <c r="K54" s="4" t="s">
        <v>11</v>
      </c>
      <c r="L54" s="4">
        <f>COUNTIFS($C$2:$C$51,$L$51,$F$2:$F$51,"Dark")</f>
        <v>16</v>
      </c>
      <c r="M54" s="4">
        <f>COUNTIFS($C$2:$C$51,$M$51,$F$2:$F$51,"Dark")</f>
        <v>10</v>
      </c>
    </row>
  </sheetData>
  <mergeCells count="5">
    <mergeCell ref="K43:Q43"/>
    <mergeCell ref="K28:O28"/>
    <mergeCell ref="K38:M38"/>
    <mergeCell ref="K33:M33"/>
    <mergeCell ref="K49:P49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Row Data </vt:lpstr>
      <vt:lpstr>Cleaned_Data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Dell</cp:lastModifiedBy>
  <dcterms:created xsi:type="dcterms:W3CDTF">2019-05-01T07:44:16Z</dcterms:created>
  <dcterms:modified xsi:type="dcterms:W3CDTF">2023-08-19T06:48:43Z</dcterms:modified>
</cp:coreProperties>
</file>