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 in Data Science\Statistics\"/>
    </mc:Choice>
  </mc:AlternateContent>
  <xr:revisionPtr revIDLastSave="0" documentId="13_ncr:1_{EA322E4E-B943-4101-AA74-0797F5986786}" xr6:coauthVersionLast="47" xr6:coauthVersionMax="47" xr10:uidLastSave="{00000000-0000-0000-0000-000000000000}"/>
  <bookViews>
    <workbookView xWindow="-108" yWindow="-108" windowWidth="23256" windowHeight="12576" activeTab="2" xr2:uid="{BBAD5FAE-2F3C-45AF-AD8C-5B5D08813D77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  <c r="F12" i="3"/>
  <c r="E13" i="3"/>
  <c r="E12" i="3"/>
  <c r="G10" i="1"/>
  <c r="J9" i="1" s="1"/>
  <c r="F16" i="1"/>
  <c r="G15" i="1"/>
  <c r="F15" i="1"/>
  <c r="D3" i="3"/>
  <c r="D4" i="3"/>
  <c r="E4" i="3" s="1"/>
  <c r="F4" i="3" s="1"/>
  <c r="D5" i="3"/>
  <c r="E5" i="3" s="1"/>
  <c r="F5" i="3" s="1"/>
  <c r="D6" i="3"/>
  <c r="E6" i="3" s="1"/>
  <c r="F6" i="3" s="1"/>
  <c r="D7" i="3"/>
  <c r="D8" i="3"/>
  <c r="D9" i="3"/>
  <c r="E9" i="3" s="1"/>
  <c r="F9" i="3" s="1"/>
  <c r="D2" i="3"/>
  <c r="E2" i="3" s="1"/>
  <c r="F2" i="3" s="1"/>
  <c r="E3" i="3"/>
  <c r="F3" i="3" s="1"/>
  <c r="E7" i="3"/>
  <c r="F7" i="3" s="1"/>
  <c r="E8" i="3"/>
  <c r="F8" i="3" s="1"/>
  <c r="C3" i="3"/>
  <c r="C4" i="3"/>
  <c r="C5" i="3"/>
  <c r="C6" i="3"/>
  <c r="C7" i="3"/>
  <c r="C8" i="3"/>
  <c r="C9" i="3"/>
  <c r="C2" i="3"/>
  <c r="C3" i="2"/>
  <c r="C4" i="2"/>
  <c r="C5" i="2"/>
  <c r="C6" i="2"/>
  <c r="C7" i="2"/>
  <c r="C8" i="2"/>
  <c r="C9" i="2"/>
  <c r="C2" i="2"/>
  <c r="F10" i="3" l="1"/>
  <c r="E10" i="1" l="1"/>
  <c r="E3" i="1"/>
  <c r="E4" i="1"/>
  <c r="E5" i="1"/>
  <c r="E6" i="1"/>
  <c r="E7" i="1"/>
  <c r="E8" i="1"/>
  <c r="E9" i="1"/>
  <c r="E2" i="1"/>
  <c r="D10" i="1"/>
  <c r="D3" i="1"/>
  <c r="D4" i="1"/>
  <c r="D5" i="1"/>
  <c r="D6" i="1"/>
  <c r="D7" i="1"/>
  <c r="D8" i="1"/>
  <c r="D9" i="1"/>
  <c r="D2" i="1"/>
  <c r="C10" i="1"/>
  <c r="C3" i="1"/>
  <c r="C4" i="1"/>
  <c r="C5" i="1"/>
  <c r="C6" i="1"/>
  <c r="C7" i="1"/>
  <c r="C8" i="1"/>
  <c r="C9" i="1"/>
  <c r="C2" i="1"/>
  <c r="B10" i="1"/>
  <c r="A10" i="1"/>
  <c r="A11" i="1"/>
</calcChain>
</file>

<file path=xl/sharedStrings.xml><?xml version="1.0" encoding="utf-8"?>
<sst xmlns="http://schemas.openxmlformats.org/spreadsheetml/2006/main" count="33" uniqueCount="18">
  <si>
    <t>Adv Cost (X)</t>
  </si>
  <si>
    <t>XY</t>
  </si>
  <si>
    <t>X^2</t>
  </si>
  <si>
    <t>Y^2</t>
  </si>
  <si>
    <t>Sales ( K) (Y)</t>
  </si>
  <si>
    <t>Numerator</t>
  </si>
  <si>
    <t>Denominator</t>
  </si>
  <si>
    <t>Income</t>
  </si>
  <si>
    <t>Rank 1</t>
  </si>
  <si>
    <t>Rank 2</t>
  </si>
  <si>
    <t>Diff</t>
  </si>
  <si>
    <t>Diff^2</t>
  </si>
  <si>
    <t>N</t>
  </si>
  <si>
    <t xml:space="preserve">N - Number of Observations </t>
  </si>
  <si>
    <t>1st</t>
  </si>
  <si>
    <t>2nd</t>
  </si>
  <si>
    <t>Corr</t>
  </si>
  <si>
    <t>speason corr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</si>
</sst>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64" fontId="2" fillId="0" borderId="0" xfId="0" applyNumberFormat="1" applyFont="1"/>
    <xf numFmtId="0" fontId="1" fillId="2" borderId="0" xfId="0" applyFont="1" applyFill="1"/>
    <xf numFmtId="2" fontId="0" fillId="2" borderId="0" xfId="0" applyNumberFormat="1" applyFill="1"/>
    <xf numFmtId="1" fontId="0" fillId="0" borderId="0" xfId="0" applyNumberFormat="1"/>
    <xf numFmtId="0" fontId="0" fillId="0" borderId="1" xfId="0" applyBorder="1"/>
    <xf numFmtId="0" fontId="3" fillId="0" borderId="2" xfId="0" applyFont="1" applyBorder="1" applyAlignment="1">
      <alignment horizontal="center"/>
    </xf>
    <xf numFmtId="0" fontId="1" fillId="3" borderId="3" xfId="0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2" fontId="0" fillId="2" borderId="3" xfId="0" applyNumberFormat="1" applyFill="1" applyBorder="1"/>
    <xf numFmtId="0" fontId="0" fillId="0" borderId="3" xfId="0" applyBorder="1"/>
    <xf numFmtId="1" fontId="0" fillId="0" borderId="3" xfId="0" applyNumberFormat="1" applyBorder="1"/>
    <xf numFmtId="0" fontId="1" fillId="0" borderId="3" xfId="0" applyFont="1" applyBorder="1"/>
    <xf numFmtId="0" fontId="0" fillId="2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 ( K) (Y)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Sheet1!$A$2:$A$9</c:f>
              <c:numCache>
                <c:formatCode>0</c:formatCode>
                <c:ptCount val="8"/>
                <c:pt idx="0">
                  <c:v>2000</c:v>
                </c:pt>
                <c:pt idx="1">
                  <c:v>2561</c:v>
                </c:pt>
                <c:pt idx="2">
                  <c:v>3251</c:v>
                </c:pt>
                <c:pt idx="3">
                  <c:v>1400</c:v>
                </c:pt>
                <c:pt idx="4">
                  <c:v>1225</c:v>
                </c:pt>
                <c:pt idx="5">
                  <c:v>1478</c:v>
                </c:pt>
                <c:pt idx="6">
                  <c:v>2344</c:v>
                </c:pt>
                <c:pt idx="7">
                  <c:v>2561</c:v>
                </c:pt>
              </c:numCache>
            </c:numRef>
          </c:xVal>
          <c:yVal>
            <c:numRef>
              <c:f>Sheet1!$B$2:$B$9</c:f>
              <c:numCache>
                <c:formatCode>0</c:formatCode>
                <c:ptCount val="8"/>
                <c:pt idx="0">
                  <c:v>50</c:v>
                </c:pt>
                <c:pt idx="1">
                  <c:v>256</c:v>
                </c:pt>
                <c:pt idx="2">
                  <c:v>122</c:v>
                </c:pt>
                <c:pt idx="3">
                  <c:v>25</c:v>
                </c:pt>
                <c:pt idx="4">
                  <c:v>32</c:v>
                </c:pt>
                <c:pt idx="5">
                  <c:v>45</c:v>
                </c:pt>
                <c:pt idx="6">
                  <c:v>85</c:v>
                </c:pt>
                <c:pt idx="7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25-413C-A5DA-13A7DAE5A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898304"/>
        <c:axId val="510900464"/>
      </c:scatterChart>
      <c:valAx>
        <c:axId val="51089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900464"/>
        <c:crosses val="autoZero"/>
        <c:crossBetween val="midCat"/>
      </c:valAx>
      <c:valAx>
        <c:axId val="51090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89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243840</xdr:colOff>
      <xdr:row>6</xdr:row>
      <xdr:rowOff>60960</xdr:rowOff>
    </xdr:from>
    <xdr:to>
      <xdr:col>21</xdr:col>
      <xdr:colOff>548640</xdr:colOff>
      <xdr:row>21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671D6-1F22-F435-EF47-DF61C7038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D8119-EE26-49CD-B463-14764E00CB26}">
  <dimension ref="A1:J22"/>
  <sheetViews>
    <sheetView workbookViewId="0">
      <selection activeCell="E22" sqref="E22"/>
    </sheetView>
  </sheetViews>
  <sheetFormatPr defaultRowHeight="14.4" x14ac:dyDescent="0.3"/>
  <cols>
    <col min="1" max="2" width="10.6640625" bestFit="1" customWidth="1"/>
    <col min="4" max="4" width="10" bestFit="1" customWidth="1"/>
    <col min="7" max="7" width="11.77734375" bestFit="1" customWidth="1"/>
  </cols>
  <sheetData>
    <row r="1" spans="1:10" x14ac:dyDescent="0.3">
      <c r="A1" s="4" t="s">
        <v>0</v>
      </c>
      <c r="B1" s="4" t="s">
        <v>4</v>
      </c>
      <c r="C1" t="s">
        <v>1</v>
      </c>
      <c r="D1" t="s">
        <v>2</v>
      </c>
      <c r="E1" t="s">
        <v>3</v>
      </c>
    </row>
    <row r="2" spans="1:10" x14ac:dyDescent="0.3">
      <c r="A2" s="5">
        <v>2000</v>
      </c>
      <c r="B2" s="5">
        <v>50</v>
      </c>
      <c r="C2">
        <f>A2*B2</f>
        <v>100000</v>
      </c>
      <c r="D2">
        <f>A2*A2</f>
        <v>4000000</v>
      </c>
      <c r="E2">
        <f>B2*B2</f>
        <v>2500</v>
      </c>
    </row>
    <row r="3" spans="1:10" x14ac:dyDescent="0.3">
      <c r="A3" s="5">
        <v>2561</v>
      </c>
      <c r="B3" s="5">
        <v>256</v>
      </c>
      <c r="C3">
        <f t="shared" ref="C3:C9" si="0">A3*B3</f>
        <v>655616</v>
      </c>
      <c r="D3">
        <f t="shared" ref="D3:D9" si="1">A3*A3</f>
        <v>6558721</v>
      </c>
      <c r="E3">
        <f t="shared" ref="E3:E9" si="2">B3*B3</f>
        <v>65536</v>
      </c>
    </row>
    <row r="4" spans="1:10" x14ac:dyDescent="0.3">
      <c r="A4" s="5">
        <v>3251</v>
      </c>
      <c r="B4" s="5">
        <v>122</v>
      </c>
      <c r="C4">
        <f t="shared" si="0"/>
        <v>396622</v>
      </c>
      <c r="D4">
        <f t="shared" si="1"/>
        <v>10569001</v>
      </c>
      <c r="E4">
        <f t="shared" si="2"/>
        <v>14884</v>
      </c>
      <c r="G4" s="9" t="s">
        <v>12</v>
      </c>
      <c r="H4" t="s">
        <v>13</v>
      </c>
    </row>
    <row r="5" spans="1:10" x14ac:dyDescent="0.3">
      <c r="A5" s="5">
        <v>1400</v>
      </c>
      <c r="B5" s="5">
        <v>25</v>
      </c>
      <c r="C5">
        <f t="shared" si="0"/>
        <v>35000</v>
      </c>
      <c r="D5">
        <f t="shared" si="1"/>
        <v>1960000</v>
      </c>
      <c r="E5">
        <f t="shared" si="2"/>
        <v>625</v>
      </c>
      <c r="G5" s="9">
        <v>8</v>
      </c>
    </row>
    <row r="6" spans="1:10" x14ac:dyDescent="0.3">
      <c r="A6" s="5">
        <v>1225</v>
      </c>
      <c r="B6" s="5">
        <v>32</v>
      </c>
      <c r="C6">
        <f t="shared" si="0"/>
        <v>39200</v>
      </c>
      <c r="D6">
        <f t="shared" si="1"/>
        <v>1500625</v>
      </c>
      <c r="E6">
        <f t="shared" si="2"/>
        <v>1024</v>
      </c>
    </row>
    <row r="7" spans="1:10" x14ac:dyDescent="0.3">
      <c r="A7" s="5">
        <v>1478</v>
      </c>
      <c r="B7" s="5">
        <v>45</v>
      </c>
      <c r="C7">
        <f t="shared" si="0"/>
        <v>66510</v>
      </c>
      <c r="D7">
        <f t="shared" si="1"/>
        <v>2184484</v>
      </c>
      <c r="E7">
        <f t="shared" si="2"/>
        <v>2025</v>
      </c>
    </row>
    <row r="8" spans="1:10" x14ac:dyDescent="0.3">
      <c r="A8" s="5">
        <v>2344</v>
      </c>
      <c r="B8" s="5">
        <v>85</v>
      </c>
      <c r="C8">
        <f t="shared" si="0"/>
        <v>199240</v>
      </c>
      <c r="D8">
        <f t="shared" si="1"/>
        <v>5494336</v>
      </c>
      <c r="E8">
        <f t="shared" si="2"/>
        <v>7225</v>
      </c>
      <c r="J8" t="s">
        <v>16</v>
      </c>
    </row>
    <row r="9" spans="1:10" x14ac:dyDescent="0.3">
      <c r="A9" s="5">
        <v>2561</v>
      </c>
      <c r="B9" s="5">
        <v>65</v>
      </c>
      <c r="C9">
        <f t="shared" si="0"/>
        <v>166465</v>
      </c>
      <c r="D9">
        <f t="shared" si="1"/>
        <v>6558721</v>
      </c>
      <c r="E9">
        <f t="shared" si="2"/>
        <v>4225</v>
      </c>
      <c r="G9" t="s">
        <v>5</v>
      </c>
      <c r="J9" s="10">
        <f>G10/F16</f>
        <v>0.6133980597954205</v>
      </c>
    </row>
    <row r="10" spans="1:10" x14ac:dyDescent="0.3">
      <c r="A10" s="3">
        <f>SUM(A2:A9)</f>
        <v>16820</v>
      </c>
      <c r="B10" s="3">
        <f>SUM(B2:B9)</f>
        <v>680</v>
      </c>
      <c r="C10" s="3">
        <f>SUM(C2:C9)</f>
        <v>1658653</v>
      </c>
      <c r="D10" s="3">
        <f>SUM(D2:D9)</f>
        <v>38825888</v>
      </c>
      <c r="E10" s="3">
        <f>SUM(E2:E9)</f>
        <v>98044</v>
      </c>
      <c r="G10" s="8">
        <f>(G5*C10)-(A10*B10)</f>
        <v>1831624</v>
      </c>
    </row>
    <row r="11" spans="1:10" x14ac:dyDescent="0.3">
      <c r="A11" s="2">
        <f>CORREL(A2:A9,B2:B9)</f>
        <v>0.6133980597954205</v>
      </c>
    </row>
    <row r="12" spans="1:10" x14ac:dyDescent="0.3">
      <c r="A12" t="s">
        <v>16</v>
      </c>
    </row>
    <row r="13" spans="1:10" x14ac:dyDescent="0.3">
      <c r="G13" t="s">
        <v>6</v>
      </c>
    </row>
    <row r="14" spans="1:10" x14ac:dyDescent="0.3">
      <c r="F14" t="s">
        <v>14</v>
      </c>
      <c r="G14" t="s">
        <v>15</v>
      </c>
    </row>
    <row r="15" spans="1:10" x14ac:dyDescent="0.3">
      <c r="F15">
        <f>SQRT((G5*D10)-(A10*A10))</f>
        <v>5262.5757951786309</v>
      </c>
      <c r="G15">
        <f>SQRT((G5*E10)-(B10*B10))</f>
        <v>567.40814234552533</v>
      </c>
    </row>
    <row r="16" spans="1:10" x14ac:dyDescent="0.3">
      <c r="F16">
        <f>F15*G15</f>
        <v>2986028.3558948329</v>
      </c>
    </row>
    <row r="19" spans="4:6" ht="15" thickBot="1" x14ac:dyDescent="0.35"/>
    <row r="20" spans="4:6" x14ac:dyDescent="0.3">
      <c r="D20" s="7"/>
      <c r="E20" s="7" t="s">
        <v>0</v>
      </c>
      <c r="F20" s="7" t="s">
        <v>4</v>
      </c>
    </row>
    <row r="21" spans="4:6" x14ac:dyDescent="0.3">
      <c r="D21" t="s">
        <v>0</v>
      </c>
      <c r="E21">
        <v>1</v>
      </c>
    </row>
    <row r="22" spans="4:6" ht="15" thickBot="1" x14ac:dyDescent="0.35">
      <c r="D22" s="6" t="s">
        <v>4</v>
      </c>
      <c r="E22" s="6">
        <v>0.6133980597954205</v>
      </c>
      <c r="F22" s="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E2797-012C-4F39-B21B-FB5A75E910D3}">
  <dimension ref="A1:F22"/>
  <sheetViews>
    <sheetView workbookViewId="0">
      <selection activeCell="F12" sqref="F12"/>
    </sheetView>
  </sheetViews>
  <sheetFormatPr defaultRowHeight="14.4" x14ac:dyDescent="0.3"/>
  <cols>
    <col min="1" max="3" width="10.6640625" bestFit="1" customWidth="1"/>
  </cols>
  <sheetData>
    <row r="1" spans="1:3" x14ac:dyDescent="0.3">
      <c r="A1" s="4" t="s">
        <v>0</v>
      </c>
      <c r="B1" s="4" t="s">
        <v>4</v>
      </c>
      <c r="C1" s="1" t="s">
        <v>7</v>
      </c>
    </row>
    <row r="2" spans="1:3" x14ac:dyDescent="0.3">
      <c r="A2" s="5">
        <v>2000</v>
      </c>
      <c r="B2" s="5">
        <v>50</v>
      </c>
      <c r="C2">
        <f ca="1">RANDBETWEEN(10,25)</f>
        <v>15</v>
      </c>
    </row>
    <row r="3" spans="1:3" x14ac:dyDescent="0.3">
      <c r="A3" s="5">
        <v>2561</v>
      </c>
      <c r="B3" s="5">
        <v>256</v>
      </c>
      <c r="C3">
        <f t="shared" ref="C3:C9" ca="1" si="0">RANDBETWEEN(10,25)</f>
        <v>15</v>
      </c>
    </row>
    <row r="4" spans="1:3" x14ac:dyDescent="0.3">
      <c r="A4" s="5">
        <v>3251</v>
      </c>
      <c r="B4" s="5">
        <v>122</v>
      </c>
      <c r="C4">
        <f t="shared" ca="1" si="0"/>
        <v>16</v>
      </c>
    </row>
    <row r="5" spans="1:3" x14ac:dyDescent="0.3">
      <c r="A5" s="5">
        <v>1400</v>
      </c>
      <c r="B5" s="5">
        <v>25</v>
      </c>
      <c r="C5">
        <f t="shared" ca="1" si="0"/>
        <v>18</v>
      </c>
    </row>
    <row r="6" spans="1:3" x14ac:dyDescent="0.3">
      <c r="A6" s="5">
        <v>1225</v>
      </c>
      <c r="B6" s="5">
        <v>32</v>
      </c>
      <c r="C6">
        <f t="shared" ca="1" si="0"/>
        <v>22</v>
      </c>
    </row>
    <row r="7" spans="1:3" x14ac:dyDescent="0.3">
      <c r="A7" s="5">
        <v>1478</v>
      </c>
      <c r="B7" s="5">
        <v>45</v>
      </c>
      <c r="C7">
        <f t="shared" ca="1" si="0"/>
        <v>24</v>
      </c>
    </row>
    <row r="8" spans="1:3" x14ac:dyDescent="0.3">
      <c r="A8" s="5">
        <v>2344</v>
      </c>
      <c r="B8" s="5">
        <v>85</v>
      </c>
      <c r="C8">
        <f t="shared" ca="1" si="0"/>
        <v>14</v>
      </c>
    </row>
    <row r="9" spans="1:3" x14ac:dyDescent="0.3">
      <c r="A9" s="5">
        <v>2561</v>
      </c>
      <c r="B9" s="5">
        <v>65</v>
      </c>
      <c r="C9">
        <f t="shared" ca="1" si="0"/>
        <v>14</v>
      </c>
    </row>
    <row r="18" spans="3:6" ht="15" thickBot="1" x14ac:dyDescent="0.35"/>
    <row r="19" spans="3:6" x14ac:dyDescent="0.3">
      <c r="C19" s="7"/>
      <c r="D19" s="7" t="s">
        <v>0</v>
      </c>
      <c r="E19" s="7" t="s">
        <v>4</v>
      </c>
      <c r="F19" s="7" t="s">
        <v>7</v>
      </c>
    </row>
    <row r="20" spans="3:6" x14ac:dyDescent="0.3">
      <c r="C20" t="s">
        <v>0</v>
      </c>
      <c r="D20">
        <v>1</v>
      </c>
    </row>
    <row r="21" spans="3:6" x14ac:dyDescent="0.3">
      <c r="C21" t="s">
        <v>4</v>
      </c>
      <c r="D21">
        <v>0.6133980597954205</v>
      </c>
      <c r="E21">
        <v>1</v>
      </c>
    </row>
    <row r="22" spans="3:6" ht="15" thickBot="1" x14ac:dyDescent="0.35">
      <c r="C22" s="6" t="s">
        <v>7</v>
      </c>
      <c r="D22" s="6">
        <v>-0.10449165223647992</v>
      </c>
      <c r="E22" s="6">
        <v>0.32927694783065614</v>
      </c>
      <c r="F22" s="6">
        <v>1</v>
      </c>
    </row>
  </sheetData>
  <conditionalFormatting sqref="C20:F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5FDEA-DAAF-4406-9986-B6AA42EFFF2E}">
  <dimension ref="A1:F13"/>
  <sheetViews>
    <sheetView tabSelected="1" topLeftCell="B1" workbookViewId="0">
      <selection activeCell="Q11" sqref="Q11"/>
    </sheetView>
  </sheetViews>
  <sheetFormatPr defaultRowHeight="14.4" x14ac:dyDescent="0.3"/>
  <cols>
    <col min="1" max="2" width="10.6640625" bestFit="1" customWidth="1"/>
  </cols>
  <sheetData>
    <row r="1" spans="1:6" x14ac:dyDescent="0.3">
      <c r="A1" s="11" t="s">
        <v>0</v>
      </c>
      <c r="B1" s="11" t="s">
        <v>4</v>
      </c>
      <c r="C1" s="12" t="s">
        <v>8</v>
      </c>
      <c r="D1" s="12" t="s">
        <v>9</v>
      </c>
      <c r="E1" s="12" t="s">
        <v>10</v>
      </c>
      <c r="F1" s="12" t="s">
        <v>11</v>
      </c>
    </row>
    <row r="2" spans="1:6" x14ac:dyDescent="0.3">
      <c r="A2" s="13">
        <v>2000</v>
      </c>
      <c r="B2" s="13">
        <v>50</v>
      </c>
      <c r="C2" s="12">
        <f>RANK(A2,$A$2:$A$9,1)</f>
        <v>5</v>
      </c>
      <c r="D2" s="12">
        <f>RANK(B2,$B$2:$B$9,2)</f>
        <v>3</v>
      </c>
      <c r="E2" s="12">
        <f>C2-D2</f>
        <v>2</v>
      </c>
      <c r="F2" s="12">
        <f>E2*E2</f>
        <v>4</v>
      </c>
    </row>
    <row r="3" spans="1:6" x14ac:dyDescent="0.3">
      <c r="A3" s="13">
        <v>1255</v>
      </c>
      <c r="B3" s="13">
        <v>256</v>
      </c>
      <c r="C3" s="12">
        <f t="shared" ref="C3:C9" si="0">RANK(A3,$A$2:$A$9,1)</f>
        <v>2</v>
      </c>
      <c r="D3" s="12">
        <f t="shared" ref="D3:D9" si="1">RANK(B3,$B$2:$B$9,2)</f>
        <v>8</v>
      </c>
      <c r="E3" s="12">
        <f t="shared" ref="E3:E9" si="2">C3-D3</f>
        <v>-6</v>
      </c>
      <c r="F3" s="12">
        <f t="shared" ref="F3:F9" si="3">E3*E3</f>
        <v>36</v>
      </c>
    </row>
    <row r="4" spans="1:6" x14ac:dyDescent="0.3">
      <c r="A4" s="13">
        <v>3251</v>
      </c>
      <c r="B4" s="13">
        <v>122</v>
      </c>
      <c r="C4" s="12">
        <f t="shared" si="0"/>
        <v>8</v>
      </c>
      <c r="D4" s="12">
        <f t="shared" si="1"/>
        <v>7</v>
      </c>
      <c r="E4" s="12">
        <f t="shared" si="2"/>
        <v>1</v>
      </c>
      <c r="F4" s="12">
        <f t="shared" si="3"/>
        <v>1</v>
      </c>
    </row>
    <row r="5" spans="1:6" x14ac:dyDescent="0.3">
      <c r="A5" s="13">
        <v>1400</v>
      </c>
      <c r="B5" s="13">
        <v>25</v>
      </c>
      <c r="C5" s="12">
        <f t="shared" si="0"/>
        <v>3</v>
      </c>
      <c r="D5" s="12">
        <f t="shared" si="1"/>
        <v>1</v>
      </c>
      <c r="E5" s="12">
        <f t="shared" si="2"/>
        <v>2</v>
      </c>
      <c r="F5" s="12">
        <f t="shared" si="3"/>
        <v>4</v>
      </c>
    </row>
    <row r="6" spans="1:6" x14ac:dyDescent="0.3">
      <c r="A6" s="13">
        <v>1225</v>
      </c>
      <c r="B6" s="13">
        <v>32</v>
      </c>
      <c r="C6" s="12">
        <f t="shared" si="0"/>
        <v>1</v>
      </c>
      <c r="D6" s="12">
        <f t="shared" si="1"/>
        <v>2</v>
      </c>
      <c r="E6" s="12">
        <f t="shared" si="2"/>
        <v>-1</v>
      </c>
      <c r="F6" s="12">
        <f t="shared" si="3"/>
        <v>1</v>
      </c>
    </row>
    <row r="7" spans="1:6" x14ac:dyDescent="0.3">
      <c r="A7" s="13">
        <v>1478</v>
      </c>
      <c r="B7" s="13">
        <v>50</v>
      </c>
      <c r="C7" s="12">
        <f t="shared" si="0"/>
        <v>4</v>
      </c>
      <c r="D7" s="12">
        <f t="shared" si="1"/>
        <v>3</v>
      </c>
      <c r="E7" s="12">
        <f t="shared" si="2"/>
        <v>1</v>
      </c>
      <c r="F7" s="12">
        <f t="shared" si="3"/>
        <v>1</v>
      </c>
    </row>
    <row r="8" spans="1:6" x14ac:dyDescent="0.3">
      <c r="A8" s="13">
        <v>2344</v>
      </c>
      <c r="B8" s="13">
        <v>85</v>
      </c>
      <c r="C8" s="12">
        <f t="shared" si="0"/>
        <v>6</v>
      </c>
      <c r="D8" s="12">
        <f t="shared" si="1"/>
        <v>6</v>
      </c>
      <c r="E8" s="12">
        <f t="shared" si="2"/>
        <v>0</v>
      </c>
      <c r="F8" s="12">
        <f t="shared" si="3"/>
        <v>0</v>
      </c>
    </row>
    <row r="9" spans="1:6" x14ac:dyDescent="0.3">
      <c r="A9" s="13">
        <v>2561</v>
      </c>
      <c r="B9" s="13">
        <v>65</v>
      </c>
      <c r="C9" s="12">
        <f t="shared" si="0"/>
        <v>7</v>
      </c>
      <c r="D9" s="12">
        <f t="shared" si="1"/>
        <v>5</v>
      </c>
      <c r="E9" s="12">
        <f t="shared" si="2"/>
        <v>2</v>
      </c>
      <c r="F9" s="12">
        <f t="shared" si="3"/>
        <v>4</v>
      </c>
    </row>
    <row r="10" spans="1:6" x14ac:dyDescent="0.3">
      <c r="A10" s="12"/>
      <c r="B10" s="12"/>
      <c r="C10" s="12"/>
      <c r="D10" s="12"/>
      <c r="E10" s="12"/>
      <c r="F10" s="14">
        <f>SUM(F2:F9)</f>
        <v>51</v>
      </c>
    </row>
    <row r="12" spans="1:6" x14ac:dyDescent="0.3">
      <c r="B12" t="s">
        <v>17</v>
      </c>
      <c r="C12" s="15">
        <f>1-F12</f>
        <v>0.3928571428571429</v>
      </c>
      <c r="D12" s="12"/>
      <c r="E12" s="12">
        <f>6*F10</f>
        <v>306</v>
      </c>
      <c r="F12" s="12">
        <f>E12/E13</f>
        <v>0.6071428571428571</v>
      </c>
    </row>
    <row r="13" spans="1:6" x14ac:dyDescent="0.3">
      <c r="C13" s="12"/>
      <c r="D13" s="12"/>
      <c r="E13" s="12">
        <f>8*(8^2-1)</f>
        <v>504</v>
      </c>
      <c r="F1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 darekar</dc:creator>
  <cp:lastModifiedBy>Avinash darekar</cp:lastModifiedBy>
  <dcterms:created xsi:type="dcterms:W3CDTF">2023-09-09T04:21:52Z</dcterms:created>
  <dcterms:modified xsi:type="dcterms:W3CDTF">2023-09-09T18:54:12Z</dcterms:modified>
</cp:coreProperties>
</file>