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<sst xmlns="http://schemas.openxmlformats.org/spreadsheetml/2006/main" count="10" uniqueCount="10">
  <si>
    <t xml:space="preserve">Closing</t>
  </si>
  <si>
    <t xml:space="preserve">Cost</t>
  </si>
  <si>
    <t xml:space="preserve">Selling</t>
  </si>
  <si>
    <t xml:space="preserve">Income</t>
  </si>
  <si>
    <t xml:space="preserve">MF#1</t>
  </si>
  <si>
    <t xml:space="preserve">Revenue</t>
  </si>
  <si>
    <t xml:space="preserve">MF#2</t>
  </si>
  <si>
    <t xml:space="preserve">ROI</t>
  </si>
  <si>
    <t xml:space="preserve">Abe survey</t>
  </si>
  <si>
    <t xml:space="preserve">IRR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</si>
</sst>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\$#,##0.00_);[RED]&quot;($&quot;#,##0.00\)"/>
    <numFmt numFmtId="166" formatCode="yyyy\-mm\-dd"/>
    <numFmt numFmtId="167" formatCode="0%"/>
    <numFmt numFmtId="168" formatCode="[$$-409]#,##0.00;[RED]\-[$$-409]#,##0.00"/>
    <numFmt numFmtId="169" formatCode="0.00%"/>
    <numFmt numFmtId="170" formatCode="&quot;TRUE&quot;;&quot;TRUE&quot;;&quot;FALSE&quot;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" activeCellId="0" sqref="F1"/>
    </sheetView>
  </sheetViews>
  <sheetFormatPr defaultColWidth="8.61328125" defaultRowHeight="13.8" zeroHeight="false" outlineLevelRow="0" outlineLevelCol="0"/>
  <cols>
    <col collapsed="false" customWidth="true" hidden="false" outlineLevel="0" max="1" min="1" style="1" width="14.08"/>
    <col collapsed="false" customWidth="true" hidden="false" outlineLevel="0" max="2" min="2" style="1" width="11.85"/>
    <col collapsed="false" customWidth="true" hidden="false" outlineLevel="0" max="3" min="3" style="1" width="12.15"/>
    <col collapsed="false" customWidth="true" hidden="false" outlineLevel="0" max="4" min="4" style="1" width="4.22"/>
    <col collapsed="false" customWidth="true" hidden="false" outlineLevel="0" max="5" min="5" style="1" width="14.37"/>
    <col collapsed="false" customWidth="true" hidden="false" outlineLevel="0" max="6" min="6" style="1" width="15.76"/>
    <col collapsed="false" customWidth="true" hidden="false" outlineLevel="0" max="7" min="7" style="1" width="5.28"/>
    <col collapsed="false" customWidth="true" hidden="false" outlineLevel="0" max="8" min="8" style="1" width="37.73"/>
    <col collapsed="false" customWidth="true" hidden="false" outlineLevel="0" max="9" min="9" style="1" width="11.85"/>
    <col collapsed="false" customWidth="true" hidden="false" outlineLevel="0" max="10" min="10" style="1" width="12.28"/>
  </cols>
  <sheetData>
    <row r="1" customFormat="false" ht="13.8" hidden="false" customHeight="false" outlineLevel="0" collapsed="false">
      <c r="A1" s="2" t="n">
        <v>-290000</v>
      </c>
      <c r="B1" s="3" t="n">
        <v>44909</v>
      </c>
      <c r="C1" s="1" t="s">
        <v>0</v>
      </c>
      <c r="F1" s="2" t="n">
        <f aca="false">-A1</f>
        <v>290000</v>
      </c>
      <c r="G1" s="2"/>
      <c r="H1" s="1" t="s">
        <v>1</v>
      </c>
      <c r="I1" s="3"/>
    </row>
    <row r="2" customFormat="false" ht="13.8" hidden="false" customHeight="false" outlineLevel="0" collapsed="false">
      <c r="A2" s="2" t="n">
        <v>316208.88</v>
      </c>
      <c r="B2" s="3" t="n">
        <v>45083</v>
      </c>
      <c r="C2" s="1" t="s">
        <v>2</v>
      </c>
      <c r="F2" s="2" t="n">
        <f aca="false">F1+F3</f>
        <v>313612.18</v>
      </c>
      <c r="G2" s="2"/>
      <c r="H2" s="1" t="s">
        <v>3</v>
      </c>
      <c r="I2" s="3"/>
    </row>
    <row r="3" customFormat="false" ht="13.8" hidden="false" customHeight="false" outlineLevel="0" collapsed="false">
      <c r="A3" s="2" t="n">
        <f aca="false">-ROUND(SUM(A1:A2)*D3,2)</f>
        <v>-1310.44</v>
      </c>
      <c r="B3" s="3" t="n">
        <f aca="false">B2</f>
        <v>45083</v>
      </c>
      <c r="C3" s="1" t="s">
        <v>4</v>
      </c>
      <c r="D3" s="4" t="n">
        <v>0.05</v>
      </c>
      <c r="F3" s="2" t="n">
        <f aca="false">SUM(A1:A5)</f>
        <v>23612.18</v>
      </c>
      <c r="G3" s="5"/>
      <c r="H3" s="1" t="s">
        <v>5</v>
      </c>
    </row>
    <row r="4" customFormat="false" ht="13.8" hidden="false" customHeight="false" outlineLevel="0" collapsed="false">
      <c r="A4" s="2" t="n">
        <f aca="false">ROUND(A3/D3*D4,2)</f>
        <v>-786.26</v>
      </c>
      <c r="B4" s="3" t="n">
        <f aca="false">B3</f>
        <v>45083</v>
      </c>
      <c r="C4" s="1" t="s">
        <v>6</v>
      </c>
      <c r="D4" s="4" t="n">
        <v>0.03</v>
      </c>
      <c r="E4" s="6"/>
      <c r="F4" s="4" t="n">
        <f aca="false">F3/F1</f>
        <v>0.0814213103448276</v>
      </c>
      <c r="G4" s="6"/>
      <c r="H4" s="1" t="s">
        <v>7</v>
      </c>
      <c r="I4" s="1" t="n">
        <f aca="false">YEARFRAC(B1,B2)</f>
        <v>0.477777777777778</v>
      </c>
    </row>
    <row r="5" customFormat="false" ht="13.8" hidden="false" customHeight="false" outlineLevel="0" collapsed="false">
      <c r="A5" s="2" t="n">
        <v>-500</v>
      </c>
      <c r="B5" s="3" t="n">
        <v>45084</v>
      </c>
      <c r="C5" s="1" t="s">
        <v>8</v>
      </c>
      <c r="E5" s="6"/>
      <c r="F5" s="4" t="n">
        <f aca="false">XIRR(A1:A5,B1:B5)</f>
        <v>0.178451852155287</v>
      </c>
      <c r="G5" s="6"/>
      <c r="H5" s="1" t="s">
        <v>9</v>
      </c>
      <c r="I5" s="7" t="n">
        <f aca="false">ABS(POWER(1+F4,1/I4)-1-F5)&lt;0.1%</f>
        <v>1</v>
      </c>
    </row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251</TotalTime>
  <Application>LibreOffice/7.5.3.2$Windows_X86_64 LibreOffice_project/9f56dff12ba03b9acd7730a5a481eea045e468f3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Wael Ellithy</dc:creator>
  <dc:description/>
  <dc:language>en-US</dc:language>
  <cp:lastModifiedBy/>
  <dcterms:modified xsi:type="dcterms:W3CDTF">2023-06-07T07:22:53Z</dcterms:modified>
  <cp:revision>37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