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elli\Documents\arx\reis\projects\P07\bmp\"/>
    </mc:Choice>
  </mc:AlternateContent>
  <xr:revisionPtr revIDLastSave="0" documentId="13_ncr:1_{66E51688-9EB6-44CC-8C78-C4AEB6BE63B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C8" i="1"/>
  <c r="C7" i="1"/>
  <c r="B8" i="1"/>
  <c r="B7" i="1"/>
  <c r="G2" i="1"/>
  <c r="F3" i="1"/>
  <c r="F5" i="1" s="1"/>
  <c r="D3" i="1"/>
  <c r="D5" i="1" s="1"/>
  <c r="E3" i="1"/>
  <c r="E5" i="1" s="1"/>
  <c r="F7" i="1" l="1"/>
  <c r="D7" i="1"/>
  <c r="E7" i="1"/>
  <c r="E8" i="1" s="1"/>
  <c r="D8" i="1"/>
  <c r="G3" i="1"/>
  <c r="G5" i="1" s="1"/>
  <c r="F8" i="1" l="1"/>
  <c r="G8" i="1" s="1"/>
  <c r="G7" i="1"/>
  <c r="I8" i="1" l="1"/>
</calcChain>
</file>

<file path=xl/sharedStrings.xml><?xml version="1.0" encoding="utf-8"?>
<sst xmlns="http://schemas.openxmlformats.org/spreadsheetml/2006/main" count="11" uniqueCount="11">
  <si>
    <t>Amendment #1</t>
  </si>
  <si>
    <t>Proposal</t>
  </si>
  <si>
    <t>REAL ESTATE SOLID SOLUTIONS, LLC</t>
  </si>
  <si>
    <t>REAL ESTATE IDEAL SOLUTIONS, LLC</t>
  </si>
  <si>
    <t>2020 Deposit</t>
  </si>
  <si>
    <t>Committed
Capital</t>
  </si>
  <si>
    <t>Percentage of
Membership
Interest</t>
  </si>
  <si>
    <t>Required Feb
2021 Deposit</t>
  </si>
  <si>
    <t>$ -</t>
  </si>
  <si>
    <t>Total</t>
  </si>
  <si>
    <t>Total Deposit
Needed from
Ea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</si>
</sst>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J1" sqref="J1:J1048576"/>
    </sheetView>
  </sheetViews>
  <sheetFormatPr defaultRowHeight="15" x14ac:dyDescent="0.25"/>
  <cols>
    <col min="1" max="1" width="14.7109375" bestFit="1" customWidth="1"/>
    <col min="2" max="2" width="32.5703125" bestFit="1" customWidth="1"/>
    <col min="3" max="3" width="12.28515625" bestFit="1" customWidth="1"/>
    <col min="4" max="4" width="11" customWidth="1"/>
    <col min="5" max="5" width="13.42578125" customWidth="1"/>
    <col min="6" max="6" width="13.28515625" customWidth="1"/>
    <col min="7" max="7" width="14.5703125" customWidth="1"/>
    <col min="9" max="9" width="9.140625" bestFit="1" customWidth="1"/>
  </cols>
  <sheetData>
    <row r="1" spans="1:9" ht="75" customHeight="1" x14ac:dyDescent="0.25">
      <c r="B1" s="5"/>
      <c r="C1" s="5" t="s">
        <v>4</v>
      </c>
      <c r="D1" s="6" t="s">
        <v>5</v>
      </c>
      <c r="E1" s="6" t="s">
        <v>6</v>
      </c>
      <c r="F1" s="6" t="s">
        <v>10</v>
      </c>
      <c r="G1" s="6" t="s">
        <v>7</v>
      </c>
      <c r="H1" s="5"/>
    </row>
    <row r="2" spans="1:9" x14ac:dyDescent="0.25">
      <c r="A2" s="13" t="s">
        <v>0</v>
      </c>
      <c r="B2" s="7" t="s">
        <v>2</v>
      </c>
      <c r="C2" s="8">
        <v>50000</v>
      </c>
      <c r="D2" s="8">
        <v>250000</v>
      </c>
      <c r="E2" s="9">
        <v>8.9300000000000004E-2</v>
      </c>
      <c r="F2" s="8">
        <v>125000</v>
      </c>
      <c r="G2" s="8">
        <f>D2-F2-C2</f>
        <v>75000</v>
      </c>
    </row>
    <row r="3" spans="1:9" x14ac:dyDescent="0.25">
      <c r="A3" s="13"/>
      <c r="B3" s="10" t="s">
        <v>3</v>
      </c>
      <c r="C3" s="11" t="s">
        <v>8</v>
      </c>
      <c r="D3" s="11">
        <f>D2</f>
        <v>250000</v>
      </c>
      <c r="E3" s="12">
        <f>E2</f>
        <v>8.9300000000000004E-2</v>
      </c>
      <c r="F3" s="11">
        <f>F2</f>
        <v>125000</v>
      </c>
      <c r="G3" s="11">
        <f>D3-F3</f>
        <v>125000</v>
      </c>
    </row>
    <row r="5" spans="1:9" x14ac:dyDescent="0.25">
      <c r="B5" t="s">
        <v>9</v>
      </c>
      <c r="D5" s="2">
        <f>D3+D2</f>
        <v>500000</v>
      </c>
      <c r="E5" s="3">
        <f>E3+E2</f>
        <v>0.17860000000000001</v>
      </c>
      <c r="F5" s="2">
        <f>F3+F2</f>
        <v>250000</v>
      </c>
      <c r="G5" s="2">
        <f>G3+G2</f>
        <v>200000</v>
      </c>
    </row>
    <row r="7" spans="1:9" x14ac:dyDescent="0.25">
      <c r="A7" s="13" t="s">
        <v>1</v>
      </c>
      <c r="B7" s="7" t="str">
        <f>B2</f>
        <v>REAL ESTATE SOLID SOLUTIONS, LLC</v>
      </c>
      <c r="C7" s="8">
        <f>C2</f>
        <v>50000</v>
      </c>
      <c r="D7" s="8">
        <f>ROUND(D$5*$I7,0)</f>
        <v>226735</v>
      </c>
      <c r="E7" s="9">
        <f>ROUND(E$5*$I7,4)</f>
        <v>8.1000000000000003E-2</v>
      </c>
      <c r="F7" s="8">
        <f>ROUND(F$5*$I7,0)</f>
        <v>113367</v>
      </c>
      <c r="G7" s="8">
        <f>D7-F7-C7</f>
        <v>63368</v>
      </c>
      <c r="I7" s="1">
        <f>ROUND(1/(1+3600/2987),6)</f>
        <v>0.45346900000000001</v>
      </c>
    </row>
    <row r="8" spans="1:9" x14ac:dyDescent="0.25">
      <c r="A8" s="13"/>
      <c r="B8" s="10" t="str">
        <f>B3</f>
        <v>REAL ESTATE IDEAL SOLUTIONS, LLC</v>
      </c>
      <c r="C8" s="11" t="str">
        <f t="shared" ref="C8" si="0">C3</f>
        <v>$ -</v>
      </c>
      <c r="D8" s="11">
        <f>D5-D7</f>
        <v>273265</v>
      </c>
      <c r="E8" s="12">
        <f>E5-E7</f>
        <v>9.7600000000000006E-2</v>
      </c>
      <c r="F8" s="11">
        <f>F5-F7</f>
        <v>136633</v>
      </c>
      <c r="G8" s="11">
        <f>D8-F8</f>
        <v>136632</v>
      </c>
      <c r="I8" s="1" t="b">
        <f>G5=G7+G8</f>
        <v>1</v>
      </c>
    </row>
    <row r="9" spans="1:9" x14ac:dyDescent="0.25">
      <c r="A9" s="4"/>
      <c r="E9" s="3"/>
    </row>
  </sheetData>
  <mergeCells count="2">
    <mergeCell ref="A2:A3"/>
    <mergeCell ref="A7:A8"/>
  </mergeCells>
  <pageMargins left="0.7" right="0.7" top="0.75" bottom="0.75" header="0.3" footer="0.3"/>
  <pageSetup orientation="portrait" r:id="rId1"/>
  <ignoredErrors>
    <ignoredError sqref="E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2021-10-10T18:21:30Z</dcterms:modified>
</cp:coreProperties>
</file>