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ss\2021\P08\"/>
    </mc:Choice>
  </mc:AlternateContent>
  <xr:revisionPtr revIDLastSave="0" documentId="13_ncr:1_{E8E0D541-8FE1-4224-8BC9-11A0C9B165E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H7" i="1"/>
  <c r="H3" i="1"/>
  <c r="E6" i="1"/>
  <c r="E2" i="1"/>
  <c r="H2" i="1" s="1"/>
  <c r="H5" i="1" s="1"/>
  <c r="E3" i="1" l="1"/>
  <c r="E4" i="1" s="1"/>
  <c r="E5" i="1" l="1"/>
  <c r="H6" i="1" s="1"/>
  <c r="H4" i="1"/>
</calcChain>
</file>

<file path=xl/sharedStrings.xml><?xml version="1.0" encoding="utf-8"?>
<sst xmlns="http://schemas.openxmlformats.org/spreadsheetml/2006/main" count="13" uniqueCount="13">
  <si>
    <t>Amount</t>
  </si>
  <si>
    <t>Date</t>
  </si>
  <si>
    <t>Description</t>
  </si>
  <si>
    <t>Paid by RESS</t>
  </si>
  <si>
    <t>2019 Tax extra</t>
  </si>
  <si>
    <t>Cost</t>
  </si>
  <si>
    <t>2020 Tax</t>
  </si>
  <si>
    <t>ROI</t>
  </si>
  <si>
    <t>Revenue</t>
  </si>
  <si>
    <t>RESS MF</t>
  </si>
  <si>
    <t>Income</t>
  </si>
  <si>
    <t>Sale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</si>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</sst>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&quot; &quot;;[Red]&quot;(&quot;&quot;$&quot;#,##0.00&quot;)&quot;"/>
    <numFmt numFmtId="166" formatCode="&quot;$&quot;#,##0.00;[Red]&quot;$&quot;#,##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4" fontId="0" fillId="0" borderId="0" xfId="0" applyNumberFormat="1"/>
    <xf numFmtId="14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3" sqref="H3"/>
    </sheetView>
  </sheetViews>
  <sheetFormatPr defaultRowHeight="15" x14ac:dyDescent="0.25"/>
  <cols>
    <col min="1" max="1" width="12.42578125" style="3" customWidth="1"/>
    <col min="2" max="2" width="11.85546875" style="3" customWidth="1"/>
    <col min="3" max="3" width="17.85546875" customWidth="1"/>
    <col min="4" max="4" width="4.140625" customWidth="1"/>
    <col min="5" max="5" width="11.85546875" customWidth="1"/>
    <col min="6" max="6" width="5.7109375" customWidth="1"/>
    <col min="7" max="7" width="12.42578125" customWidth="1"/>
    <col min="8" max="8" width="10.5703125" customWidth="1"/>
    <col min="9" max="1012" width="9.140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H1" s="2"/>
    </row>
    <row r="2" spans="1:8" x14ac:dyDescent="0.25">
      <c r="A2" s="3">
        <v>-200000</v>
      </c>
      <c r="B2" s="4">
        <v>43573</v>
      </c>
      <c r="C2" t="s">
        <v>3</v>
      </c>
      <c r="E2" s="3">
        <f>-SUM(A2:A4)</f>
        <v>208621.49</v>
      </c>
      <c r="G2" t="s">
        <v>5</v>
      </c>
      <c r="H2" s="4">
        <f>-SUMPRODUCT(A2:A4,B2:B4)/E2</f>
        <v>43592.352431381834</v>
      </c>
    </row>
    <row r="3" spans="1:8" x14ac:dyDescent="0.25">
      <c r="A3" s="3">
        <v>-3502.33</v>
      </c>
      <c r="B3" s="4">
        <v>43840</v>
      </c>
      <c r="C3" t="s">
        <v>4</v>
      </c>
      <c r="E3" s="3">
        <f>SUM(A5:A6)</f>
        <v>315304.67</v>
      </c>
      <c r="G3" t="s">
        <v>10</v>
      </c>
      <c r="H3" s="4">
        <f>B5</f>
        <v>44386</v>
      </c>
    </row>
    <row r="4" spans="1:8" x14ac:dyDescent="0.25">
      <c r="A4" s="3">
        <v>-5119.16</v>
      </c>
      <c r="B4" s="6">
        <v>44179</v>
      </c>
      <c r="C4" t="s">
        <v>6</v>
      </c>
      <c r="E4" s="7">
        <f>E3-E2</f>
        <v>106683.18</v>
      </c>
      <c r="G4" t="s">
        <v>8</v>
      </c>
      <c r="H4" t="b">
        <f>E4=SUM(A2:A6)</f>
        <v>1</v>
      </c>
    </row>
    <row r="5" spans="1:8" x14ac:dyDescent="0.25">
      <c r="A5" s="3">
        <v>324581.46999999997</v>
      </c>
      <c r="B5" s="4">
        <v>44386</v>
      </c>
      <c r="C5" t="s">
        <v>11</v>
      </c>
      <c r="E5" s="8">
        <f>E4/E2</f>
        <v>0.51137195885236941</v>
      </c>
      <c r="G5" t="s">
        <v>7</v>
      </c>
      <c r="H5">
        <f>YEARFRAC(H2,H3)</f>
        <v>2.1722222222222221</v>
      </c>
    </row>
    <row r="6" spans="1:8" x14ac:dyDescent="0.25">
      <c r="A6" s="3">
        <f>-5798-3478.8</f>
        <v>-9276.7999999999993</v>
      </c>
      <c r="B6" s="4">
        <v>44386</v>
      </c>
      <c r="C6" t="s">
        <v>9</v>
      </c>
      <c r="E6" s="8">
        <f>XIRR(A2:A6,B2:B6)</f>
        <v>0.20851340889930728</v>
      </c>
      <c r="G6" t="s">
        <v>12</v>
      </c>
      <c r="H6" t="b">
        <f>ABS(E6+1-POWER(1+E5,1/H5))&lt;0.1%</f>
        <v>1</v>
      </c>
    </row>
    <row r="7" spans="1:8" x14ac:dyDescent="0.25">
      <c r="H7" t="b">
        <f>-A6=ROUND(8%*SUM(A2:A5),2)</f>
        <v>1</v>
      </c>
    </row>
    <row r="8" spans="1:8" x14ac:dyDescent="0.25">
      <c r="E8" s="3"/>
    </row>
    <row r="11" spans="1:8" x14ac:dyDescent="0.25">
      <c r="F11" s="5"/>
      <c r="G11" s="3"/>
    </row>
  </sheetData>
  <pageMargins left="0.7" right="0.7" top="0.75" bottom="0.75" header="0.30000000000000004" footer="0.30000000000000004"/>
  <pageSetup fitToWidth="0" fitToHeight="0" orientation="portrait" r:id="rId1"/>
  <ignoredErrors>
    <ignoredError sqref="E2:H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cp:revision>1</cp:revision>
  <dcterms:created xsi:type="dcterms:W3CDTF">2019-01-21T17:40:41Z</dcterms:created>
  <dcterms:modified xsi:type="dcterms:W3CDTF">2021-07-09T20:22:13Z</dcterms:modified>
</cp:coreProperties>
</file>