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<sst xmlns="http://schemas.openxmlformats.org/spreadsheetml/2006/main" count="7" uniqueCount="7">
  <si>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Amount</t>
  </si>
  <si>
    <t xml:space="preserve">Date</t>
  </si>
  <si>
    <t xml:space="preserve">Description</t>
  </si>
  <si>
    <t xml:space="preserve">Contribution</t>
  </si>
  <si>
    <t xml:space="preserve">Cost</t>
  </si>
  <si>
    <t xml:space="preserve">Distribution</t>
  </si>
  <si>
    <t xml:space="preserve">ROI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</si>
</sst>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]#,##0.00\ ;[RED]\([$$]#,##0.00\)"/>
    <numFmt numFmtId="166" formatCode="yyyy\-mm\-dd"/>
    <numFmt numFmtId="167" formatCode="0.00%"/>
    <numFmt numFmtId="168" formatCode="#,##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1.29"/>
    <col collapsed="false" customWidth="true" hidden="false" outlineLevel="0" max="3" min="3" style="0" width="19.14"/>
    <col collapsed="false" customWidth="true" hidden="false" outlineLevel="0" max="4" min="4" style="0" width="10"/>
    <col collapsed="false" customWidth="true" hidden="false" outlineLevel="0" max="5" min="5" style="0" width="13.12"/>
    <col collapsed="false" customWidth="true" hidden="false" outlineLevel="0" max="6" min="6" style="0" width="3.57"/>
    <col collapsed="false" customWidth="true" hidden="false" outlineLevel="0" max="7" min="7" style="0" width="11.57"/>
    <col collapsed="false" customWidth="true" hidden="false" outlineLevel="0" max="8" min="8" style="0" width="11.71"/>
    <col collapsed="false" customWidth="true" hidden="false" outlineLevel="0" max="9" min="9" style="0" width="10.57"/>
    <col collapsed="false" customWidth="true" hidden="false" outlineLevel="0" max="10" min="10" style="0" width="10.29"/>
    <col collapsed="false" customWidth="true" hidden="false" outlineLevel="0" max="11" min="11" style="0" width="12"/>
    <col collapsed="false" customWidth="true" hidden="false" outlineLevel="0" max="12" min="12" style="0" width="11.86"/>
    <col collapsed="false" customWidth="true" hidden="false" outlineLevel="0" max="13" min="13" style="0" width="16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G1" s="2"/>
      <c r="H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customFormat="false" ht="15" hidden="false" customHeight="false" outlineLevel="0" collapsed="false">
      <c r="A2" s="1" t="n">
        <v>-240000</v>
      </c>
      <c r="B2" s="3" t="n">
        <v>44070</v>
      </c>
      <c r="C2" s="0" t="s">
        <v>3</v>
      </c>
      <c r="E2" s="1" t="n">
        <f aca="false">-SUM(A2:A3)</f>
        <v>600000</v>
      </c>
      <c r="F2" s="1"/>
      <c r="G2" s="0" t="s">
        <v>4</v>
      </c>
      <c r="H2" s="3" t="n">
        <f aca="false">-SUMPRODUCT(A2:A3,B2:B3)/E2</f>
        <v>44139</v>
      </c>
      <c r="K2" s="1" t="n">
        <f aca="false">SUM(A4:A7)</f>
        <v>24000</v>
      </c>
      <c r="L2" s="3" t="n">
        <f aca="false">SUMPRODUCT(A4:A7,B4:B7)/K2</f>
        <v>44152.6</v>
      </c>
      <c r="M2" s="0" t="str">
        <f aca="false">YEAR(L2)&amp;" "&amp;$G$3</f>
        <v>2020 Distribution</v>
      </c>
    </row>
    <row r="3" customFormat="false" ht="15" hidden="false" customHeight="false" outlineLevel="0" collapsed="false">
      <c r="A3" s="1" t="n">
        <f aca="false">-360000</f>
        <v>-360000</v>
      </c>
      <c r="B3" s="3" t="n">
        <v>44185</v>
      </c>
      <c r="C3" s="0" t="str">
        <f aca="false">C2</f>
        <v>Contribution</v>
      </c>
      <c r="E3" s="1" t="n">
        <f aca="false">SUM(K2:K3)</f>
        <v>60000</v>
      </c>
      <c r="F3" s="1"/>
      <c r="G3" s="0" t="s">
        <v>5</v>
      </c>
      <c r="H3" s="3" t="n">
        <f aca="false">SUMPRODUCT(K2:K3,L2:L3)/E3</f>
        <v>44215.64</v>
      </c>
      <c r="K3" s="1" t="n">
        <f aca="false">SUM(A8:A9)</f>
        <v>36000</v>
      </c>
      <c r="L3" s="3" t="n">
        <f aca="false">SUMPRODUCT(A8:A9,B8:B9)/K3</f>
        <v>44257.6666666667</v>
      </c>
      <c r="M3" s="0" t="str">
        <f aca="false">YEAR(L3)&amp;" "&amp;$G$3</f>
        <v>2021 Distribution</v>
      </c>
    </row>
    <row r="4" customFormat="false" ht="15" hidden="false" customHeight="false" outlineLevel="0" collapsed="false">
      <c r="A4" s="1" t="n">
        <v>6000</v>
      </c>
      <c r="B4" s="3" t="n">
        <v>44103</v>
      </c>
      <c r="C4" s="0" t="str">
        <f aca="false">MONTH(B4)&amp;"/"&amp;M$2</f>
        <v>9/2020 Distribution</v>
      </c>
      <c r="E4" s="4" t="n">
        <f aca="false">E3/E2</f>
        <v>0.1</v>
      </c>
      <c r="F4" s="1"/>
      <c r="G4" s="1" t="s">
        <v>6</v>
      </c>
    </row>
    <row r="5" customFormat="false" ht="15" hidden="false" customHeight="false" outlineLevel="0" collapsed="false">
      <c r="A5" s="1" t="n">
        <v>2400</v>
      </c>
      <c r="B5" s="3" t="n">
        <v>44138</v>
      </c>
      <c r="C5" s="0" t="str">
        <f aca="false">"10/"&amp;M$2</f>
        <v>10/2020 Distribution</v>
      </c>
    </row>
    <row r="6" customFormat="false" ht="15" hidden="false" customHeight="false" outlineLevel="0" collapsed="false">
      <c r="A6" s="1" t="n">
        <v>9600</v>
      </c>
      <c r="B6" s="3" t="n">
        <v>44162</v>
      </c>
      <c r="C6" s="0" t="str">
        <f aca="false">MONTH(B6)&amp;"/"&amp;M$2</f>
        <v>11/2020 Distribution</v>
      </c>
    </row>
    <row r="7" customFormat="false" ht="15" hidden="false" customHeight="false" outlineLevel="0" collapsed="false">
      <c r="A7" s="1" t="n">
        <v>6000</v>
      </c>
      <c r="B7" s="3" t="n">
        <v>44193</v>
      </c>
      <c r="C7" s="0" t="str">
        <f aca="false">MONTH(B7)&amp;"/"&amp;M$2</f>
        <v>12/2020 Distribution</v>
      </c>
    </row>
    <row r="8" customFormat="false" ht="15" hidden="false" customHeight="false" outlineLevel="0" collapsed="false">
      <c r="A8" s="1" t="n">
        <v>30000</v>
      </c>
      <c r="B8" s="3" t="n">
        <v>44222</v>
      </c>
      <c r="C8" s="0" t="str">
        <f aca="false">MONTH(B8)&amp;"/"&amp;M$3</f>
        <v>1/2021 Distribution</v>
      </c>
      <c r="D8" s="3"/>
    </row>
    <row r="9" customFormat="false" ht="15" hidden="false" customHeight="false" outlineLevel="0" collapsed="false">
      <c r="A9" s="1" t="n">
        <v>6000</v>
      </c>
      <c r="B9" s="3" t="n">
        <v>44436</v>
      </c>
      <c r="C9" s="0" t="str">
        <f aca="false">MONTH(B9)&amp;"/"&amp;M$3</f>
        <v>8/2021 Distribution</v>
      </c>
      <c r="D9" s="3"/>
    </row>
    <row r="10" customFormat="false" ht="15" hidden="false" customHeight="false" outlineLevel="0" collapsed="false">
      <c r="B10" s="3"/>
      <c r="D10" s="3"/>
    </row>
    <row r="11" customFormat="false" ht="15" hidden="false" customHeight="false" outlineLevel="0" collapsed="false">
      <c r="B11" s="3"/>
      <c r="G11" s="1"/>
      <c r="H11" s="1"/>
    </row>
    <row r="12" customFormat="false" ht="15" hidden="false" customHeight="false" outlineLevel="0" collapsed="false">
      <c r="B12" s="3"/>
      <c r="E12" s="1"/>
      <c r="F12" s="1"/>
      <c r="H12" s="1"/>
    </row>
    <row r="13" customFormat="false" ht="15" hidden="false" customHeight="false" outlineLevel="0" collapsed="false">
      <c r="G13" s="5"/>
      <c r="H13" s="1"/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2019-01-21T17:40:41Z</dcterms:created>
  <dc:creator>Wael Ellithy</dc:creator>
  <dc:description/>
  <dc:language>en-US</dc:language>
  <cp:lastModifiedBy/>
  <dcterms:modified xsi:type="dcterms:W3CDTF">2023-07-23T11:54:20Z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