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<sst xmlns="http://schemas.openxmlformats.org/spreadsheetml/2006/main" count="11">
  <si>
    <t>Nama</t>
  </si>
  <si>
    <t>AngkaGiliran</t>
  </si>
  <si>
    <t>MYKAD</t>
  </si>
  <si>
    <t>KodProgram</t>
  </si>
  <si>
    <t>BahasaMelayu</t>
  </si>
  <si>
    <t>BahasaInggeris</t>
  </si>
  <si>
    <t>Matematik</t>
  </si>
  <si>
    <t>Sains</t>
  </si>
  <si>
    <t>Sejarah</t>
  </si>
  <si>
    <t>PendidikanIslam</t>
  </si>
  <si>
    <t>PendidikanMoral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</si>
</sst>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"/>
  <sheetViews>
    <sheetView tabSelected="1" workbookViewId="0">
      <selection activeCell="J2" sqref="J2"/>
    </sheetView>
  </sheetViews>
  <sheetFormatPr defaultColWidth="9"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tr">
        <f>"ADAM KHEONG BIN NAZRI KHEONG"</f>
        <v>ADAM KHEONG BIN NAZRI KHEONG</v>
      </c>
      <c r="B2" t="str">
        <f>"K851CBAK002"</f>
        <v>K851CBAK002</v>
      </c>
      <c r="C2" t="str">
        <f>"981029135875"</f>
        <v>981029135875</v>
      </c>
      <c r="D2" t="str">
        <f t="shared" ref="D2:D30" si="0">"BAK"</f>
        <v>BAK</v>
      </c>
      <c r="E2" t="str">
        <f>"80.1"</f>
        <v>80.1</v>
      </c>
      <c r="F2" t="str">
        <f>"74"</f>
        <v>74</v>
      </c>
      <c r="G2">
        <v>96.5</v>
      </c>
      <c r="H2" t="str">
        <f>"76"</f>
        <v>76</v>
      </c>
      <c r="I2" t="str">
        <f>"86"</f>
        <v>86</v>
      </c>
      <c r="J2">
        <v>78.9</v>
      </c>
      <c r="K2" t="str">
        <f>"0"</f>
        <v>0</v>
      </c>
    </row>
    <row r="3" spans="1:11">
      <c r="A3" t="str">
        <f>"ALEXANDER UNDAU ANAK PETER"</f>
        <v>ALEXANDER UNDAU ANAK PETER</v>
      </c>
      <c r="B3" t="str">
        <f>"K851CBAK003"</f>
        <v>K851CBAK003</v>
      </c>
      <c r="C3" t="str">
        <f>"980129135931"</f>
        <v>980129135931</v>
      </c>
      <c r="D3" t="str">
        <f>"BAK"</f>
        <v>BAK</v>
      </c>
      <c r="E3" t="str">
        <f>"83.1"</f>
        <v>83.1</v>
      </c>
      <c r="F3" t="str">
        <f>"81"</f>
        <v>81</v>
      </c>
      <c r="G3" t="str">
        <f>"89"</f>
        <v>89</v>
      </c>
      <c r="H3" t="str">
        <f>"76"</f>
        <v>76</v>
      </c>
      <c r="I3" t="str">
        <f>"92"</f>
        <v>92</v>
      </c>
      <c r="J3" t="str">
        <f t="shared" ref="J3:J10" si="1">"0"</f>
        <v>0</v>
      </c>
      <c r="K3" t="str">
        <f>"86"</f>
        <v>86</v>
      </c>
    </row>
    <row r="4" spans="1:11">
      <c r="A4" t="str">
        <f>"ARINA SAFIYYAH BINTI ABDUL RAHMAN"</f>
        <v>ARINA SAFIYYAH BINTI ABDUL RAHMAN</v>
      </c>
      <c r="B4" t="str">
        <f>"K851CBAK004"</f>
        <v>K851CBAK004</v>
      </c>
      <c r="C4" t="str">
        <f>"981121135982"</f>
        <v>981121135982</v>
      </c>
      <c r="D4" t="str">
        <f>"BAK"</f>
        <v>BAK</v>
      </c>
      <c r="E4" t="str">
        <f>"85"</f>
        <v>85</v>
      </c>
      <c r="F4" t="str">
        <f>"93"</f>
        <v>93</v>
      </c>
      <c r="G4" t="str">
        <f>"99"</f>
        <v>99</v>
      </c>
      <c r="H4" t="str">
        <f>"74"</f>
        <v>74</v>
      </c>
      <c r="I4" t="str">
        <f>"92"</f>
        <v>92</v>
      </c>
      <c r="J4" t="str">
        <f>"89"</f>
        <v>89</v>
      </c>
      <c r="K4" t="str">
        <f>"0"</f>
        <v>0</v>
      </c>
    </row>
    <row r="5" spans="1:11">
      <c r="A5" t="str">
        <f>"AZIE NURZIANA BINTI SAKRIANTO"</f>
        <v>AZIE NURZIANA BINTI SAKRIANTO</v>
      </c>
      <c r="B5" t="str">
        <f>"K851CBAK005"</f>
        <v>K851CBAK005</v>
      </c>
      <c r="C5" t="str">
        <f>"981019135812"</f>
        <v>981019135812</v>
      </c>
      <c r="D5" t="str">
        <f>"BAK"</f>
        <v>BAK</v>
      </c>
      <c r="E5" t="str">
        <f>"93"</f>
        <v>93</v>
      </c>
      <c r="F5" t="str">
        <f>"85"</f>
        <v>85</v>
      </c>
      <c r="G5" t="str">
        <f>"98"</f>
        <v>98</v>
      </c>
      <c r="H5" t="str">
        <f>"84"</f>
        <v>84</v>
      </c>
      <c r="I5" t="str">
        <f>"98"</f>
        <v>98</v>
      </c>
      <c r="J5" t="str">
        <f>"84"</f>
        <v>84</v>
      </c>
      <c r="K5" t="str">
        <f>"0"</f>
        <v>0</v>
      </c>
    </row>
    <row r="6" spans="1:11">
      <c r="A6" t="str">
        <f>"BEATRICE JELANI"</f>
        <v>BEATRICE JELANI</v>
      </c>
      <c r="B6" t="str">
        <f>"K851CBAK006"</f>
        <v>K851CBAK006</v>
      </c>
      <c r="C6" t="str">
        <f>"980116135617"</f>
        <v>980116135617</v>
      </c>
      <c r="D6" t="str">
        <f>"BAK"</f>
        <v>BAK</v>
      </c>
      <c r="E6" t="str">
        <f>"82"</f>
        <v>82</v>
      </c>
      <c r="F6" t="str">
        <f>"94"</f>
        <v>94</v>
      </c>
      <c r="G6" t="str">
        <f>"91"</f>
        <v>91</v>
      </c>
      <c r="H6" t="str">
        <f>"79"</f>
        <v>79</v>
      </c>
      <c r="I6" t="str">
        <f>"96"</f>
        <v>96</v>
      </c>
      <c r="J6" t="str">
        <f>"0"</f>
        <v>0</v>
      </c>
      <c r="K6" t="str">
        <f>"87"</f>
        <v>87</v>
      </c>
    </row>
    <row r="7" spans="1:11">
      <c r="A7" t="str">
        <f>"CHIEN EE"</f>
        <v>CHIEN EE</v>
      </c>
      <c r="B7" t="str">
        <f>"K851CBAK007"</f>
        <v>K851CBAK007</v>
      </c>
      <c r="C7" t="str">
        <f>"981113136125"</f>
        <v>981113136125</v>
      </c>
      <c r="D7" t="str">
        <f>"BAK"</f>
        <v>BAK</v>
      </c>
      <c r="E7" t="str">
        <f>"77"</f>
        <v>77</v>
      </c>
      <c r="F7" t="str">
        <f>"87"</f>
        <v>87</v>
      </c>
      <c r="G7" t="str">
        <f t="shared" ref="G7:G10" si="2">"95"</f>
        <v>95</v>
      </c>
      <c r="H7" t="str">
        <f>"70"</f>
        <v>70</v>
      </c>
      <c r="I7" t="str">
        <f>"86"</f>
        <v>86</v>
      </c>
      <c r="J7" t="str">
        <f>"0"</f>
        <v>0</v>
      </c>
      <c r="K7" t="str">
        <f>"77"</f>
        <v>77</v>
      </c>
    </row>
    <row r="8" spans="1:11">
      <c r="A8" t="str">
        <f>"ELISA EKLISIA ANAK KANA"</f>
        <v>ELISA EKLISIA ANAK KANA</v>
      </c>
      <c r="B8" t="str">
        <f>"K851CBAK008"</f>
        <v>K851CBAK008</v>
      </c>
      <c r="C8" t="str">
        <f>"980418136068"</f>
        <v>980418136068</v>
      </c>
      <c r="D8" t="str">
        <f>"BAK"</f>
        <v>BAK</v>
      </c>
      <c r="E8" t="str">
        <f>"82"</f>
        <v>82</v>
      </c>
      <c r="F8" t="str">
        <f>"87"</f>
        <v>87</v>
      </c>
      <c r="G8" t="str">
        <f>"95"</f>
        <v>95</v>
      </c>
      <c r="H8" t="str">
        <f>"80"</f>
        <v>80</v>
      </c>
      <c r="I8" t="str">
        <f>"97"</f>
        <v>97</v>
      </c>
      <c r="J8" t="str">
        <f>"0"</f>
        <v>0</v>
      </c>
      <c r="K8" t="str">
        <f>"93"</f>
        <v>93</v>
      </c>
    </row>
    <row r="9" spans="1:11">
      <c r="A9" t="str">
        <f>"EMILISSA JENU ANAK POLAR"</f>
        <v>EMILISSA JENU ANAK POLAR</v>
      </c>
      <c r="B9" t="str">
        <f>"K851CBAK009"</f>
        <v>K851CBAK009</v>
      </c>
      <c r="C9" t="str">
        <f>"980330135714"</f>
        <v>980330135714</v>
      </c>
      <c r="D9" t="str">
        <f>"BAK"</f>
        <v>BAK</v>
      </c>
      <c r="E9" t="str">
        <f>"83"</f>
        <v>83</v>
      </c>
      <c r="F9" t="str">
        <f>"90"</f>
        <v>90</v>
      </c>
      <c r="G9" t="str">
        <f>"94"</f>
        <v>94</v>
      </c>
      <c r="H9" t="str">
        <f>"63"</f>
        <v>63</v>
      </c>
      <c r="I9" t="str">
        <f>"92"</f>
        <v>92</v>
      </c>
      <c r="J9" t="str">
        <f>"0"</f>
        <v>0</v>
      </c>
      <c r="K9" t="str">
        <f>"91"</f>
        <v>91</v>
      </c>
    </row>
    <row r="10" spans="1:11">
      <c r="A10" t="str">
        <f>"GABRIEL SILAS ANAK GENAL @ NIKEL"</f>
        <v>GABRIEL SILAS ANAK GENAL @ NIKEL</v>
      </c>
      <c r="B10" t="str">
        <f>"K851CBAK010"</f>
        <v>K851CBAK010</v>
      </c>
      <c r="C10" t="str">
        <f>"980731135635"</f>
        <v>980731135635</v>
      </c>
      <c r="D10" t="str">
        <f>"BAK"</f>
        <v>BAK</v>
      </c>
      <c r="E10" t="str">
        <f>"87"</f>
        <v>87</v>
      </c>
      <c r="F10" t="str">
        <f>"77"</f>
        <v>77</v>
      </c>
      <c r="G10" t="str">
        <f>"95"</f>
        <v>95</v>
      </c>
      <c r="H10" t="str">
        <f>"67"</f>
        <v>67</v>
      </c>
      <c r="I10" t="str">
        <f>"90"</f>
        <v>90</v>
      </c>
      <c r="J10" t="str">
        <f>"0"</f>
        <v>0</v>
      </c>
      <c r="K10" t="str">
        <f>"90"</f>
        <v>90</v>
      </c>
    </row>
    <row r="11" spans="1:11">
      <c r="A11" t="str">
        <f>"HAZLYN HUSNA BINTI AZIZEE"</f>
        <v>HAZLYN HUSNA BINTI AZIZEE</v>
      </c>
      <c r="B11" t="str">
        <f>"K851CBAK011"</f>
        <v>K851CBAK011</v>
      </c>
      <c r="C11" t="str">
        <f>"980923136456"</f>
        <v>980923136456</v>
      </c>
      <c r="D11" t="str">
        <f>"BAK"</f>
        <v>BAK</v>
      </c>
      <c r="E11" t="str">
        <f>"89"</f>
        <v>89</v>
      </c>
      <c r="F11" t="str">
        <f>"84"</f>
        <v>84</v>
      </c>
      <c r="G11" t="str">
        <f>"98"</f>
        <v>98</v>
      </c>
      <c r="H11" t="str">
        <f>"83"</f>
        <v>83</v>
      </c>
      <c r="I11" t="str">
        <f>"99"</f>
        <v>99</v>
      </c>
      <c r="J11" t="str">
        <f>"87"</f>
        <v>87</v>
      </c>
      <c r="K11" t="str">
        <f t="shared" ref="K11:K23" si="3">"0"</f>
        <v>0</v>
      </c>
    </row>
    <row r="12" spans="1:11">
      <c r="A12" t="str">
        <f>"LYANA BINTI SHAMSUDIN"</f>
        <v>LYANA BINTI SHAMSUDIN</v>
      </c>
      <c r="B12" t="str">
        <f>"K851CBAK012"</f>
        <v>K851CBAK012</v>
      </c>
      <c r="C12" t="str">
        <f>"981113135966"</f>
        <v>981113135966</v>
      </c>
      <c r="D12" t="str">
        <f>"BAK"</f>
        <v>BAK</v>
      </c>
      <c r="E12" t="str">
        <f>"91"</f>
        <v>91</v>
      </c>
      <c r="F12" t="str">
        <f>"98"</f>
        <v>98</v>
      </c>
      <c r="G12" t="str">
        <f>"100"</f>
        <v>100</v>
      </c>
      <c r="H12" t="str">
        <f>"87"</f>
        <v>87</v>
      </c>
      <c r="I12" t="str">
        <f>"97"</f>
        <v>97</v>
      </c>
      <c r="J12" t="str">
        <f>"85"</f>
        <v>85</v>
      </c>
      <c r="K12" t="str">
        <f>"0"</f>
        <v>0</v>
      </c>
    </row>
    <row r="13" spans="1:11">
      <c r="A13" t="str">
        <f>"MCHEAL BIN SAIBI"</f>
        <v>MCHEAL BIN SAIBI</v>
      </c>
      <c r="B13" t="str">
        <f>"K851CBAK013"</f>
        <v>K851CBAK013</v>
      </c>
      <c r="C13" t="str">
        <f>"980507135753"</f>
        <v>980507135753</v>
      </c>
      <c r="D13" t="str">
        <f>"BAK"</f>
        <v>BAK</v>
      </c>
      <c r="E13" t="str">
        <f>"84"</f>
        <v>84</v>
      </c>
      <c r="F13" t="str">
        <f>"74"</f>
        <v>74</v>
      </c>
      <c r="G13" t="str">
        <f>"93"</f>
        <v>93</v>
      </c>
      <c r="H13" t="str">
        <f>"76"</f>
        <v>76</v>
      </c>
      <c r="I13" t="str">
        <f>"89"</f>
        <v>89</v>
      </c>
      <c r="J13" t="str">
        <f>"0"</f>
        <v>0</v>
      </c>
      <c r="K13" t="str">
        <f>"86"</f>
        <v>86</v>
      </c>
    </row>
    <row r="14" spans="1:11">
      <c r="A14" t="str">
        <f>"NOOR FATIN ALIA BINTI ABDULLAH"</f>
        <v>NOOR FATIN ALIA BINTI ABDULLAH</v>
      </c>
      <c r="B14" t="str">
        <f>"K851CBAK014"</f>
        <v>K851CBAK014</v>
      </c>
      <c r="C14" t="str">
        <f>"980608085986"</f>
        <v>980608085986</v>
      </c>
      <c r="D14" t="str">
        <f>"BAK"</f>
        <v>BAK</v>
      </c>
      <c r="E14" t="str">
        <f t="shared" ref="E14:E20" si="4">"88"</f>
        <v>88</v>
      </c>
      <c r="F14" t="str">
        <f>"100"</f>
        <v>100</v>
      </c>
      <c r="G14" t="str">
        <f>"99"</f>
        <v>99</v>
      </c>
      <c r="H14" t="str">
        <f>"88"</f>
        <v>88</v>
      </c>
      <c r="I14" t="str">
        <f>"99"</f>
        <v>99</v>
      </c>
      <c r="J14" t="str">
        <f>"93"</f>
        <v>93</v>
      </c>
      <c r="K14" t="str">
        <f>"0"</f>
        <v>0</v>
      </c>
    </row>
    <row r="15" spans="1:11">
      <c r="A15" t="str">
        <f>"NOR ERNA NAJIHAH BINTI ENA"</f>
        <v>NOR ERNA NAJIHAH BINTI ENA</v>
      </c>
      <c r="B15" t="str">
        <f>"K851CBAK015"</f>
        <v>K851CBAK015</v>
      </c>
      <c r="C15" t="str">
        <f>"980701135618"</f>
        <v>980701135618</v>
      </c>
      <c r="D15" t="str">
        <f>"BAK"</f>
        <v>BAK</v>
      </c>
      <c r="E15" t="str">
        <f>"83"</f>
        <v>83</v>
      </c>
      <c r="F15" t="str">
        <f>"77"</f>
        <v>77</v>
      </c>
      <c r="G15" t="str">
        <f>"95"</f>
        <v>95</v>
      </c>
      <c r="H15" t="str">
        <f>"67"</f>
        <v>67</v>
      </c>
      <c r="I15" t="str">
        <f>"91"</f>
        <v>91</v>
      </c>
      <c r="J15" t="str">
        <f>"90"</f>
        <v>90</v>
      </c>
      <c r="K15" t="str">
        <f>"0"</f>
        <v>0</v>
      </c>
    </row>
    <row r="16" spans="1:11">
      <c r="A16" t="str">
        <f>"NUR AFIQRAH NABILLA BINTI IBRAHIM"</f>
        <v>NUR AFIQRAH NABILLA BINTI IBRAHIM</v>
      </c>
      <c r="B16" t="str">
        <f>"K851CBAK016"</f>
        <v>K851CBAK016</v>
      </c>
      <c r="C16" t="str">
        <f>"980707136056"</f>
        <v>980707136056</v>
      </c>
      <c r="D16" t="str">
        <f>"BAK"</f>
        <v>BAK</v>
      </c>
      <c r="E16" t="str">
        <f>"88"</f>
        <v>88</v>
      </c>
      <c r="F16" t="str">
        <f>"94"</f>
        <v>94</v>
      </c>
      <c r="G16" t="str">
        <f>"93"</f>
        <v>93</v>
      </c>
      <c r="H16" t="str">
        <f>"83"</f>
        <v>83</v>
      </c>
      <c r="I16" t="str">
        <f>"96"</f>
        <v>96</v>
      </c>
      <c r="J16" t="str">
        <f>"86"</f>
        <v>86</v>
      </c>
      <c r="K16" t="str">
        <f>"0"</f>
        <v>0</v>
      </c>
    </row>
    <row r="17" spans="1:11">
      <c r="A17" t="str">
        <f>"NUR ANNISA BINTI MISNADI"</f>
        <v>NUR ANNISA BINTI MISNADI</v>
      </c>
      <c r="B17" t="str">
        <f>"K851CBAK017"</f>
        <v>K851CBAK017</v>
      </c>
      <c r="C17" t="str">
        <f>"980103136004"</f>
        <v>980103136004</v>
      </c>
      <c r="D17" t="str">
        <f>"BAK"</f>
        <v>BAK</v>
      </c>
      <c r="E17" t="str">
        <f>"84"</f>
        <v>84</v>
      </c>
      <c r="F17" t="str">
        <f>"93"</f>
        <v>93</v>
      </c>
      <c r="G17" t="str">
        <f>"92"</f>
        <v>92</v>
      </c>
      <c r="H17" t="str">
        <f>"73"</f>
        <v>73</v>
      </c>
      <c r="I17" t="str">
        <f>"94"</f>
        <v>94</v>
      </c>
      <c r="J17" t="str">
        <f>"92"</f>
        <v>92</v>
      </c>
      <c r="K17" t="str">
        <f>"0"</f>
        <v>0</v>
      </c>
    </row>
    <row r="18" spans="1:11">
      <c r="A18" t="str">
        <f>"NUR FAHANIS BINTI DRAHMAN"</f>
        <v>NUR FAHANIS BINTI DRAHMAN</v>
      </c>
      <c r="B18" t="str">
        <f>"K851CBAK018"</f>
        <v>K851CBAK018</v>
      </c>
      <c r="C18" t="str">
        <f>"980629135962"</f>
        <v>980629135962</v>
      </c>
      <c r="D18" t="str">
        <f>"BAK"</f>
        <v>BAK</v>
      </c>
      <c r="E18" t="str">
        <f>"87"</f>
        <v>87</v>
      </c>
      <c r="F18" t="str">
        <f>"88"</f>
        <v>88</v>
      </c>
      <c r="G18" t="str">
        <f>"97"</f>
        <v>97</v>
      </c>
      <c r="H18" t="str">
        <f>"88"</f>
        <v>88</v>
      </c>
      <c r="I18" t="str">
        <f>"97"</f>
        <v>97</v>
      </c>
      <c r="J18" t="str">
        <f>"87"</f>
        <v>87</v>
      </c>
      <c r="K18" t="str">
        <f>"0"</f>
        <v>0</v>
      </c>
    </row>
    <row r="19" spans="1:11">
      <c r="A19" t="str">
        <f>"NUR IZZATUL AQILA BINTI MOHD HANIFF"</f>
        <v>NUR IZZATUL AQILA BINTI MOHD HANIFF</v>
      </c>
      <c r="B19" t="str">
        <f>"K851CBAK019"</f>
        <v>K851CBAK019</v>
      </c>
      <c r="C19" t="str">
        <f>"981112095114"</f>
        <v>981112095114</v>
      </c>
      <c r="D19" t="str">
        <f>"BAK"</f>
        <v>BAK</v>
      </c>
      <c r="E19" t="str">
        <f>"88"</f>
        <v>88</v>
      </c>
      <c r="F19" t="str">
        <f t="shared" ref="F19:F25" si="5">"90"</f>
        <v>90</v>
      </c>
      <c r="G19" t="str">
        <f>"93"</f>
        <v>93</v>
      </c>
      <c r="H19" t="str">
        <f>"66"</f>
        <v>66</v>
      </c>
      <c r="I19" t="str">
        <f>"91"</f>
        <v>91</v>
      </c>
      <c r="J19" t="str">
        <f>"86"</f>
        <v>86</v>
      </c>
      <c r="K19" t="str">
        <f>"0"</f>
        <v>0</v>
      </c>
    </row>
    <row r="20" spans="1:11">
      <c r="A20" t="str">
        <f>"NURADILLA BINTI HALPI"</f>
        <v>NURADILLA BINTI HALPI</v>
      </c>
      <c r="B20" t="str">
        <f>"K851CBAK020"</f>
        <v>K851CBAK020</v>
      </c>
      <c r="C20" t="str">
        <f>"981022136664"</f>
        <v>981022136664</v>
      </c>
      <c r="D20" t="str">
        <f>"BAK"</f>
        <v>BAK</v>
      </c>
      <c r="E20" t="str">
        <f>"88"</f>
        <v>88</v>
      </c>
      <c r="F20" t="str">
        <f>"90"</f>
        <v>90</v>
      </c>
      <c r="G20" t="str">
        <f>"100"</f>
        <v>100</v>
      </c>
      <c r="H20" t="str">
        <f>"79"</f>
        <v>79</v>
      </c>
      <c r="I20" t="str">
        <f>"95"</f>
        <v>95</v>
      </c>
      <c r="J20" t="str">
        <f>"87"</f>
        <v>87</v>
      </c>
      <c r="K20" t="str">
        <f>"0"</f>
        <v>0</v>
      </c>
    </row>
    <row r="21" spans="1:11">
      <c r="A21" t="str">
        <f>"NURANITH RABIATUTAWADIAH BINTI MORSHIDI"</f>
        <v>NURANITH RABIATUTAWADIAH BINTI MORSHIDI</v>
      </c>
      <c r="B21" t="str">
        <f>"K851CBAK021"</f>
        <v>K851CBAK021</v>
      </c>
      <c r="C21" t="str">
        <f>"980106136368"</f>
        <v>980106136368</v>
      </c>
      <c r="D21" t="str">
        <f>"BAK"</f>
        <v>BAK</v>
      </c>
      <c r="E21" t="str">
        <f>"85"</f>
        <v>85</v>
      </c>
      <c r="F21" t="str">
        <f>"83"</f>
        <v>83</v>
      </c>
      <c r="G21" t="str">
        <f>"96"</f>
        <v>96</v>
      </c>
      <c r="H21" t="str">
        <f>"69"</f>
        <v>69</v>
      </c>
      <c r="I21" t="str">
        <f>"90"</f>
        <v>90</v>
      </c>
      <c r="J21" t="str">
        <f>"85"</f>
        <v>85</v>
      </c>
      <c r="K21" t="str">
        <f>"0"</f>
        <v>0</v>
      </c>
    </row>
    <row r="22" spans="1:11">
      <c r="A22" t="str">
        <f>"NURFAIZZA BINTI SAIMON"</f>
        <v>NURFAIZZA BINTI SAIMON</v>
      </c>
      <c r="B22" t="str">
        <f>"K851CBAK022"</f>
        <v>K851CBAK022</v>
      </c>
      <c r="C22" t="str">
        <f>"980611135868"</f>
        <v>980611135868</v>
      </c>
      <c r="D22" t="str">
        <f>"BAK"</f>
        <v>BAK</v>
      </c>
      <c r="E22" t="str">
        <f>"85"</f>
        <v>85</v>
      </c>
      <c r="F22" t="str">
        <f>"79"</f>
        <v>79</v>
      </c>
      <c r="G22" t="str">
        <f>"93"</f>
        <v>93</v>
      </c>
      <c r="H22" t="str">
        <f>"73"</f>
        <v>73</v>
      </c>
      <c r="I22" t="str">
        <f>"92"</f>
        <v>92</v>
      </c>
      <c r="J22" t="str">
        <f>"92"</f>
        <v>92</v>
      </c>
      <c r="K22" t="str">
        <f>"0"</f>
        <v>0</v>
      </c>
    </row>
    <row r="23" spans="1:11">
      <c r="A23" t="str">
        <f>"NURWANNI BINTI ZAMRAL"</f>
        <v>NURWANNI BINTI ZAMRAL</v>
      </c>
      <c r="B23" t="str">
        <f>"K851CBAK023"</f>
        <v>K851CBAK023</v>
      </c>
      <c r="C23" t="str">
        <f>"981129136146"</f>
        <v>981129136146</v>
      </c>
      <c r="D23" t="str">
        <f>"BAK"</f>
        <v>BAK</v>
      </c>
      <c r="E23" t="str">
        <f>"91"</f>
        <v>91</v>
      </c>
      <c r="F23" t="str">
        <f>"93"</f>
        <v>93</v>
      </c>
      <c r="G23" t="str">
        <f>"98"</f>
        <v>98</v>
      </c>
      <c r="H23" t="str">
        <f>"76"</f>
        <v>76</v>
      </c>
      <c r="I23" t="str">
        <f>"93"</f>
        <v>93</v>
      </c>
      <c r="J23" t="str">
        <f>"94"</f>
        <v>94</v>
      </c>
      <c r="K23" t="str">
        <f>"0"</f>
        <v>0</v>
      </c>
    </row>
    <row r="24" spans="1:11">
      <c r="A24" t="str">
        <f>"PETER WONG CHUNG TECK"</f>
        <v>PETER WONG CHUNG TECK</v>
      </c>
      <c r="B24" t="str">
        <f>"K851CBAK024"</f>
        <v>K851CBAK024</v>
      </c>
      <c r="C24" t="str">
        <f>"980622135839"</f>
        <v>980622135839</v>
      </c>
      <c r="D24" t="str">
        <f>"BAK"</f>
        <v>BAK</v>
      </c>
      <c r="E24" t="str">
        <f>"83"</f>
        <v>83</v>
      </c>
      <c r="F24" t="str">
        <f>"90"</f>
        <v>90</v>
      </c>
      <c r="G24" t="str">
        <f>"92"</f>
        <v>92</v>
      </c>
      <c r="H24" t="str">
        <f>"67"</f>
        <v>67</v>
      </c>
      <c r="I24" t="str">
        <f>"85"</f>
        <v>85</v>
      </c>
      <c r="J24" t="str">
        <f t="shared" ref="J24:J30" si="6">"0"</f>
        <v>0</v>
      </c>
      <c r="K24" t="str">
        <f>"80"</f>
        <v>80</v>
      </c>
    </row>
    <row r="25" spans="1:11">
      <c r="A25" t="str">
        <f>"SAIFUL BIN MOHAMAD SUKERI"</f>
        <v>SAIFUL BIN MOHAMAD SUKERI</v>
      </c>
      <c r="B25" t="str">
        <f>"K851CBAK025"</f>
        <v>K851CBAK025</v>
      </c>
      <c r="C25" t="str">
        <f>"980810136425"</f>
        <v>980810136425</v>
      </c>
      <c r="D25" t="str">
        <f>"BAK"</f>
        <v>BAK</v>
      </c>
      <c r="E25" t="str">
        <f>"87"</f>
        <v>87</v>
      </c>
      <c r="F25" t="str">
        <f>"90"</f>
        <v>90</v>
      </c>
      <c r="G25" t="str">
        <f>"94"</f>
        <v>94</v>
      </c>
      <c r="H25" t="str">
        <f>"64"</f>
        <v>64</v>
      </c>
      <c r="I25" t="str">
        <f>"98"</f>
        <v>98</v>
      </c>
      <c r="J25" t="str">
        <f>"87"</f>
        <v>87</v>
      </c>
      <c r="K25" t="str">
        <f>"0"</f>
        <v>0</v>
      </c>
    </row>
    <row r="26" spans="1:11">
      <c r="A26" t="str">
        <f>"SHANDY KUPA ANAK SABAI"</f>
        <v>SHANDY KUPA ANAK SABAI</v>
      </c>
      <c r="B26" t="str">
        <f>"K851CBAK026"</f>
        <v>K851CBAK026</v>
      </c>
      <c r="C26" t="str">
        <f>"980402135722"</f>
        <v>980402135722</v>
      </c>
      <c r="D26" t="str">
        <f>"BAK"</f>
        <v>BAK</v>
      </c>
      <c r="E26" t="str">
        <f>"87"</f>
        <v>87</v>
      </c>
      <c r="F26" t="str">
        <f>"82"</f>
        <v>82</v>
      </c>
      <c r="G26" t="str">
        <f>"95"</f>
        <v>95</v>
      </c>
      <c r="H26" t="str">
        <f>"70"</f>
        <v>70</v>
      </c>
      <c r="I26" t="str">
        <f>"98"</f>
        <v>98</v>
      </c>
      <c r="J26" t="str">
        <f>"0"</f>
        <v>0</v>
      </c>
      <c r="K26" t="str">
        <f>"84"</f>
        <v>84</v>
      </c>
    </row>
    <row r="27" spans="1:11">
      <c r="A27" t="str">
        <f>"SHARMILA URING BINTI ATING"</f>
        <v>SHARMILA URING BINTI ATING</v>
      </c>
      <c r="B27" t="str">
        <f>"K851CBAK027"</f>
        <v>K851CBAK027</v>
      </c>
      <c r="C27" t="str">
        <f>"981218135540"</f>
        <v>981218135540</v>
      </c>
      <c r="D27" t="str">
        <f>"BAK"</f>
        <v>BAK</v>
      </c>
      <c r="E27" t="str">
        <f>"91"</f>
        <v>91</v>
      </c>
      <c r="F27" t="str">
        <f>"93"</f>
        <v>93</v>
      </c>
      <c r="G27" t="str">
        <f>"97"</f>
        <v>97</v>
      </c>
      <c r="H27" t="str">
        <f>"77"</f>
        <v>77</v>
      </c>
      <c r="I27" t="str">
        <f>"99"</f>
        <v>99</v>
      </c>
      <c r="J27" t="str">
        <f>"0"</f>
        <v>0</v>
      </c>
      <c r="K27" t="str">
        <f>"88"</f>
        <v>88</v>
      </c>
    </row>
    <row r="28" spans="1:11">
      <c r="A28" t="str">
        <f>"SUHAILIN BINTI MACLEAN"</f>
        <v>SUHAILIN BINTI MACLEAN</v>
      </c>
      <c r="B28" t="str">
        <f>"K851CBAK028"</f>
        <v>K851CBAK028</v>
      </c>
      <c r="C28" t="str">
        <f>"980418135938"</f>
        <v>980418135938</v>
      </c>
      <c r="D28" t="str">
        <f>"BAK"</f>
        <v>BAK</v>
      </c>
      <c r="E28" t="str">
        <f>"80"</f>
        <v>80</v>
      </c>
      <c r="F28" t="str">
        <f>"87"</f>
        <v>87</v>
      </c>
      <c r="G28" t="str">
        <f>"90"</f>
        <v>90</v>
      </c>
      <c r="H28" t="str">
        <f>"70"</f>
        <v>70</v>
      </c>
      <c r="I28" t="str">
        <f>"96"</f>
        <v>96</v>
      </c>
      <c r="J28" t="str">
        <f>"0"</f>
        <v>0</v>
      </c>
      <c r="K28" t="str">
        <f>"92"</f>
        <v>92</v>
      </c>
    </row>
    <row r="29" spans="1:11">
      <c r="A29" t="str">
        <f>"TANG JIN YEE"</f>
        <v>TANG JIN YEE</v>
      </c>
      <c r="B29" t="str">
        <f>"K851CBAK029"</f>
        <v>K851CBAK029</v>
      </c>
      <c r="C29" t="str">
        <f>"981223136046"</f>
        <v>981223136046</v>
      </c>
      <c r="D29" t="str">
        <f>"BAK"</f>
        <v>BAK</v>
      </c>
      <c r="E29" t="str">
        <f>"88"</f>
        <v>88</v>
      </c>
      <c r="F29" t="str">
        <f>"93"</f>
        <v>93</v>
      </c>
      <c r="G29" t="str">
        <f>"99"</f>
        <v>99</v>
      </c>
      <c r="H29" t="str">
        <f>"89"</f>
        <v>89</v>
      </c>
      <c r="I29" t="str">
        <f>"96"</f>
        <v>96</v>
      </c>
      <c r="J29" t="str">
        <f>"0"</f>
        <v>0</v>
      </c>
      <c r="K29" t="str">
        <f>"91"</f>
        <v>91</v>
      </c>
    </row>
    <row r="30" spans="1:11">
      <c r="A30" t="str">
        <f>"WINNIE LIYANA ANAK MICHAEL"</f>
        <v>WINNIE LIYANA ANAK MICHAEL</v>
      </c>
      <c r="B30" t="str">
        <f>"K851CBAK030"</f>
        <v>K851CBAK030</v>
      </c>
      <c r="C30" t="str">
        <f>"980222136226"</f>
        <v>980222136226</v>
      </c>
      <c r="D30" t="str">
        <f>"BAK"</f>
        <v>BAK</v>
      </c>
      <c r="E30" t="str">
        <f>"80"</f>
        <v>80</v>
      </c>
      <c r="F30" t="str">
        <f>"82"</f>
        <v>82</v>
      </c>
      <c r="G30" t="str">
        <f>"95"</f>
        <v>95</v>
      </c>
      <c r="H30" t="str">
        <f>"67"</f>
        <v>67</v>
      </c>
      <c r="I30" t="str">
        <f>"95"</f>
        <v>95</v>
      </c>
      <c r="J30" t="str">
        <f>"0"</f>
        <v>0</v>
      </c>
      <c r="K30" t="str">
        <f>"83"</f>
        <v>83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2016-03-04T03:11:02Z</dcterms:created>
  <dcterms:modified xsi:type="dcterms:W3CDTF">2016-03-04T03:11:33Z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