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KOKO_File" sheetId="1" r:id="rId1"/>
  </sheets>
  <calcPr calcId="144525"/>
  <extLst/>
</workbook>
</file>

<file path=xl/sharedStrings.xml><?xml version="1.0" encoding="utf-8"?>
<sst xmlns="http://schemas.openxmlformats.org/spreadsheetml/2006/main" count="21">
  <si>
    <t>PelajarID</t>
  </si>
  <si>
    <t>Nama</t>
  </si>
  <si>
    <t>MYKAD</t>
  </si>
  <si>
    <t>AngkaGiliran</t>
  </si>
  <si>
    <t>KodKursus</t>
  </si>
  <si>
    <t>B_Amali1</t>
  </si>
  <si>
    <t>B_Amali2</t>
  </si>
  <si>
    <t>B_Amali3</t>
  </si>
  <si>
    <t>B_Amali4</t>
  </si>
  <si>
    <t>B_Amali5</t>
  </si>
  <si>
    <t>B_Amali6</t>
  </si>
  <si>
    <t>B_Amali7</t>
  </si>
  <si>
    <t>B_Amali8</t>
  </si>
  <si>
    <t>B_Teori1</t>
  </si>
  <si>
    <t>B_Teori2</t>
  </si>
  <si>
    <t>B_Teori3</t>
  </si>
  <si>
    <t>B_Teori4</t>
  </si>
  <si>
    <t>B_Teori5</t>
  </si>
  <si>
    <t>B_Teori6</t>
  </si>
  <si>
    <t>B_Teori7</t>
  </si>
  <si>
    <t>B_Teori8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</si>
</sst>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0"/>
  <sheetViews>
    <sheetView tabSelected="1" workbookViewId="0">
      <selection activeCell="A1" sqref="A1"/>
    </sheetView>
  </sheetViews>
  <sheetFormatPr defaultColWidth="9" defaultRowHeight="15.7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tr">
        <f>"130384"</f>
        <v>130384</v>
      </c>
      <c r="B2" t="str">
        <f>"AFIFAH HAWANI FIKRIYAH BINTI AHMAD OMAR"</f>
        <v>AFIFAH HAWANI FIKRIYAH BINTI AHMAD OMAR</v>
      </c>
      <c r="C2" t="str">
        <f>"990930086468"</f>
        <v>990930086468</v>
      </c>
      <c r="D2" t="str">
        <f>"K161DBPB001"</f>
        <v>K161DBPB001</v>
      </c>
      <c r="E2" t="str">
        <f t="shared" ref="E2:E30" si="0">"BPB"</f>
        <v>BPB</v>
      </c>
      <c r="F2" t="str">
        <f t="shared" ref="F2:F6" si="1">"93"</f>
        <v>93</v>
      </c>
      <c r="G2" t="str">
        <f>"97"</f>
        <v>97</v>
      </c>
      <c r="H2" t="str">
        <f>"91"</f>
        <v>91</v>
      </c>
      <c r="I2" t="str">
        <f>"94"</f>
        <v>94</v>
      </c>
      <c r="J2" t="str">
        <f t="shared" ref="J2:M2" si="2">"0"</f>
        <v>0</v>
      </c>
      <c r="K2" t="str">
        <f>"0"</f>
        <v>0</v>
      </c>
      <c r="L2" t="str">
        <f>"0"</f>
        <v>0</v>
      </c>
      <c r="M2" t="str">
        <f>"0"</f>
        <v>0</v>
      </c>
      <c r="N2" t="str">
        <f t="shared" ref="N2:N7" si="3">"95"</f>
        <v>95</v>
      </c>
      <c r="O2" t="str">
        <f t="shared" ref="O2:O11" si="4">"84"</f>
        <v>84</v>
      </c>
      <c r="P2" t="str">
        <f>"90"</f>
        <v>90</v>
      </c>
      <c r="Q2" t="str">
        <f t="shared" ref="Q2:Q30" si="5">"86"</f>
        <v>86</v>
      </c>
      <c r="R2" t="str">
        <f t="shared" ref="R2:U2" si="6">"0"</f>
        <v>0</v>
      </c>
      <c r="S2" t="str">
        <f>"0"</f>
        <v>0</v>
      </c>
      <c r="T2" t="str">
        <f>"0"</f>
        <v>0</v>
      </c>
      <c r="U2" t="str">
        <f>"0"</f>
        <v>0</v>
      </c>
    </row>
    <row r="3" spans="1:21">
      <c r="A3" t="str">
        <f>"130385"</f>
        <v>130385</v>
      </c>
      <c r="B3" t="str">
        <f>"AIN NUR MAWARDAH BINTI AYOB"</f>
        <v>AIN NUR MAWARDAH BINTI AYOB</v>
      </c>
      <c r="C3" t="str">
        <f>"991007065334"</f>
        <v>991007065334</v>
      </c>
      <c r="D3" t="str">
        <f>"K161DBPB002"</f>
        <v>K161DBPB002</v>
      </c>
      <c r="E3" t="str">
        <f>"BPB"</f>
        <v>BPB</v>
      </c>
      <c r="F3" t="str">
        <f t="shared" ref="F3:F8" si="7">"94"</f>
        <v>94</v>
      </c>
      <c r="G3" t="str">
        <f>"94"</f>
        <v>94</v>
      </c>
      <c r="H3" t="str">
        <f t="shared" ref="H3:H8" si="8">"97"</f>
        <v>97</v>
      </c>
      <c r="I3" t="str">
        <f>"93"</f>
        <v>93</v>
      </c>
      <c r="J3" t="str">
        <f t="shared" ref="J3:M3" si="9">"0"</f>
        <v>0</v>
      </c>
      <c r="K3" t="str">
        <f>"0"</f>
        <v>0</v>
      </c>
      <c r="L3" t="str">
        <f>"0"</f>
        <v>0</v>
      </c>
      <c r="M3" t="str">
        <f>"0"</f>
        <v>0</v>
      </c>
      <c r="N3" t="str">
        <f>"95"</f>
        <v>95</v>
      </c>
      <c r="O3" t="str">
        <f>"84"</f>
        <v>84</v>
      </c>
      <c r="P3" t="str">
        <f t="shared" ref="P3:P8" si="10">"100"</f>
        <v>100</v>
      </c>
      <c r="Q3" t="str">
        <f>"86"</f>
        <v>86</v>
      </c>
      <c r="R3" t="str">
        <f t="shared" ref="R3:U3" si="11">"0"</f>
        <v>0</v>
      </c>
      <c r="S3" t="str">
        <f>"0"</f>
        <v>0</v>
      </c>
      <c r="T3" t="str">
        <f>"0"</f>
        <v>0</v>
      </c>
      <c r="U3" t="str">
        <f>"0"</f>
        <v>0</v>
      </c>
    </row>
    <row r="4" spans="1:21">
      <c r="A4" t="str">
        <f>"130386"</f>
        <v>130386</v>
      </c>
      <c r="B4" t="str">
        <f>"AIN NUR WARAHMAH BINTI AYOB"</f>
        <v>AIN NUR WARAHMAH BINTI AYOB</v>
      </c>
      <c r="C4" t="str">
        <f>"991007065342"</f>
        <v>991007065342</v>
      </c>
      <c r="D4" t="str">
        <f>"K161DBPB003"</f>
        <v>K161DBPB003</v>
      </c>
      <c r="E4" t="str">
        <f>"BPB"</f>
        <v>BPB</v>
      </c>
      <c r="F4" t="str">
        <f>"93"</f>
        <v>93</v>
      </c>
      <c r="G4" t="str">
        <f>"98"</f>
        <v>98</v>
      </c>
      <c r="H4" t="str">
        <f>"97"</f>
        <v>97</v>
      </c>
      <c r="I4" t="str">
        <f>"96"</f>
        <v>96</v>
      </c>
      <c r="J4" t="str">
        <f t="shared" ref="J4:M4" si="12">"0"</f>
        <v>0</v>
      </c>
      <c r="K4" t="str">
        <f>"0"</f>
        <v>0</v>
      </c>
      <c r="L4" t="str">
        <f>"0"</f>
        <v>0</v>
      </c>
      <c r="M4" t="str">
        <f>"0"</f>
        <v>0</v>
      </c>
      <c r="N4" t="str">
        <f>"93"</f>
        <v>93</v>
      </c>
      <c r="O4" t="str">
        <f>"84"</f>
        <v>84</v>
      </c>
      <c r="P4" t="str">
        <f>"98"</f>
        <v>98</v>
      </c>
      <c r="Q4" t="str">
        <f>"86"</f>
        <v>86</v>
      </c>
      <c r="R4" t="str">
        <f t="shared" ref="R4:U4" si="13">"0"</f>
        <v>0</v>
      </c>
      <c r="S4" t="str">
        <f>"0"</f>
        <v>0</v>
      </c>
      <c r="T4" t="str">
        <f>"0"</f>
        <v>0</v>
      </c>
      <c r="U4" t="str">
        <f>"0"</f>
        <v>0</v>
      </c>
    </row>
    <row r="5" spans="1:21">
      <c r="A5" t="str">
        <f>"130387"</f>
        <v>130387</v>
      </c>
      <c r="B5" t="str">
        <f>"ERINA SHAFINA BINTI MOKHTAR"</f>
        <v>ERINA SHAFINA BINTI MOKHTAR</v>
      </c>
      <c r="C5" t="str">
        <f>"991230086058"</f>
        <v>991230086058</v>
      </c>
      <c r="D5" t="str">
        <f>"K161DBPB004"</f>
        <v>K161DBPB004</v>
      </c>
      <c r="E5" t="str">
        <f>"BPB"</f>
        <v>BPB</v>
      </c>
      <c r="F5" t="str">
        <f>"94"</f>
        <v>94</v>
      </c>
      <c r="G5" t="str">
        <f>"96"</f>
        <v>96</v>
      </c>
      <c r="H5" t="str">
        <f>"97"</f>
        <v>97</v>
      </c>
      <c r="I5" t="str">
        <f>"94"</f>
        <v>94</v>
      </c>
      <c r="J5" t="str">
        <f t="shared" ref="J5:M5" si="14">"0"</f>
        <v>0</v>
      </c>
      <c r="K5" t="str">
        <f>"0"</f>
        <v>0</v>
      </c>
      <c r="L5" t="str">
        <f>"0"</f>
        <v>0</v>
      </c>
      <c r="M5" t="str">
        <f>"0"</f>
        <v>0</v>
      </c>
      <c r="N5" t="str">
        <f>"92"</f>
        <v>92</v>
      </c>
      <c r="O5" t="str">
        <f>"80"</f>
        <v>80</v>
      </c>
      <c r="P5" t="str">
        <f>"100"</f>
        <v>100</v>
      </c>
      <c r="Q5" t="str">
        <f>"86"</f>
        <v>86</v>
      </c>
      <c r="R5" t="str">
        <f t="shared" ref="R5:U5" si="15">"0"</f>
        <v>0</v>
      </c>
      <c r="S5" t="str">
        <f>"0"</f>
        <v>0</v>
      </c>
      <c r="T5" t="str">
        <f>"0"</f>
        <v>0</v>
      </c>
      <c r="U5" t="str">
        <f>"0"</f>
        <v>0</v>
      </c>
    </row>
    <row r="6" spans="1:21">
      <c r="A6" t="str">
        <f>"130388"</f>
        <v>130388</v>
      </c>
      <c r="B6" t="str">
        <f>"HANISAH BINTI HARRIS"</f>
        <v>HANISAH BINTI HARRIS</v>
      </c>
      <c r="C6" t="str">
        <f>"990507088546"</f>
        <v>990507088546</v>
      </c>
      <c r="D6" t="str">
        <f>"K161DBPB005"</f>
        <v>K161DBPB005</v>
      </c>
      <c r="E6" t="str">
        <f>"BPB"</f>
        <v>BPB</v>
      </c>
      <c r="F6" t="str">
        <f>"93"</f>
        <v>93</v>
      </c>
      <c r="G6" t="str">
        <f>"93"</f>
        <v>93</v>
      </c>
      <c r="H6" t="str">
        <f>"92"</f>
        <v>92</v>
      </c>
      <c r="I6" t="str">
        <f>"93"</f>
        <v>93</v>
      </c>
      <c r="J6" t="str">
        <f t="shared" ref="J6:M6" si="16">"0"</f>
        <v>0</v>
      </c>
      <c r="K6" t="str">
        <f>"0"</f>
        <v>0</v>
      </c>
      <c r="L6" t="str">
        <f>"0"</f>
        <v>0</v>
      </c>
      <c r="M6" t="str">
        <f>"0"</f>
        <v>0</v>
      </c>
      <c r="N6" t="str">
        <f>"97"</f>
        <v>97</v>
      </c>
      <c r="O6" t="str">
        <f>"80"</f>
        <v>80</v>
      </c>
      <c r="P6" t="str">
        <f>"96"</f>
        <v>96</v>
      </c>
      <c r="Q6" t="str">
        <f>"86"</f>
        <v>86</v>
      </c>
      <c r="R6" t="str">
        <f t="shared" ref="R6:U6" si="17">"0"</f>
        <v>0</v>
      </c>
      <c r="S6" t="str">
        <f>"0"</f>
        <v>0</v>
      </c>
      <c r="T6" t="str">
        <f>"0"</f>
        <v>0</v>
      </c>
      <c r="U6" t="str">
        <f>"0"</f>
        <v>0</v>
      </c>
    </row>
    <row r="7" spans="1:21">
      <c r="A7" t="str">
        <f>"130390"</f>
        <v>130390</v>
      </c>
      <c r="B7" t="str">
        <f>"MUHAMAD ARIS FIRDAUS BIN MOHD YUSOFF"</f>
        <v>MUHAMAD ARIS FIRDAUS BIN MOHD YUSOFF</v>
      </c>
      <c r="C7" t="str">
        <f>"991116085991"</f>
        <v>991116085991</v>
      </c>
      <c r="D7" t="str">
        <f>"K161DBPB007"</f>
        <v>K161DBPB007</v>
      </c>
      <c r="E7" t="str">
        <f>"BPB"</f>
        <v>BPB</v>
      </c>
      <c r="F7" t="str">
        <f>"94"</f>
        <v>94</v>
      </c>
      <c r="G7" t="str">
        <f>"94"</f>
        <v>94</v>
      </c>
      <c r="H7" t="str">
        <f>"86"</f>
        <v>86</v>
      </c>
      <c r="I7" t="str">
        <f t="shared" ref="I7:I11" si="18">"92"</f>
        <v>92</v>
      </c>
      <c r="J7" t="str">
        <f t="shared" ref="J7:M7" si="19">"0"</f>
        <v>0</v>
      </c>
      <c r="K7" t="str">
        <f>"0"</f>
        <v>0</v>
      </c>
      <c r="L7" t="str">
        <f>"0"</f>
        <v>0</v>
      </c>
      <c r="M7" t="str">
        <f>"0"</f>
        <v>0</v>
      </c>
      <c r="N7" t="str">
        <f>"95"</f>
        <v>95</v>
      </c>
      <c r="O7" t="str">
        <f>"84"</f>
        <v>84</v>
      </c>
      <c r="P7" t="str">
        <f>"100"</f>
        <v>100</v>
      </c>
      <c r="Q7" t="str">
        <f>"86"</f>
        <v>86</v>
      </c>
      <c r="R7" t="str">
        <f t="shared" ref="R7:U7" si="20">"0"</f>
        <v>0</v>
      </c>
      <c r="S7" t="str">
        <f>"0"</f>
        <v>0</v>
      </c>
      <c r="T7" t="str">
        <f>"0"</f>
        <v>0</v>
      </c>
      <c r="U7" t="str">
        <f>"0"</f>
        <v>0</v>
      </c>
    </row>
    <row r="8" spans="1:21">
      <c r="A8" t="str">
        <f>"130391"</f>
        <v>130391</v>
      </c>
      <c r="B8" t="str">
        <f>"MUHAMMAD AQIL BIN NORHAZAMIN"</f>
        <v>MUHAMMAD AQIL BIN NORHAZAMIN</v>
      </c>
      <c r="C8" t="str">
        <f>"990820086459"</f>
        <v>990820086459</v>
      </c>
      <c r="D8" t="str">
        <f>"K161DBPB008"</f>
        <v>K161DBPB008</v>
      </c>
      <c r="E8" t="str">
        <f>"BPB"</f>
        <v>BPB</v>
      </c>
      <c r="F8" t="str">
        <f>"94"</f>
        <v>94</v>
      </c>
      <c r="G8" t="str">
        <f>"93"</f>
        <v>93</v>
      </c>
      <c r="H8" t="str">
        <f>"97"</f>
        <v>97</v>
      </c>
      <c r="I8" t="str">
        <f>"95"</f>
        <v>95</v>
      </c>
      <c r="J8" t="str">
        <f t="shared" ref="J8:M8" si="21">"0"</f>
        <v>0</v>
      </c>
      <c r="K8" t="str">
        <f>"0"</f>
        <v>0</v>
      </c>
      <c r="L8" t="str">
        <f>"0"</f>
        <v>0</v>
      </c>
      <c r="M8" t="str">
        <f>"0"</f>
        <v>0</v>
      </c>
      <c r="N8" t="str">
        <f>"88"</f>
        <v>88</v>
      </c>
      <c r="O8" t="str">
        <f>"84"</f>
        <v>84</v>
      </c>
      <c r="P8" t="str">
        <f>"100"</f>
        <v>100</v>
      </c>
      <c r="Q8" t="str">
        <f>"86"</f>
        <v>86</v>
      </c>
      <c r="R8" t="str">
        <f t="shared" ref="R8:U8" si="22">"0"</f>
        <v>0</v>
      </c>
      <c r="S8" t="str">
        <f>"0"</f>
        <v>0</v>
      </c>
      <c r="T8" t="str">
        <f>"0"</f>
        <v>0</v>
      </c>
      <c r="U8" t="str">
        <f>"0"</f>
        <v>0</v>
      </c>
    </row>
    <row r="9" spans="1:21">
      <c r="A9" t="str">
        <f>"130392"</f>
        <v>130392</v>
      </c>
      <c r="B9" t="str">
        <f>"MUHAMMAD HAZRUL BIN HAMBAR"</f>
        <v>MUHAMMAD HAZRUL BIN HAMBAR</v>
      </c>
      <c r="C9" t="str">
        <f>"991017086155"</f>
        <v>991017086155</v>
      </c>
      <c r="D9" t="str">
        <f>"K161DBPB009"</f>
        <v>K161DBPB009</v>
      </c>
      <c r="E9" t="str">
        <f>"BPB"</f>
        <v>BPB</v>
      </c>
      <c r="F9" t="str">
        <f t="shared" ref="F9:F15" si="23">"93"</f>
        <v>93</v>
      </c>
      <c r="G9" t="str">
        <f>"95"</f>
        <v>95</v>
      </c>
      <c r="H9" t="str">
        <f>"91"</f>
        <v>91</v>
      </c>
      <c r="I9" t="str">
        <f>"90"</f>
        <v>90</v>
      </c>
      <c r="J9" t="str">
        <f t="shared" ref="J9:M9" si="24">"0"</f>
        <v>0</v>
      </c>
      <c r="K9" t="str">
        <f>"0"</f>
        <v>0</v>
      </c>
      <c r="L9" t="str">
        <f>"0"</f>
        <v>0</v>
      </c>
      <c r="M9" t="str">
        <f>"0"</f>
        <v>0</v>
      </c>
      <c r="N9" t="str">
        <f>"85"</f>
        <v>85</v>
      </c>
      <c r="O9" t="str">
        <f>"84"</f>
        <v>84</v>
      </c>
      <c r="P9" t="str">
        <f>"78"</f>
        <v>78</v>
      </c>
      <c r="Q9" t="str">
        <f>"86"</f>
        <v>86</v>
      </c>
      <c r="R9" t="str">
        <f t="shared" ref="R9:U9" si="25">"0"</f>
        <v>0</v>
      </c>
      <c r="S9" t="str">
        <f>"0"</f>
        <v>0</v>
      </c>
      <c r="T9" t="str">
        <f>"0"</f>
        <v>0</v>
      </c>
      <c r="U9" t="str">
        <f>"0"</f>
        <v>0</v>
      </c>
    </row>
    <row r="10" spans="1:21">
      <c r="A10" t="str">
        <f>"130393"</f>
        <v>130393</v>
      </c>
      <c r="B10" t="str">
        <f>"MUHAMMAD NOR SAFUAN BIN YUSOF NORDIN"</f>
        <v>MUHAMMAD NOR SAFUAN BIN YUSOF NORDIN</v>
      </c>
      <c r="C10" t="str">
        <f>"990411086829"</f>
        <v>990411086829</v>
      </c>
      <c r="D10" t="str">
        <f>"K161DBPB010"</f>
        <v>K161DBPB010</v>
      </c>
      <c r="E10" t="str">
        <f>"BPB"</f>
        <v>BPB</v>
      </c>
      <c r="F10" t="str">
        <f>"94"</f>
        <v>94</v>
      </c>
      <c r="G10" t="str">
        <f>"92"</f>
        <v>92</v>
      </c>
      <c r="H10" t="str">
        <f>"96"</f>
        <v>96</v>
      </c>
      <c r="I10" t="str">
        <f>"92"</f>
        <v>92</v>
      </c>
      <c r="J10" t="str">
        <f t="shared" ref="J10:M10" si="26">"0"</f>
        <v>0</v>
      </c>
      <c r="K10" t="str">
        <f>"0"</f>
        <v>0</v>
      </c>
      <c r="L10" t="str">
        <f>"0"</f>
        <v>0</v>
      </c>
      <c r="M10" t="str">
        <f>"0"</f>
        <v>0</v>
      </c>
      <c r="N10" t="str">
        <f>"95"</f>
        <v>95</v>
      </c>
      <c r="O10" t="str">
        <f>"84"</f>
        <v>84</v>
      </c>
      <c r="P10" t="str">
        <f>"84"</f>
        <v>84</v>
      </c>
      <c r="Q10" t="str">
        <f>"86"</f>
        <v>86</v>
      </c>
      <c r="R10" t="str">
        <f t="shared" ref="R10:U10" si="27">"0"</f>
        <v>0</v>
      </c>
      <c r="S10" t="str">
        <f>"0"</f>
        <v>0</v>
      </c>
      <c r="T10" t="str">
        <f>"0"</f>
        <v>0</v>
      </c>
      <c r="U10" t="str">
        <f>"0"</f>
        <v>0</v>
      </c>
    </row>
    <row r="11" spans="1:21">
      <c r="A11" t="str">
        <f>"130394"</f>
        <v>130394</v>
      </c>
      <c r="B11" t="str">
        <f>"MUYASSIR NASUTION BIN RUSTAM"</f>
        <v>MUYASSIR NASUTION BIN RUSTAM</v>
      </c>
      <c r="C11" t="str">
        <f>"990609605049"</f>
        <v>990609605049</v>
      </c>
      <c r="D11" t="str">
        <f>"K161DBPB011"</f>
        <v>K161DBPB011</v>
      </c>
      <c r="E11" t="str">
        <f>"BPB"</f>
        <v>BPB</v>
      </c>
      <c r="F11" t="str">
        <f>"87"</f>
        <v>87</v>
      </c>
      <c r="G11" t="str">
        <f>"90"</f>
        <v>90</v>
      </c>
      <c r="H11" t="str">
        <f t="shared" ref="H11:H15" si="28">"97"</f>
        <v>97</v>
      </c>
      <c r="I11" t="str">
        <f>"92"</f>
        <v>92</v>
      </c>
      <c r="J11" t="str">
        <f t="shared" ref="J11:M11" si="29">"0"</f>
        <v>0</v>
      </c>
      <c r="K11" t="str">
        <f>"0"</f>
        <v>0</v>
      </c>
      <c r="L11" t="str">
        <f>"0"</f>
        <v>0</v>
      </c>
      <c r="M11" t="str">
        <f>"0"</f>
        <v>0</v>
      </c>
      <c r="N11" t="str">
        <f>"88"</f>
        <v>88</v>
      </c>
      <c r="O11" t="str">
        <f>"84"</f>
        <v>84</v>
      </c>
      <c r="P11" t="str">
        <f>"94"</f>
        <v>94</v>
      </c>
      <c r="Q11" t="str">
        <f>"86"</f>
        <v>86</v>
      </c>
      <c r="R11" t="str">
        <f t="shared" ref="R11:U11" si="30">"0"</f>
        <v>0</v>
      </c>
      <c r="S11" t="str">
        <f>"0"</f>
        <v>0</v>
      </c>
      <c r="T11" t="str">
        <f>"0"</f>
        <v>0</v>
      </c>
      <c r="U11" t="str">
        <f>"0"</f>
        <v>0</v>
      </c>
    </row>
    <row r="12" spans="1:21">
      <c r="A12" t="str">
        <f>"130395"</f>
        <v>130395</v>
      </c>
      <c r="B12" t="str">
        <f>"NORSHAFIKA IWANI BINTI BASHAH"</f>
        <v>NORSHAFIKA IWANI BINTI BASHAH</v>
      </c>
      <c r="C12" t="str">
        <f>"990205086342"</f>
        <v>990205086342</v>
      </c>
      <c r="D12" t="str">
        <f>"K161DBPB012"</f>
        <v>K161DBPB012</v>
      </c>
      <c r="E12" t="str">
        <f>"BPB"</f>
        <v>BPB</v>
      </c>
      <c r="F12" t="str">
        <f>"94"</f>
        <v>94</v>
      </c>
      <c r="G12" t="str">
        <f>"94"</f>
        <v>94</v>
      </c>
      <c r="H12" t="str">
        <f>"97"</f>
        <v>97</v>
      </c>
      <c r="I12" t="str">
        <f t="shared" ref="I12:I14" si="31">"96"</f>
        <v>96</v>
      </c>
      <c r="J12" t="str">
        <f t="shared" ref="J12:M12" si="32">"0"</f>
        <v>0</v>
      </c>
      <c r="K12" t="str">
        <f>"0"</f>
        <v>0</v>
      </c>
      <c r="L12" t="str">
        <f>"0"</f>
        <v>0</v>
      </c>
      <c r="M12" t="str">
        <f>"0"</f>
        <v>0</v>
      </c>
      <c r="N12" t="str">
        <f>"97"</f>
        <v>97</v>
      </c>
      <c r="O12" t="str">
        <f>"77"</f>
        <v>77</v>
      </c>
      <c r="P12" t="str">
        <f>"92"</f>
        <v>92</v>
      </c>
      <c r="Q12" t="str">
        <f>"86"</f>
        <v>86</v>
      </c>
      <c r="R12" t="str">
        <f t="shared" ref="R12:U12" si="33">"0"</f>
        <v>0</v>
      </c>
      <c r="S12" t="str">
        <f>"0"</f>
        <v>0</v>
      </c>
      <c r="T12" t="str">
        <f>"0"</f>
        <v>0</v>
      </c>
      <c r="U12" t="str">
        <f>"0"</f>
        <v>0</v>
      </c>
    </row>
    <row r="13" spans="1:21">
      <c r="A13" t="str">
        <f>"130396"</f>
        <v>130396</v>
      </c>
      <c r="B13" t="str">
        <f>"NUR AFIQAH BINTI IDRIS"</f>
        <v>NUR AFIQAH BINTI IDRIS</v>
      </c>
      <c r="C13" t="str">
        <f>"990327086412"</f>
        <v>990327086412</v>
      </c>
      <c r="D13" t="str">
        <f>"K161DBPB013"</f>
        <v>K161DBPB013</v>
      </c>
      <c r="E13" t="str">
        <f>"BPB"</f>
        <v>BPB</v>
      </c>
      <c r="F13" t="str">
        <f>"93"</f>
        <v>93</v>
      </c>
      <c r="G13" t="str">
        <f>"96"</f>
        <v>96</v>
      </c>
      <c r="H13" t="str">
        <f>"92"</f>
        <v>92</v>
      </c>
      <c r="I13" t="str">
        <f>"96"</f>
        <v>96</v>
      </c>
      <c r="J13" t="str">
        <f t="shared" ref="J13:M13" si="34">"0"</f>
        <v>0</v>
      </c>
      <c r="K13" t="str">
        <f>"0"</f>
        <v>0</v>
      </c>
      <c r="L13" t="str">
        <f>"0"</f>
        <v>0</v>
      </c>
      <c r="M13" t="str">
        <f>"0"</f>
        <v>0</v>
      </c>
      <c r="N13" t="str">
        <f>"97"</f>
        <v>97</v>
      </c>
      <c r="O13" t="str">
        <f t="shared" ref="O13:O16" si="35">"84"</f>
        <v>84</v>
      </c>
      <c r="P13" t="str">
        <f>"82"</f>
        <v>82</v>
      </c>
      <c r="Q13" t="str">
        <f>"86"</f>
        <v>86</v>
      </c>
      <c r="R13" t="str">
        <f t="shared" ref="R13:U13" si="36">"0"</f>
        <v>0</v>
      </c>
      <c r="S13" t="str">
        <f>"0"</f>
        <v>0</v>
      </c>
      <c r="T13" t="str">
        <f>"0"</f>
        <v>0</v>
      </c>
      <c r="U13" t="str">
        <f>"0"</f>
        <v>0</v>
      </c>
    </row>
    <row r="14" spans="1:21">
      <c r="A14" t="str">
        <f>"130397"</f>
        <v>130397</v>
      </c>
      <c r="B14" t="str">
        <f>"NUR AINIZA BINTI JASMI"</f>
        <v>NUR AINIZA BINTI JASMI</v>
      </c>
      <c r="C14" t="str">
        <f>"991108085190"</f>
        <v>991108085190</v>
      </c>
      <c r="D14" t="str">
        <f>"K161DBPB014"</f>
        <v>K161DBPB014</v>
      </c>
      <c r="E14" t="str">
        <f>"BPB"</f>
        <v>BPB</v>
      </c>
      <c r="F14" t="str">
        <f>"93"</f>
        <v>93</v>
      </c>
      <c r="G14" t="str">
        <f t="shared" ref="G14:G18" si="37">"90"</f>
        <v>90</v>
      </c>
      <c r="H14" t="str">
        <f>"96"</f>
        <v>96</v>
      </c>
      <c r="I14" t="str">
        <f>"96"</f>
        <v>96</v>
      </c>
      <c r="J14" t="str">
        <f t="shared" ref="J14:M14" si="38">"0"</f>
        <v>0</v>
      </c>
      <c r="K14" t="str">
        <f>"0"</f>
        <v>0</v>
      </c>
      <c r="L14" t="str">
        <f>"0"</f>
        <v>0</v>
      </c>
      <c r="M14" t="str">
        <f>"0"</f>
        <v>0</v>
      </c>
      <c r="N14" t="str">
        <f>"85"</f>
        <v>85</v>
      </c>
      <c r="O14" t="str">
        <f>"84"</f>
        <v>84</v>
      </c>
      <c r="P14" t="str">
        <f>"94"</f>
        <v>94</v>
      </c>
      <c r="Q14" t="str">
        <f>"86"</f>
        <v>86</v>
      </c>
      <c r="R14" t="str">
        <f t="shared" ref="R14:U14" si="39">"0"</f>
        <v>0</v>
      </c>
      <c r="S14" t="str">
        <f>"0"</f>
        <v>0</v>
      </c>
      <c r="T14" t="str">
        <f>"0"</f>
        <v>0</v>
      </c>
      <c r="U14" t="str">
        <f>"0"</f>
        <v>0</v>
      </c>
    </row>
    <row r="15" spans="1:21">
      <c r="A15" t="str">
        <f>"130398"</f>
        <v>130398</v>
      </c>
      <c r="B15" t="str">
        <f>"NUR AMIRA NATASHA BINTI SAIPUL BAHARI"</f>
        <v>NUR AMIRA NATASHA BINTI SAIPUL BAHARI</v>
      </c>
      <c r="C15" t="str">
        <f>"991227086022"</f>
        <v>991227086022</v>
      </c>
      <c r="D15" t="str">
        <f>"K161DBPB015"</f>
        <v>K161DBPB015</v>
      </c>
      <c r="E15" t="str">
        <f>"BPB"</f>
        <v>BPB</v>
      </c>
      <c r="F15" t="str">
        <f>"93"</f>
        <v>93</v>
      </c>
      <c r="G15" t="str">
        <f>"97"</f>
        <v>97</v>
      </c>
      <c r="H15" t="str">
        <f>"97"</f>
        <v>97</v>
      </c>
      <c r="I15" t="str">
        <f>"92"</f>
        <v>92</v>
      </c>
      <c r="J15" t="str">
        <f t="shared" ref="J15:M15" si="40">"0"</f>
        <v>0</v>
      </c>
      <c r="K15" t="str">
        <f>"0"</f>
        <v>0</v>
      </c>
      <c r="L15" t="str">
        <f>"0"</f>
        <v>0</v>
      </c>
      <c r="M15" t="str">
        <f>"0"</f>
        <v>0</v>
      </c>
      <c r="N15" t="str">
        <f t="shared" ref="N15:N18" si="41">"100"</f>
        <v>100</v>
      </c>
      <c r="O15" t="str">
        <f t="shared" ref="O15:O18" si="42">"80"</f>
        <v>80</v>
      </c>
      <c r="P15" t="str">
        <f>"96"</f>
        <v>96</v>
      </c>
      <c r="Q15" t="str">
        <f>"86"</f>
        <v>86</v>
      </c>
      <c r="R15" t="str">
        <f t="shared" ref="R15:U15" si="43">"0"</f>
        <v>0</v>
      </c>
      <c r="S15" t="str">
        <f>"0"</f>
        <v>0</v>
      </c>
      <c r="T15" t="str">
        <f>"0"</f>
        <v>0</v>
      </c>
      <c r="U15" t="str">
        <f>"0"</f>
        <v>0</v>
      </c>
    </row>
    <row r="16" spans="1:21">
      <c r="A16" t="str">
        <f>"130399"</f>
        <v>130399</v>
      </c>
      <c r="B16" t="str">
        <f>"NUR ATIQAH BINTI MOHD NAZRI"</f>
        <v>NUR ATIQAH BINTI MOHD NAZRI</v>
      </c>
      <c r="C16" t="str">
        <f>"990607089300"</f>
        <v>990607089300</v>
      </c>
      <c r="D16" t="str">
        <f>"K161DBPB016"</f>
        <v>K161DBPB016</v>
      </c>
      <c r="E16" t="str">
        <f>"BPB"</f>
        <v>BPB</v>
      </c>
      <c r="F16" t="str">
        <f t="shared" ref="F16:F21" si="44">"94"</f>
        <v>94</v>
      </c>
      <c r="G16" t="str">
        <f>"95"</f>
        <v>95</v>
      </c>
      <c r="H16" t="str">
        <f>"83"</f>
        <v>83</v>
      </c>
      <c r="I16" t="str">
        <f>"98"</f>
        <v>98</v>
      </c>
      <c r="J16" t="str">
        <f t="shared" ref="J16:M16" si="45">"0"</f>
        <v>0</v>
      </c>
      <c r="K16" t="str">
        <f>"0"</f>
        <v>0</v>
      </c>
      <c r="L16" t="str">
        <f>"0"</f>
        <v>0</v>
      </c>
      <c r="M16" t="str">
        <f>"0"</f>
        <v>0</v>
      </c>
      <c r="N16" t="str">
        <f>"92"</f>
        <v>92</v>
      </c>
      <c r="O16" t="str">
        <f>"84"</f>
        <v>84</v>
      </c>
      <c r="P16" t="str">
        <f>"86"</f>
        <v>86</v>
      </c>
      <c r="Q16" t="str">
        <f>"86"</f>
        <v>86</v>
      </c>
      <c r="R16" t="str">
        <f t="shared" ref="R16:U16" si="46">"0"</f>
        <v>0</v>
      </c>
      <c r="S16" t="str">
        <f>"0"</f>
        <v>0</v>
      </c>
      <c r="T16" t="str">
        <f>"0"</f>
        <v>0</v>
      </c>
      <c r="U16" t="str">
        <f>"0"</f>
        <v>0</v>
      </c>
    </row>
    <row r="17" spans="1:21">
      <c r="A17" t="str">
        <f>"130400"</f>
        <v>130400</v>
      </c>
      <c r="B17" t="str">
        <f>"NUR IZZAH ALIAH BINTI OSMANIAH"</f>
        <v>NUR IZZAH ALIAH BINTI OSMANIAH</v>
      </c>
      <c r="C17" t="str">
        <f>"991115085586"</f>
        <v>991115085586</v>
      </c>
      <c r="D17" t="str">
        <f>"K161DBPB017"</f>
        <v>K161DBPB017</v>
      </c>
      <c r="E17" t="str">
        <f>"BPB"</f>
        <v>BPB</v>
      </c>
      <c r="F17" t="str">
        <f>"93"</f>
        <v>93</v>
      </c>
      <c r="G17" t="str">
        <f>"90"</f>
        <v>90</v>
      </c>
      <c r="H17" t="str">
        <f t="shared" ref="H17:H20" si="47">"97"</f>
        <v>97</v>
      </c>
      <c r="I17" t="str">
        <f>"90"</f>
        <v>90</v>
      </c>
      <c r="J17" t="str">
        <f t="shared" ref="J17:M17" si="48">"0"</f>
        <v>0</v>
      </c>
      <c r="K17" t="str">
        <f>"0"</f>
        <v>0</v>
      </c>
      <c r="L17" t="str">
        <f>"0"</f>
        <v>0</v>
      </c>
      <c r="M17" t="str">
        <f>"0"</f>
        <v>0</v>
      </c>
      <c r="N17" t="str">
        <f>"100"</f>
        <v>100</v>
      </c>
      <c r="O17" t="str">
        <f>"80"</f>
        <v>80</v>
      </c>
      <c r="P17" t="str">
        <f>"90"</f>
        <v>90</v>
      </c>
      <c r="Q17" t="str">
        <f>"86"</f>
        <v>86</v>
      </c>
      <c r="R17" t="str">
        <f t="shared" ref="R17:U17" si="49">"0"</f>
        <v>0</v>
      </c>
      <c r="S17" t="str">
        <f>"0"</f>
        <v>0</v>
      </c>
      <c r="T17" t="str">
        <f>"0"</f>
        <v>0</v>
      </c>
      <c r="U17" t="str">
        <f>"0"</f>
        <v>0</v>
      </c>
    </row>
    <row r="18" spans="1:21">
      <c r="A18" t="str">
        <f>"130401"</f>
        <v>130401</v>
      </c>
      <c r="B18" t="str">
        <f>"NUR MUSFIRAH BINTI YUNUS"</f>
        <v>NUR MUSFIRAH BINTI YUNUS</v>
      </c>
      <c r="C18" t="str">
        <f>"990703088746"</f>
        <v>990703088746</v>
      </c>
      <c r="D18" t="str">
        <f>"K161DBPB018"</f>
        <v>K161DBPB018</v>
      </c>
      <c r="E18" t="str">
        <f>"BPB"</f>
        <v>BPB</v>
      </c>
      <c r="F18" t="str">
        <f>"94"</f>
        <v>94</v>
      </c>
      <c r="G18" t="str">
        <f>"90"</f>
        <v>90</v>
      </c>
      <c r="H18" t="str">
        <f>"81"</f>
        <v>81</v>
      </c>
      <c r="I18" t="str">
        <f>"88"</f>
        <v>88</v>
      </c>
      <c r="J18" t="str">
        <f t="shared" ref="J18:M18" si="50">"0"</f>
        <v>0</v>
      </c>
      <c r="K18" t="str">
        <f>"0"</f>
        <v>0</v>
      </c>
      <c r="L18" t="str">
        <f>"0"</f>
        <v>0</v>
      </c>
      <c r="M18" t="str">
        <f>"0"</f>
        <v>0</v>
      </c>
      <c r="N18" t="str">
        <f>"100"</f>
        <v>100</v>
      </c>
      <c r="O18" t="str">
        <f>"80"</f>
        <v>80</v>
      </c>
      <c r="P18" t="str">
        <f>"95"</f>
        <v>95</v>
      </c>
      <c r="Q18" t="str">
        <f>"86"</f>
        <v>86</v>
      </c>
      <c r="R18" t="str">
        <f t="shared" ref="R18:U18" si="51">"0"</f>
        <v>0</v>
      </c>
      <c r="S18" t="str">
        <f>"0"</f>
        <v>0</v>
      </c>
      <c r="T18" t="str">
        <f>"0"</f>
        <v>0</v>
      </c>
      <c r="U18" t="str">
        <f>"0"</f>
        <v>0</v>
      </c>
    </row>
    <row r="19" spans="1:21">
      <c r="A19" t="str">
        <f>"130402"</f>
        <v>130402</v>
      </c>
      <c r="B19" t="str">
        <f>"NUR SYAKILLA BINTI MA'SUM"</f>
        <v>NUR SYAKILLA BINTI MA'SUM</v>
      </c>
      <c r="C19" t="str">
        <f>"990520075192"</f>
        <v>990520075192</v>
      </c>
      <c r="D19" t="str">
        <f>"K161DBPB019"</f>
        <v>K161DBPB019</v>
      </c>
      <c r="E19" t="str">
        <f>"BPB"</f>
        <v>BPB</v>
      </c>
      <c r="F19" t="str">
        <f>"92"</f>
        <v>92</v>
      </c>
      <c r="G19" t="str">
        <f>"96"</f>
        <v>96</v>
      </c>
      <c r="H19" t="str">
        <f>"97"</f>
        <v>97</v>
      </c>
      <c r="I19" t="str">
        <f>"93"</f>
        <v>93</v>
      </c>
      <c r="J19" t="str">
        <f t="shared" ref="J19:M19" si="52">"0"</f>
        <v>0</v>
      </c>
      <c r="K19" t="str">
        <f>"0"</f>
        <v>0</v>
      </c>
      <c r="L19" t="str">
        <f>"0"</f>
        <v>0</v>
      </c>
      <c r="M19" t="str">
        <f>"0"</f>
        <v>0</v>
      </c>
      <c r="N19" t="str">
        <f>"96"</f>
        <v>96</v>
      </c>
      <c r="O19" t="str">
        <f>"84"</f>
        <v>84</v>
      </c>
      <c r="P19" t="str">
        <f>"88"</f>
        <v>88</v>
      </c>
      <c r="Q19" t="str">
        <f>"86"</f>
        <v>86</v>
      </c>
      <c r="R19" t="str">
        <f t="shared" ref="R19:U19" si="53">"0"</f>
        <v>0</v>
      </c>
      <c r="S19" t="str">
        <f>"0"</f>
        <v>0</v>
      </c>
      <c r="T19" t="str">
        <f>"0"</f>
        <v>0</v>
      </c>
      <c r="U19" t="str">
        <f>"0"</f>
        <v>0</v>
      </c>
    </row>
    <row r="20" spans="1:21">
      <c r="A20" t="str">
        <f>"130403"</f>
        <v>130403</v>
      </c>
      <c r="B20" t="str">
        <f>"NURFARISHA ZULAIKHA BINTI KHAIRIL HASNAN"</f>
        <v>NURFARISHA ZULAIKHA BINTI KHAIRIL HASNAN</v>
      </c>
      <c r="C20" t="str">
        <f>"991030086184"</f>
        <v>991030086184</v>
      </c>
      <c r="D20" t="str">
        <f>"K161DBPB020"</f>
        <v>K161DBPB020</v>
      </c>
      <c r="E20" t="str">
        <f>"BPB"</f>
        <v>BPB</v>
      </c>
      <c r="F20" t="str">
        <f>"93"</f>
        <v>93</v>
      </c>
      <c r="G20" t="str">
        <f>"93"</f>
        <v>93</v>
      </c>
      <c r="H20" t="str">
        <f>"97"</f>
        <v>97</v>
      </c>
      <c r="I20" t="str">
        <f>"90"</f>
        <v>90</v>
      </c>
      <c r="J20" t="str">
        <f t="shared" ref="J20:M20" si="54">"0"</f>
        <v>0</v>
      </c>
      <c r="K20" t="str">
        <f>"0"</f>
        <v>0</v>
      </c>
      <c r="L20" t="str">
        <f>"0"</f>
        <v>0</v>
      </c>
      <c r="M20" t="str">
        <f>"0"</f>
        <v>0</v>
      </c>
      <c r="N20" t="str">
        <f t="shared" ref="N20:N25" si="55">"100"</f>
        <v>100</v>
      </c>
      <c r="O20" t="str">
        <f>"77"</f>
        <v>77</v>
      </c>
      <c r="P20" t="str">
        <f>"100"</f>
        <v>100</v>
      </c>
      <c r="Q20" t="str">
        <f>"86"</f>
        <v>86</v>
      </c>
      <c r="R20" t="str">
        <f t="shared" ref="R20:U20" si="56">"0"</f>
        <v>0</v>
      </c>
      <c r="S20" t="str">
        <f>"0"</f>
        <v>0</v>
      </c>
      <c r="T20" t="str">
        <f>"0"</f>
        <v>0</v>
      </c>
      <c r="U20" t="str">
        <f>"0"</f>
        <v>0</v>
      </c>
    </row>
    <row r="21" spans="1:21">
      <c r="A21" t="str">
        <f>"130404"</f>
        <v>130404</v>
      </c>
      <c r="B21" t="str">
        <f>"NURUL AMIRAH BINTI SAM"</f>
        <v>NURUL AMIRAH BINTI SAM</v>
      </c>
      <c r="C21" t="str">
        <f>"990313086278"</f>
        <v>990313086278</v>
      </c>
      <c r="D21" t="str">
        <f>"K161DBPB021"</f>
        <v>K161DBPB021</v>
      </c>
      <c r="E21" t="str">
        <f>"BPB"</f>
        <v>BPB</v>
      </c>
      <c r="F21" t="str">
        <f>"94"</f>
        <v>94</v>
      </c>
      <c r="G21" t="str">
        <f>"97"</f>
        <v>97</v>
      </c>
      <c r="H21" t="str">
        <f>"92"</f>
        <v>92</v>
      </c>
      <c r="I21" t="str">
        <f>"96"</f>
        <v>96</v>
      </c>
      <c r="J21" t="str">
        <f t="shared" ref="J21:M21" si="57">"0"</f>
        <v>0</v>
      </c>
      <c r="K21" t="str">
        <f>"0"</f>
        <v>0</v>
      </c>
      <c r="L21" t="str">
        <f>"0"</f>
        <v>0</v>
      </c>
      <c r="M21" t="str">
        <f>"0"</f>
        <v>0</v>
      </c>
      <c r="N21" t="str">
        <f>"92"</f>
        <v>92</v>
      </c>
      <c r="O21" t="str">
        <f t="shared" ref="O21:O24" si="58">"80"</f>
        <v>80</v>
      </c>
      <c r="P21" t="str">
        <f>"78"</f>
        <v>78</v>
      </c>
      <c r="Q21" t="str">
        <f>"86"</f>
        <v>86</v>
      </c>
      <c r="R21" t="str">
        <f t="shared" ref="R21:U21" si="59">"0"</f>
        <v>0</v>
      </c>
      <c r="S21" t="str">
        <f>"0"</f>
        <v>0</v>
      </c>
      <c r="T21" t="str">
        <f>"0"</f>
        <v>0</v>
      </c>
      <c r="U21" t="str">
        <f>"0"</f>
        <v>0</v>
      </c>
    </row>
    <row r="22" spans="1:21">
      <c r="A22" t="str">
        <f>"130405"</f>
        <v>130405</v>
      </c>
      <c r="B22" t="str">
        <f>"OMAR ASASUDDIN ALWAFI BIN ABD KHALID"</f>
        <v>OMAR ASASUDDIN ALWAFI BIN ABD KHALID</v>
      </c>
      <c r="C22" t="str">
        <f>"990701088945"</f>
        <v>990701088945</v>
      </c>
      <c r="D22" t="str">
        <f>"K161DBPB022"</f>
        <v>K161DBPB022</v>
      </c>
      <c r="E22" t="str">
        <f>"BPB"</f>
        <v>BPB</v>
      </c>
      <c r="F22" t="str">
        <f>"91"</f>
        <v>91</v>
      </c>
      <c r="G22" t="str">
        <f>"95"</f>
        <v>95</v>
      </c>
      <c r="H22" t="str">
        <f t="shared" ref="H22:H26" si="60">"97"</f>
        <v>97</v>
      </c>
      <c r="I22" t="str">
        <f>"84"</f>
        <v>84</v>
      </c>
      <c r="J22" t="str">
        <f t="shared" ref="J22:M22" si="61">"0"</f>
        <v>0</v>
      </c>
      <c r="K22" t="str">
        <f>"0"</f>
        <v>0</v>
      </c>
      <c r="L22" t="str">
        <f>"0"</f>
        <v>0</v>
      </c>
      <c r="M22" t="str">
        <f>"0"</f>
        <v>0</v>
      </c>
      <c r="N22" t="str">
        <f>"100"</f>
        <v>100</v>
      </c>
      <c r="O22" t="str">
        <f>"80"</f>
        <v>80</v>
      </c>
      <c r="P22" t="str">
        <f>"68"</f>
        <v>68</v>
      </c>
      <c r="Q22" t="str">
        <f>"86"</f>
        <v>86</v>
      </c>
      <c r="R22" t="str">
        <f t="shared" ref="R22:U22" si="62">"0"</f>
        <v>0</v>
      </c>
      <c r="S22" t="str">
        <f>"0"</f>
        <v>0</v>
      </c>
      <c r="T22" t="str">
        <f>"0"</f>
        <v>0</v>
      </c>
      <c r="U22" t="str">
        <f>"0"</f>
        <v>0</v>
      </c>
    </row>
    <row r="23" spans="1:21">
      <c r="A23" t="str">
        <f>"130406"</f>
        <v>130406</v>
      </c>
      <c r="B23" t="str">
        <f>"SHABILA BINTI RAMLY"</f>
        <v>SHABILA BINTI RAMLY</v>
      </c>
      <c r="C23" t="str">
        <f>"990812086600"</f>
        <v>990812086600</v>
      </c>
      <c r="D23" t="str">
        <f>"K161DBPB023"</f>
        <v>K161DBPB023</v>
      </c>
      <c r="E23" t="str">
        <f>"BPB"</f>
        <v>BPB</v>
      </c>
      <c r="F23" t="str">
        <f t="shared" ref="F23:F30" si="63">"94"</f>
        <v>94</v>
      </c>
      <c r="G23" t="str">
        <f>"97"</f>
        <v>97</v>
      </c>
      <c r="H23" t="str">
        <f>"89"</f>
        <v>89</v>
      </c>
      <c r="I23" t="str">
        <f>"90"</f>
        <v>90</v>
      </c>
      <c r="J23" t="str">
        <f t="shared" ref="J23:M23" si="64">"0"</f>
        <v>0</v>
      </c>
      <c r="K23" t="str">
        <f>"0"</f>
        <v>0</v>
      </c>
      <c r="L23" t="str">
        <f>"0"</f>
        <v>0</v>
      </c>
      <c r="M23" t="str">
        <f>"0"</f>
        <v>0</v>
      </c>
      <c r="N23" t="str">
        <f>"100"</f>
        <v>100</v>
      </c>
      <c r="O23" t="str">
        <f>"80"</f>
        <v>80</v>
      </c>
      <c r="P23" t="str">
        <f>"90"</f>
        <v>90</v>
      </c>
      <c r="Q23" t="str">
        <f>"86"</f>
        <v>86</v>
      </c>
      <c r="R23" t="str">
        <f t="shared" ref="R23:U23" si="65">"0"</f>
        <v>0</v>
      </c>
      <c r="S23" t="str">
        <f>"0"</f>
        <v>0</v>
      </c>
      <c r="T23" t="str">
        <f>"0"</f>
        <v>0</v>
      </c>
      <c r="U23" t="str">
        <f>"0"</f>
        <v>0</v>
      </c>
    </row>
    <row r="24" spans="1:21">
      <c r="A24" t="str">
        <f>"130407"</f>
        <v>130407</v>
      </c>
      <c r="B24" t="str">
        <f>"SITI AISHAH BINTI SAHAROL KAMAL"</f>
        <v>SITI AISHAH BINTI SAHAROL KAMAL</v>
      </c>
      <c r="C24" t="str">
        <f>"990907016736"</f>
        <v>990907016736</v>
      </c>
      <c r="D24" t="str">
        <f>"K161DBPB024"</f>
        <v>K161DBPB024</v>
      </c>
      <c r="E24" t="str">
        <f>"BPB"</f>
        <v>BPB</v>
      </c>
      <c r="F24" t="str">
        <f>"94"</f>
        <v>94</v>
      </c>
      <c r="G24" t="str">
        <f>"94"</f>
        <v>94</v>
      </c>
      <c r="H24" t="str">
        <f>"97"</f>
        <v>97</v>
      </c>
      <c r="I24" t="str">
        <f>"93"</f>
        <v>93</v>
      </c>
      <c r="J24" t="str">
        <f t="shared" ref="J24:M24" si="66">"0"</f>
        <v>0</v>
      </c>
      <c r="K24" t="str">
        <f>"0"</f>
        <v>0</v>
      </c>
      <c r="L24" t="str">
        <f>"0"</f>
        <v>0</v>
      </c>
      <c r="M24" t="str">
        <f>"0"</f>
        <v>0</v>
      </c>
      <c r="N24" t="str">
        <f>"100"</f>
        <v>100</v>
      </c>
      <c r="O24" t="str">
        <f>"80"</f>
        <v>80</v>
      </c>
      <c r="P24" t="str">
        <f>"98"</f>
        <v>98</v>
      </c>
      <c r="Q24" t="str">
        <f>"86"</f>
        <v>86</v>
      </c>
      <c r="R24" t="str">
        <f t="shared" ref="R24:U24" si="67">"0"</f>
        <v>0</v>
      </c>
      <c r="S24" t="str">
        <f>"0"</f>
        <v>0</v>
      </c>
      <c r="T24" t="str">
        <f>"0"</f>
        <v>0</v>
      </c>
      <c r="U24" t="str">
        <f>"0"</f>
        <v>0</v>
      </c>
    </row>
    <row r="25" spans="1:21">
      <c r="A25" t="str">
        <f>"130408"</f>
        <v>130408</v>
      </c>
      <c r="B25" t="str">
        <f>"SITI NUR AISYAH BINTI IMRAN"</f>
        <v>SITI NUR AISYAH BINTI IMRAN</v>
      </c>
      <c r="C25" t="str">
        <f>"990303015994"</f>
        <v>990303015994</v>
      </c>
      <c r="D25" t="str">
        <f>"K161DBPB025"</f>
        <v>K161DBPB025</v>
      </c>
      <c r="E25" t="str">
        <f>"BPB"</f>
        <v>BPB</v>
      </c>
      <c r="F25" t="str">
        <f>"93"</f>
        <v>93</v>
      </c>
      <c r="G25" t="str">
        <f>"93"</f>
        <v>93</v>
      </c>
      <c r="H25" t="str">
        <f>"97"</f>
        <v>97</v>
      </c>
      <c r="I25" t="str">
        <f>"92"</f>
        <v>92</v>
      </c>
      <c r="J25" t="str">
        <f t="shared" ref="J25:M25" si="68">"0"</f>
        <v>0</v>
      </c>
      <c r="K25" t="str">
        <f>"0"</f>
        <v>0</v>
      </c>
      <c r="L25" t="str">
        <f>"0"</f>
        <v>0</v>
      </c>
      <c r="M25" t="str">
        <f>"0"</f>
        <v>0</v>
      </c>
      <c r="N25" t="str">
        <f>"100"</f>
        <v>100</v>
      </c>
      <c r="O25" t="str">
        <f t="shared" ref="O25:O29" si="69">"84"</f>
        <v>84</v>
      </c>
      <c r="P25" t="str">
        <f>"78"</f>
        <v>78</v>
      </c>
      <c r="Q25" t="str">
        <f>"86"</f>
        <v>86</v>
      </c>
      <c r="R25" t="str">
        <f t="shared" ref="R25:U25" si="70">"0"</f>
        <v>0</v>
      </c>
      <c r="S25" t="str">
        <f>"0"</f>
        <v>0</v>
      </c>
      <c r="T25" t="str">
        <f>"0"</f>
        <v>0</v>
      </c>
      <c r="U25" t="str">
        <f>"0"</f>
        <v>0</v>
      </c>
    </row>
    <row r="26" spans="1:21">
      <c r="A26" t="str">
        <f>"130409"</f>
        <v>130409</v>
      </c>
      <c r="B26" t="str">
        <f>"SITI NURIZATI AINA BINTI ZAINAL ABIDIN"</f>
        <v>SITI NURIZATI AINA BINTI ZAINAL ABIDIN</v>
      </c>
      <c r="C26" t="str">
        <f>"990816085162"</f>
        <v>990816085162</v>
      </c>
      <c r="D26" t="str">
        <f>"K161DBPB026"</f>
        <v>K161DBPB026</v>
      </c>
      <c r="E26" t="str">
        <f>"BPB"</f>
        <v>BPB</v>
      </c>
      <c r="F26" t="str">
        <f>"93"</f>
        <v>93</v>
      </c>
      <c r="G26" t="str">
        <f>"98"</f>
        <v>98</v>
      </c>
      <c r="H26" t="str">
        <f>"97"</f>
        <v>97</v>
      </c>
      <c r="I26" t="str">
        <f>"96"</f>
        <v>96</v>
      </c>
      <c r="J26" t="str">
        <f t="shared" ref="J26:M26" si="71">"0"</f>
        <v>0</v>
      </c>
      <c r="K26" t="str">
        <f>"0"</f>
        <v>0</v>
      </c>
      <c r="L26" t="str">
        <f>"0"</f>
        <v>0</v>
      </c>
      <c r="M26" t="str">
        <f>"0"</f>
        <v>0</v>
      </c>
      <c r="N26" t="str">
        <f t="shared" ref="N26:N30" si="72">"92"</f>
        <v>92</v>
      </c>
      <c r="O26" t="str">
        <f t="shared" ref="O26:O30" si="73">"80"</f>
        <v>80</v>
      </c>
      <c r="P26" t="str">
        <f>"91"</f>
        <v>91</v>
      </c>
      <c r="Q26" t="str">
        <f>"86"</f>
        <v>86</v>
      </c>
      <c r="R26" t="str">
        <f t="shared" ref="R26:U26" si="74">"0"</f>
        <v>0</v>
      </c>
      <c r="S26" t="str">
        <f>"0"</f>
        <v>0</v>
      </c>
      <c r="T26" t="str">
        <f>"0"</f>
        <v>0</v>
      </c>
      <c r="U26" t="str">
        <f>"0"</f>
        <v>0</v>
      </c>
    </row>
    <row r="27" spans="1:21">
      <c r="A27" t="str">
        <f>"130410"</f>
        <v>130410</v>
      </c>
      <c r="B27" t="str">
        <f>"SITI SARAH BINTI MOHAMAD NASIR"</f>
        <v>SITI SARAH BINTI MOHAMAD NASIR</v>
      </c>
      <c r="C27" t="str">
        <f>"990609089136"</f>
        <v>990609089136</v>
      </c>
      <c r="D27" t="str">
        <f>"K161DBPB027"</f>
        <v>K161DBPB027</v>
      </c>
      <c r="E27" t="str">
        <f>"BPB"</f>
        <v>BPB</v>
      </c>
      <c r="F27" t="str">
        <f>"94"</f>
        <v>94</v>
      </c>
      <c r="G27" t="str">
        <f>"96"</f>
        <v>96</v>
      </c>
      <c r="H27" t="str">
        <f>"91"</f>
        <v>91</v>
      </c>
      <c r="I27" t="str">
        <f>"100"</f>
        <v>100</v>
      </c>
      <c r="J27" t="str">
        <f t="shared" ref="J27:M27" si="75">"0"</f>
        <v>0</v>
      </c>
      <c r="K27" t="str">
        <f>"0"</f>
        <v>0</v>
      </c>
      <c r="L27" t="str">
        <f>"0"</f>
        <v>0</v>
      </c>
      <c r="M27" t="str">
        <f>"0"</f>
        <v>0</v>
      </c>
      <c r="N27" t="str">
        <f>"98"</f>
        <v>98</v>
      </c>
      <c r="O27" t="str">
        <f>"84"</f>
        <v>84</v>
      </c>
      <c r="P27" t="str">
        <f>"100"</f>
        <v>100</v>
      </c>
      <c r="Q27" t="str">
        <f>"86"</f>
        <v>86</v>
      </c>
      <c r="R27" t="str">
        <f t="shared" ref="R27:U27" si="76">"0"</f>
        <v>0</v>
      </c>
      <c r="S27" t="str">
        <f>"0"</f>
        <v>0</v>
      </c>
      <c r="T27" t="str">
        <f>"0"</f>
        <v>0</v>
      </c>
      <c r="U27" t="str">
        <f>"0"</f>
        <v>0</v>
      </c>
    </row>
    <row r="28" spans="1:21">
      <c r="A28" t="str">
        <f>"130411"</f>
        <v>130411</v>
      </c>
      <c r="B28" t="str">
        <f>"SOFEA FARHANA BINTI MOHD SHAFIEE"</f>
        <v>SOFEA FARHANA BINTI MOHD SHAFIEE</v>
      </c>
      <c r="C28" t="str">
        <f>"990426145932"</f>
        <v>990426145932</v>
      </c>
      <c r="D28" t="str">
        <f>"K161DBPB028"</f>
        <v>K161DBPB028</v>
      </c>
      <c r="E28" t="str">
        <f>"BPB"</f>
        <v>BPB</v>
      </c>
      <c r="F28" t="str">
        <f>"94"</f>
        <v>94</v>
      </c>
      <c r="G28" t="str">
        <f>"93"</f>
        <v>93</v>
      </c>
      <c r="H28" t="str">
        <f>"97"</f>
        <v>97</v>
      </c>
      <c r="I28" t="str">
        <f>"98"</f>
        <v>98</v>
      </c>
      <c r="J28" t="str">
        <f t="shared" ref="J28:M28" si="77">"0"</f>
        <v>0</v>
      </c>
      <c r="K28" t="str">
        <f>"0"</f>
        <v>0</v>
      </c>
      <c r="L28" t="str">
        <f>"0"</f>
        <v>0</v>
      </c>
      <c r="M28" t="str">
        <f>"0"</f>
        <v>0</v>
      </c>
      <c r="N28" t="str">
        <f>"100"</f>
        <v>100</v>
      </c>
      <c r="O28" t="str">
        <f>"80"</f>
        <v>80</v>
      </c>
      <c r="P28" t="str">
        <f>"100"</f>
        <v>100</v>
      </c>
      <c r="Q28" t="str">
        <f>"86"</f>
        <v>86</v>
      </c>
      <c r="R28" t="str">
        <f t="shared" ref="R28:U28" si="78">"0"</f>
        <v>0</v>
      </c>
      <c r="S28" t="str">
        <f>"0"</f>
        <v>0</v>
      </c>
      <c r="T28" t="str">
        <f>"0"</f>
        <v>0</v>
      </c>
      <c r="U28" t="str">
        <f>"0"</f>
        <v>0</v>
      </c>
    </row>
    <row r="29" spans="1:21">
      <c r="A29" t="str">
        <f>"130412"</f>
        <v>130412</v>
      </c>
      <c r="B29" t="str">
        <f>"SYED MUHAMMAD IRFAN BIN SYED ROSLI"</f>
        <v>SYED MUHAMMAD IRFAN BIN SYED ROSLI</v>
      </c>
      <c r="C29" t="str">
        <f>"991025086497"</f>
        <v>991025086497</v>
      </c>
      <c r="D29" t="str">
        <f>"K161DBPB029"</f>
        <v>K161DBPB029</v>
      </c>
      <c r="E29" t="str">
        <f>"BPB"</f>
        <v>BPB</v>
      </c>
      <c r="F29" t="str">
        <f>"94"</f>
        <v>94</v>
      </c>
      <c r="G29" t="str">
        <f>"97"</f>
        <v>97</v>
      </c>
      <c r="H29" t="str">
        <f>"86"</f>
        <v>86</v>
      </c>
      <c r="I29" t="str">
        <f>"98"</f>
        <v>98</v>
      </c>
      <c r="J29" t="str">
        <f t="shared" ref="J29:M29" si="79">"0"</f>
        <v>0</v>
      </c>
      <c r="K29" t="str">
        <f>"0"</f>
        <v>0</v>
      </c>
      <c r="L29" t="str">
        <f>"0"</f>
        <v>0</v>
      </c>
      <c r="M29" t="str">
        <f>"0"</f>
        <v>0</v>
      </c>
      <c r="N29" t="str">
        <f>"92"</f>
        <v>92</v>
      </c>
      <c r="O29" t="str">
        <f>"84"</f>
        <v>84</v>
      </c>
      <c r="P29" t="str">
        <f>"93"</f>
        <v>93</v>
      </c>
      <c r="Q29" t="str">
        <f>"86"</f>
        <v>86</v>
      </c>
      <c r="R29" t="str">
        <f t="shared" ref="R29:U29" si="80">"0"</f>
        <v>0</v>
      </c>
      <c r="S29" t="str">
        <f>"0"</f>
        <v>0</v>
      </c>
      <c r="T29" t="str">
        <f>"0"</f>
        <v>0</v>
      </c>
      <c r="U29" t="str">
        <f>"0"</f>
        <v>0</v>
      </c>
    </row>
    <row r="30" spans="1:21">
      <c r="A30" t="str">
        <f>"130413"</f>
        <v>130413</v>
      </c>
      <c r="B30" t="str">
        <f>"WAN AINA IMANI BINTI WAN MOHD ZURAIMI"</f>
        <v>WAN AINA IMANI BINTI WAN MOHD ZURAIMI</v>
      </c>
      <c r="C30" t="str">
        <f>"991130086018"</f>
        <v>991130086018</v>
      </c>
      <c r="D30" t="str">
        <f>"K161DBPB030"</f>
        <v>K161DBPB030</v>
      </c>
      <c r="E30" t="str">
        <f>"BPB"</f>
        <v>BPB</v>
      </c>
      <c r="F30" t="str">
        <f>"94"</f>
        <v>94</v>
      </c>
      <c r="G30" t="str">
        <f>"96"</f>
        <v>96</v>
      </c>
      <c r="H30" t="str">
        <f>"91"</f>
        <v>91</v>
      </c>
      <c r="I30" t="str">
        <f>"94"</f>
        <v>94</v>
      </c>
      <c r="J30" t="str">
        <f t="shared" ref="J30:M30" si="81">"0"</f>
        <v>0</v>
      </c>
      <c r="K30" t="str">
        <f>"0"</f>
        <v>0</v>
      </c>
      <c r="L30" t="str">
        <f>"0"</f>
        <v>0</v>
      </c>
      <c r="M30" t="str">
        <f>"0"</f>
        <v>0</v>
      </c>
      <c r="N30" t="str">
        <f>"92"</f>
        <v>92</v>
      </c>
      <c r="O30" t="str">
        <f>"80"</f>
        <v>80</v>
      </c>
      <c r="P30" t="str">
        <f>"82"</f>
        <v>82</v>
      </c>
      <c r="Q30" t="str">
        <f>"86"</f>
        <v>86</v>
      </c>
      <c r="R30" t="str">
        <f t="shared" ref="R30:U30" si="82">"0"</f>
        <v>0</v>
      </c>
      <c r="S30" t="str">
        <f>"0"</f>
        <v>0</v>
      </c>
      <c r="T30" t="str">
        <f>"0"</f>
        <v>0</v>
      </c>
      <c r="U30" t="str">
        <f>"0"</f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KOKO_File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2016-05-31T03:13:20Z</dcterms:created>
  <dcterms:modified xsi:type="dcterms:W3CDTF">2016-05-31T03:14:07Z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