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<sst xmlns="http://schemas.openxmlformats.org/spreadsheetml/2006/main" count="14">
  <si>
    <t>Nama</t>
  </si>
  <si>
    <t>AngkaGiliran</t>
  </si>
  <si>
    <t>MYKAD</t>
  </si>
  <si>
    <t>KodProgram</t>
  </si>
  <si>
    <t>BahasaMelayu</t>
  </si>
  <si>
    <t>BahasaMelayu3</t>
  </si>
  <si>
    <t>BahasaInggeris</t>
  </si>
  <si>
    <t>Matematik</t>
  </si>
  <si>
    <t>Sains1</t>
  </si>
  <si>
    <t>Sains2</t>
  </si>
  <si>
    <t>Sejarah</t>
  </si>
  <si>
    <t>PendidikanIslam1</t>
  </si>
  <si>
    <t>PendidikanIslam2</t>
  </si>
  <si>
    <t>PendidikanMoral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</si>
</sst>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D3" sqref="D3"/>
    </sheetView>
  </sheetViews>
  <sheetFormatPr defaultColWidth="9" defaultRowHeight="15.75"/>
  <cols>
    <col min="1" max="1" width="44.5" customWidth="1"/>
    <col min="2" max="2" width="15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tr">
        <f>"AFRENA SHAHIRA BINTI MARZUKEE"</f>
        <v>AFRENA SHAHIRA BINTI MARZUKEE</v>
      </c>
      <c r="B2" t="str">
        <f>"K401EBPP001"</f>
        <v>K401EBPP001</v>
      </c>
      <c r="C2" t="str">
        <f>"010101140766"</f>
        <v>010101140766</v>
      </c>
      <c r="D2" t="str">
        <f t="shared" ref="D2:D29" si="0">"BPP"</f>
        <v>BPP</v>
      </c>
      <c r="E2" t="str">
        <f>"100"</f>
        <v>100</v>
      </c>
      <c r="F2" t="str">
        <f t="shared" ref="F2:F29" si="1">"0"</f>
        <v>0</v>
      </c>
      <c r="G2" t="str">
        <f t="shared" ref="G2:G7" si="2">"80"</f>
        <v>80</v>
      </c>
      <c r="H2" t="str">
        <f>"58"</f>
        <v>58</v>
      </c>
      <c r="I2" t="str">
        <f>"38"</f>
        <v>38</v>
      </c>
      <c r="J2" t="str">
        <f>"100"</f>
        <v>100</v>
      </c>
      <c r="K2" t="str">
        <f>"35"</f>
        <v>35</v>
      </c>
      <c r="L2" t="str">
        <f>"85"</f>
        <v>85</v>
      </c>
      <c r="M2" t="str">
        <f t="shared" ref="M2:M8" si="3">"80"</f>
        <v>80</v>
      </c>
      <c r="N2" t="str">
        <f t="shared" ref="N2:N29" si="4">"0"</f>
        <v>0</v>
      </c>
    </row>
    <row r="3" spans="1:14">
      <c r="A3" t="str">
        <f>"AINNUR SYAHIRAH BINTI AZMAN"</f>
        <v>AINNUR SYAHIRAH BINTI AZMAN</v>
      </c>
      <c r="B3" t="str">
        <f>"K401EBPP002"</f>
        <v>K401EBPP002</v>
      </c>
      <c r="C3" t="str">
        <f>"000214100622"</f>
        <v>000214100622</v>
      </c>
      <c r="D3" t="str">
        <f>"BPP"</f>
        <v>BPP</v>
      </c>
      <c r="E3" t="str">
        <f>"70"</f>
        <v>70</v>
      </c>
      <c r="F3" t="str">
        <f>"0"</f>
        <v>0</v>
      </c>
      <c r="G3" t="str">
        <f>"80"</f>
        <v>80</v>
      </c>
      <c r="H3" t="str">
        <f>"90"</f>
        <v>90</v>
      </c>
      <c r="I3" t="str">
        <f>"70"</f>
        <v>70</v>
      </c>
      <c r="J3" t="str">
        <f>"100"</f>
        <v>100</v>
      </c>
      <c r="K3" t="str">
        <f>"80"</f>
        <v>80</v>
      </c>
      <c r="L3" t="str">
        <f>"87"</f>
        <v>87</v>
      </c>
      <c r="M3" t="str">
        <f>"85"</f>
        <v>85</v>
      </c>
      <c r="N3" t="str">
        <f>"0"</f>
        <v>0</v>
      </c>
    </row>
    <row r="4" spans="1:14">
      <c r="A4" t="str">
        <f>"ANISA SYAFIQAH BINTI MOHAMMAD ARIFFIN"</f>
        <v>ANISA SYAFIQAH BINTI MOHAMMAD ARIFFIN</v>
      </c>
      <c r="B4" t="str">
        <f>"K401EBPP003"</f>
        <v>K401EBPP003</v>
      </c>
      <c r="C4" t="str">
        <f>"000313050392"</f>
        <v>000313050392</v>
      </c>
      <c r="D4" t="str">
        <f>"BPP"</f>
        <v>BPP</v>
      </c>
      <c r="E4" t="str">
        <f t="shared" ref="E4:E6" si="5">"59"</f>
        <v>59</v>
      </c>
      <c r="F4" t="str">
        <f>"0"</f>
        <v>0</v>
      </c>
      <c r="G4" t="str">
        <f>"70"</f>
        <v>70</v>
      </c>
      <c r="H4" t="str">
        <f>"63"</f>
        <v>63</v>
      </c>
      <c r="I4" t="str">
        <f>"52"</f>
        <v>52</v>
      </c>
      <c r="J4" t="str">
        <f>"100"</f>
        <v>100</v>
      </c>
      <c r="K4" t="str">
        <f>"68"</f>
        <v>68</v>
      </c>
      <c r="L4" t="str">
        <f>"75"</f>
        <v>75</v>
      </c>
      <c r="M4" t="str">
        <f>"80"</f>
        <v>80</v>
      </c>
      <c r="N4" t="str">
        <f>"0"</f>
        <v>0</v>
      </c>
    </row>
    <row r="5" spans="1:14">
      <c r="A5" t="str">
        <f>"ARIYANI BINTI SULAIMAN"</f>
        <v>ARIYANI BINTI SULAIMAN</v>
      </c>
      <c r="B5" t="str">
        <f>"K401EBPP004"</f>
        <v>K401EBPP004</v>
      </c>
      <c r="C5" t="str">
        <f>"000227050556"</f>
        <v>000227050556</v>
      </c>
      <c r="D5" t="str">
        <f>"BPP"</f>
        <v>BPP</v>
      </c>
      <c r="E5" t="str">
        <f>"59"</f>
        <v>59</v>
      </c>
      <c r="F5" t="str">
        <f>"0"</f>
        <v>0</v>
      </c>
      <c r="G5" t="str">
        <f>"70"</f>
        <v>70</v>
      </c>
      <c r="H5" t="str">
        <f>"53"</f>
        <v>53</v>
      </c>
      <c r="I5" t="str">
        <f>"36"</f>
        <v>36</v>
      </c>
      <c r="J5" t="str">
        <f>"90"</f>
        <v>90</v>
      </c>
      <c r="K5" t="str">
        <f>"62"</f>
        <v>62</v>
      </c>
      <c r="L5" t="str">
        <f>"78"</f>
        <v>78</v>
      </c>
      <c r="M5" t="str">
        <f t="shared" ref="M5:M9" si="6">"75"</f>
        <v>75</v>
      </c>
      <c r="N5" t="str">
        <f>"0"</f>
        <v>0</v>
      </c>
    </row>
    <row r="6" spans="1:14">
      <c r="A6" t="str">
        <f>"EMYR FARRIS MAS BIN ZEFRI MAS"</f>
        <v>EMYR FARRIS MAS BIN ZEFRI MAS</v>
      </c>
      <c r="B6" t="str">
        <f>"K401EBPP005"</f>
        <v>K401EBPP005</v>
      </c>
      <c r="C6" t="str">
        <f>"000830140345"</f>
        <v>000830140345</v>
      </c>
      <c r="D6" t="str">
        <f>"BPP"</f>
        <v>BPP</v>
      </c>
      <c r="E6" t="str">
        <f>"59"</f>
        <v>59</v>
      </c>
      <c r="F6" t="str">
        <f>"0"</f>
        <v>0</v>
      </c>
      <c r="G6" t="str">
        <f>"87"</f>
        <v>87</v>
      </c>
      <c r="H6" t="str">
        <f>"87"</f>
        <v>87</v>
      </c>
      <c r="I6" t="str">
        <f>"42"</f>
        <v>42</v>
      </c>
      <c r="J6" t="str">
        <f t="shared" ref="J6:J9" si="7">"85"</f>
        <v>85</v>
      </c>
      <c r="K6" t="str">
        <f>"50"</f>
        <v>50</v>
      </c>
      <c r="L6" t="str">
        <f>"65"</f>
        <v>65</v>
      </c>
      <c r="M6" t="str">
        <f>"75"</f>
        <v>75</v>
      </c>
      <c r="N6" t="str">
        <f>"0"</f>
        <v>0</v>
      </c>
    </row>
    <row r="7" spans="1:14">
      <c r="A7" t="str">
        <f>"IYAZI ZUHAILY BINTI ZOLKEPLE"</f>
        <v>IYAZI ZUHAILY BINTI ZOLKEPLE</v>
      </c>
      <c r="B7" t="str">
        <f>"K401EBPP006"</f>
        <v>K401EBPP006</v>
      </c>
      <c r="C7" t="str">
        <f>"000501010080"</f>
        <v>000501010080</v>
      </c>
      <c r="D7" t="str">
        <f>"BPP"</f>
        <v>BPP</v>
      </c>
      <c r="E7" t="str">
        <f>"60"</f>
        <v>60</v>
      </c>
      <c r="F7" t="str">
        <f>"0"</f>
        <v>0</v>
      </c>
      <c r="G7" t="str">
        <f>"80"</f>
        <v>80</v>
      </c>
      <c r="H7" t="str">
        <f>"48"</f>
        <v>48</v>
      </c>
      <c r="I7" t="str">
        <f>"52"</f>
        <v>52</v>
      </c>
      <c r="J7" t="str">
        <f>"85"</f>
        <v>85</v>
      </c>
      <c r="K7" t="str">
        <f>"49"</f>
        <v>49</v>
      </c>
      <c r="L7" t="str">
        <f>"87"</f>
        <v>87</v>
      </c>
      <c r="M7" t="str">
        <f>"80"</f>
        <v>80</v>
      </c>
      <c r="N7" t="str">
        <f>"0"</f>
        <v>0</v>
      </c>
    </row>
    <row r="8" spans="1:14">
      <c r="A8" t="str">
        <f>"MOHAMMAD AFIQ DANNIEL BIN MD ZOL"</f>
        <v>MOHAMMAD AFIQ DANNIEL BIN MD ZOL</v>
      </c>
      <c r="B8" t="str">
        <f>"K401EBPP007"</f>
        <v>K401EBPP007</v>
      </c>
      <c r="C8" t="str">
        <f>"000814050323"</f>
        <v>000814050323</v>
      </c>
      <c r="D8" t="str">
        <f>"BPP"</f>
        <v>BPP</v>
      </c>
      <c r="E8" t="str">
        <f>"64"</f>
        <v>64</v>
      </c>
      <c r="F8" t="str">
        <f>"0"</f>
        <v>0</v>
      </c>
      <c r="G8" t="str">
        <f>"72"</f>
        <v>72</v>
      </c>
      <c r="H8" t="str">
        <f>"70"</f>
        <v>70</v>
      </c>
      <c r="I8" t="str">
        <f>"28"</f>
        <v>28</v>
      </c>
      <c r="J8" t="str">
        <f>"95"</f>
        <v>95</v>
      </c>
      <c r="K8" t="str">
        <f>"53"</f>
        <v>53</v>
      </c>
      <c r="L8" t="str">
        <f>"78"</f>
        <v>78</v>
      </c>
      <c r="M8" t="str">
        <f>"80"</f>
        <v>80</v>
      </c>
      <c r="N8" t="str">
        <f>"0"</f>
        <v>0</v>
      </c>
    </row>
    <row r="9" spans="1:14">
      <c r="A9" t="str">
        <f>"MUHAMMAD AFIQ FIRDAUS BIN NAUSHAD"</f>
        <v>MUHAMMAD AFIQ FIRDAUS BIN NAUSHAD</v>
      </c>
      <c r="B9" t="str">
        <f>"K401EBPP008"</f>
        <v>K401EBPP008</v>
      </c>
      <c r="C9" t="str">
        <f>"000721110171"</f>
        <v>000721110171</v>
      </c>
      <c r="D9" t="str">
        <f>"BPP"</f>
        <v>BPP</v>
      </c>
      <c r="E9" t="str">
        <f>"54"</f>
        <v>54</v>
      </c>
      <c r="F9" t="str">
        <f>"0"</f>
        <v>0</v>
      </c>
      <c r="G9" t="str">
        <f>"60"</f>
        <v>60</v>
      </c>
      <c r="H9" t="str">
        <f>"38"</f>
        <v>38</v>
      </c>
      <c r="I9" t="str">
        <f>"34"</f>
        <v>34</v>
      </c>
      <c r="J9" t="str">
        <f>"85"</f>
        <v>85</v>
      </c>
      <c r="K9" t="str">
        <f>"43"</f>
        <v>43</v>
      </c>
      <c r="L9" t="str">
        <f>"80"</f>
        <v>80</v>
      </c>
      <c r="M9" t="str">
        <f>"75"</f>
        <v>75</v>
      </c>
      <c r="N9" t="str">
        <f>"0"</f>
        <v>0</v>
      </c>
    </row>
    <row r="10" spans="1:14">
      <c r="A10" t="str">
        <f>"MUHAMMAD SAIFUL NIZAM BIN ZAHARI"</f>
        <v>MUHAMMAD SAIFUL NIZAM BIN ZAHARI</v>
      </c>
      <c r="B10" t="str">
        <f>"K401EBPP009"</f>
        <v>K401EBPP009</v>
      </c>
      <c r="C10" t="str">
        <f>"000115050295"</f>
        <v>000115050295</v>
      </c>
      <c r="D10" t="str">
        <f>"BPP"</f>
        <v>BPP</v>
      </c>
      <c r="E10" t="str">
        <f>"66"</f>
        <v>66</v>
      </c>
      <c r="F10" t="str">
        <f>"0"</f>
        <v>0</v>
      </c>
      <c r="G10" t="str">
        <f t="shared" ref="G10:G15" si="8">"72"</f>
        <v>72</v>
      </c>
      <c r="H10" t="str">
        <f>"43"</f>
        <v>43</v>
      </c>
      <c r="I10" t="str">
        <f>"76"</f>
        <v>76</v>
      </c>
      <c r="J10" t="str">
        <f>"100"</f>
        <v>100</v>
      </c>
      <c r="K10" t="str">
        <f>"73"</f>
        <v>73</v>
      </c>
      <c r="L10" t="str">
        <f>"85"</f>
        <v>85</v>
      </c>
      <c r="M10" t="str">
        <f>"65"</f>
        <v>65</v>
      </c>
      <c r="N10" t="str">
        <f>"0"</f>
        <v>0</v>
      </c>
    </row>
    <row r="11" spans="1:14">
      <c r="A11" t="str">
        <f>"MUNIRAH AIDA BINTI MOHAMAD RAHIM"</f>
        <v>MUNIRAH AIDA BINTI MOHAMAD RAHIM</v>
      </c>
      <c r="B11" t="str">
        <f>"K401EBPP010"</f>
        <v>K401EBPP010</v>
      </c>
      <c r="C11" t="str">
        <f>"000831040258"</f>
        <v>000831040258</v>
      </c>
      <c r="D11" t="str">
        <f>"BPP"</f>
        <v>BPP</v>
      </c>
      <c r="E11" t="str">
        <f>"52"</f>
        <v>52</v>
      </c>
      <c r="F11" t="str">
        <f>"0"</f>
        <v>0</v>
      </c>
      <c r="G11" t="str">
        <f>"45"</f>
        <v>45</v>
      </c>
      <c r="H11" t="str">
        <f>"42"</f>
        <v>42</v>
      </c>
      <c r="I11" t="str">
        <f>"40"</f>
        <v>40</v>
      </c>
      <c r="J11" t="str">
        <f t="shared" ref="J11:J16" si="9">"90"</f>
        <v>90</v>
      </c>
      <c r="K11" t="str">
        <f>"32"</f>
        <v>32</v>
      </c>
      <c r="L11" t="str">
        <f>"62"</f>
        <v>62</v>
      </c>
      <c r="M11" t="str">
        <f t="shared" ref="M11:M19" si="10">"80"</f>
        <v>80</v>
      </c>
      <c r="N11" t="str">
        <f>"0"</f>
        <v>0</v>
      </c>
    </row>
    <row r="12" spans="1:14">
      <c r="A12" t="str">
        <f>"NADIAH BINTI RUSLI"</f>
        <v>NADIAH BINTI RUSLI</v>
      </c>
      <c r="B12" t="str">
        <f>"K401EBPP011"</f>
        <v>K401EBPP011</v>
      </c>
      <c r="C12" t="str">
        <f>"001013102028"</f>
        <v>001013102028</v>
      </c>
      <c r="D12" t="str">
        <f>"BPP"</f>
        <v>BPP</v>
      </c>
      <c r="E12" t="str">
        <f>"57"</f>
        <v>57</v>
      </c>
      <c r="F12" t="str">
        <f>"0"</f>
        <v>0</v>
      </c>
      <c r="G12" t="str">
        <f>"70"</f>
        <v>70</v>
      </c>
      <c r="H12" t="str">
        <f>"32"</f>
        <v>32</v>
      </c>
      <c r="I12" t="str">
        <f>"40"</f>
        <v>40</v>
      </c>
      <c r="J12" t="str">
        <f>"80"</f>
        <v>80</v>
      </c>
      <c r="K12" t="str">
        <f>"34"</f>
        <v>34</v>
      </c>
      <c r="L12" t="str">
        <f>"72"</f>
        <v>72</v>
      </c>
      <c r="M12" t="str">
        <f>"90"</f>
        <v>90</v>
      </c>
      <c r="N12" t="str">
        <f>"0"</f>
        <v>0</v>
      </c>
    </row>
    <row r="13" spans="1:14">
      <c r="A13" t="str">
        <f>"NOORALYA  ALIESSA BINTI NOOR AZMAN"</f>
        <v>NOORALYA  ALIESSA BINTI NOOR AZMAN</v>
      </c>
      <c r="B13" t="str">
        <f>"K401EBPP012"</f>
        <v>K401EBPP012</v>
      </c>
      <c r="C13" t="str">
        <f>"000910100220"</f>
        <v>000910100220</v>
      </c>
      <c r="D13" t="str">
        <f>"BPP"</f>
        <v>BPP</v>
      </c>
      <c r="E13" t="str">
        <f>"63"</f>
        <v>63</v>
      </c>
      <c r="F13" t="str">
        <f>"0"</f>
        <v>0</v>
      </c>
      <c r="G13" t="str">
        <f>"82"</f>
        <v>82</v>
      </c>
      <c r="H13" t="str">
        <f>"72"</f>
        <v>72</v>
      </c>
      <c r="I13" t="str">
        <f>"64"</f>
        <v>64</v>
      </c>
      <c r="J13" t="str">
        <f>"80"</f>
        <v>80</v>
      </c>
      <c r="K13" t="str">
        <f>"63"</f>
        <v>63</v>
      </c>
      <c r="L13" t="str">
        <f>"92"</f>
        <v>92</v>
      </c>
      <c r="M13" t="str">
        <f>"85"</f>
        <v>85</v>
      </c>
      <c r="N13" t="str">
        <f>"0"</f>
        <v>0</v>
      </c>
    </row>
    <row r="14" spans="1:14">
      <c r="A14" t="str">
        <f>"NORERINAIZATTI BINTI MOHD HAZIZY"</f>
        <v>NORERINAIZATTI BINTI MOHD HAZIZY</v>
      </c>
      <c r="B14" t="str">
        <f>"K401EBPP013"</f>
        <v>K401EBPP013</v>
      </c>
      <c r="C14" t="str">
        <f>"001205100182"</f>
        <v>001205100182</v>
      </c>
      <c r="D14" t="str">
        <f>"BPP"</f>
        <v>BPP</v>
      </c>
      <c r="E14" t="str">
        <f>"53"</f>
        <v>53</v>
      </c>
      <c r="F14" t="str">
        <f>"0"</f>
        <v>0</v>
      </c>
      <c r="G14" t="str">
        <f>"72"</f>
        <v>72</v>
      </c>
      <c r="H14" t="str">
        <f>"43"</f>
        <v>43</v>
      </c>
      <c r="I14" t="str">
        <f>"60"</f>
        <v>60</v>
      </c>
      <c r="J14" t="str">
        <f>"90"</f>
        <v>90</v>
      </c>
      <c r="K14" t="str">
        <f>"59"</f>
        <v>59</v>
      </c>
      <c r="L14" t="str">
        <f>"75"</f>
        <v>75</v>
      </c>
      <c r="M14" t="str">
        <f>"65"</f>
        <v>65</v>
      </c>
      <c r="N14" t="str">
        <f>"0"</f>
        <v>0</v>
      </c>
    </row>
    <row r="15" spans="1:14">
      <c r="A15" t="str">
        <f>"NORIZZ NURSHAZARIZA BINTI SHAIRI"</f>
        <v>NORIZZ NURSHAZARIZA BINTI SHAIRI</v>
      </c>
      <c r="B15" t="str">
        <f>"K401EBPP014"</f>
        <v>K401EBPP014</v>
      </c>
      <c r="C15" t="str">
        <f>"001108010046"</f>
        <v>001108010046</v>
      </c>
      <c r="D15" t="str">
        <f>"BPP"</f>
        <v>BPP</v>
      </c>
      <c r="E15" t="str">
        <f>"63"</f>
        <v>63</v>
      </c>
      <c r="F15" t="str">
        <f>"0"</f>
        <v>0</v>
      </c>
      <c r="G15" t="str">
        <f>"72"</f>
        <v>72</v>
      </c>
      <c r="H15" t="str">
        <f>"75"</f>
        <v>75</v>
      </c>
      <c r="I15" t="str">
        <f>"70"</f>
        <v>70</v>
      </c>
      <c r="J15" t="str">
        <f t="shared" ref="J15:J18" si="11">"100"</f>
        <v>100</v>
      </c>
      <c r="K15" t="str">
        <f>"80"</f>
        <v>80</v>
      </c>
      <c r="L15" t="str">
        <f>"88"</f>
        <v>88</v>
      </c>
      <c r="M15" t="str">
        <f>"80"</f>
        <v>80</v>
      </c>
      <c r="N15" t="str">
        <f>"0"</f>
        <v>0</v>
      </c>
    </row>
    <row r="16" spans="1:14">
      <c r="A16" t="str">
        <f>"NORLIMA BINTI IDRIS"</f>
        <v>NORLIMA BINTI IDRIS</v>
      </c>
      <c r="B16" t="str">
        <f>"K401EBPP015"</f>
        <v>K401EBPP015</v>
      </c>
      <c r="C16" t="str">
        <f>"000905140228"</f>
        <v>000905140228</v>
      </c>
      <c r="D16" t="str">
        <f>"BPP"</f>
        <v>BPP</v>
      </c>
      <c r="E16" t="str">
        <f>"48"</f>
        <v>48</v>
      </c>
      <c r="F16" t="str">
        <f>"0"</f>
        <v>0</v>
      </c>
      <c r="G16" t="str">
        <f>"75"</f>
        <v>75</v>
      </c>
      <c r="H16" t="str">
        <f>"68"</f>
        <v>68</v>
      </c>
      <c r="I16" t="str">
        <f>"54"</f>
        <v>54</v>
      </c>
      <c r="J16" t="str">
        <f>"90"</f>
        <v>90</v>
      </c>
      <c r="K16" t="str">
        <f>"36"</f>
        <v>36</v>
      </c>
      <c r="L16" t="str">
        <f>"83"</f>
        <v>83</v>
      </c>
      <c r="M16" t="str">
        <f>"80"</f>
        <v>80</v>
      </c>
      <c r="N16" t="str">
        <f>"0"</f>
        <v>0</v>
      </c>
    </row>
    <row r="17" spans="1:14">
      <c r="A17" t="str">
        <f>"NUR ADIBA AMNI "</f>
        <v>NUR ADIBA AMNI </v>
      </c>
      <c r="B17" t="str">
        <f>"K401EBPP016"</f>
        <v>K401EBPP016</v>
      </c>
      <c r="C17" t="str">
        <f>"001011060792"</f>
        <v>001011060792</v>
      </c>
      <c r="D17" t="str">
        <f>"BPP"</f>
        <v>BPP</v>
      </c>
      <c r="E17" t="str">
        <f>"59"</f>
        <v>59</v>
      </c>
      <c r="F17" t="str">
        <f>"0"</f>
        <v>0</v>
      </c>
      <c r="G17" t="str">
        <f>"77"</f>
        <v>77</v>
      </c>
      <c r="H17" t="str">
        <f>"100"</f>
        <v>100</v>
      </c>
      <c r="I17" t="str">
        <f>"70"</f>
        <v>70</v>
      </c>
      <c r="J17" t="str">
        <f>"100"</f>
        <v>100</v>
      </c>
      <c r="K17" t="str">
        <f>"73"</f>
        <v>73</v>
      </c>
      <c r="L17" t="str">
        <f>"78"</f>
        <v>78</v>
      </c>
      <c r="M17" t="str">
        <f>"80"</f>
        <v>80</v>
      </c>
      <c r="N17" t="str">
        <f>"0"</f>
        <v>0</v>
      </c>
    </row>
    <row r="18" spans="1:14">
      <c r="A18" t="str">
        <f>"NUR AMSYIRAH NATASHA  BINTI MOKHTAR"</f>
        <v>NUR AMSYIRAH NATASHA  BINTI MOKHTAR</v>
      </c>
      <c r="B18" t="str">
        <f>"K401EBPP017"</f>
        <v>K401EBPP017</v>
      </c>
      <c r="C18" t="str">
        <f>"000223050276"</f>
        <v>000223050276</v>
      </c>
      <c r="D18" t="str">
        <f>"BPP"</f>
        <v>BPP</v>
      </c>
      <c r="E18" t="str">
        <f>"61"</f>
        <v>61</v>
      </c>
      <c r="F18" t="str">
        <f>"0"</f>
        <v>0</v>
      </c>
      <c r="G18" t="str">
        <f>"72"</f>
        <v>72</v>
      </c>
      <c r="H18" t="str">
        <f>"67"</f>
        <v>67</v>
      </c>
      <c r="I18" t="str">
        <f>"56"</f>
        <v>56</v>
      </c>
      <c r="J18" t="str">
        <f>"100"</f>
        <v>100</v>
      </c>
      <c r="K18" t="str">
        <f>"63"</f>
        <v>63</v>
      </c>
      <c r="L18" t="str">
        <f>"92"</f>
        <v>92</v>
      </c>
      <c r="M18" t="str">
        <f>"80"</f>
        <v>80</v>
      </c>
      <c r="N18" t="str">
        <f>"0"</f>
        <v>0</v>
      </c>
    </row>
    <row r="19" spans="1:14">
      <c r="A19" t="str">
        <f>"NUR ATHIRAH BINTI OSMAN"</f>
        <v>NUR ATHIRAH BINTI OSMAN</v>
      </c>
      <c r="B19" t="str">
        <f>"K401EBPP018"</f>
        <v>K401EBPP018</v>
      </c>
      <c r="C19" t="str">
        <f>"000723140024"</f>
        <v>000723140024</v>
      </c>
      <c r="D19" t="str">
        <f>"BPP"</f>
        <v>BPP</v>
      </c>
      <c r="E19" t="str">
        <f>"56"</f>
        <v>56</v>
      </c>
      <c r="F19" t="str">
        <f>"0"</f>
        <v>0</v>
      </c>
      <c r="G19" t="str">
        <f>"70"</f>
        <v>70</v>
      </c>
      <c r="H19" t="str">
        <f>"72"</f>
        <v>72</v>
      </c>
      <c r="I19" t="str">
        <f>"64"</f>
        <v>64</v>
      </c>
      <c r="J19" t="str">
        <f t="shared" ref="J19:J22" si="12">"90"</f>
        <v>90</v>
      </c>
      <c r="K19" t="str">
        <f>"50"</f>
        <v>50</v>
      </c>
      <c r="L19" t="str">
        <f>"85"</f>
        <v>85</v>
      </c>
      <c r="M19" t="str">
        <f>"80"</f>
        <v>80</v>
      </c>
      <c r="N19" t="str">
        <f>"0"</f>
        <v>0</v>
      </c>
    </row>
    <row r="20" spans="1:14">
      <c r="A20" t="str">
        <f>"NUR ATIQAH BINTI FAIZUL"</f>
        <v>NUR ATIQAH BINTI FAIZUL</v>
      </c>
      <c r="B20" t="str">
        <f>"K401EBPP019"</f>
        <v>K401EBPP019</v>
      </c>
      <c r="C20" t="str">
        <f>"000918050176"</f>
        <v>000918050176</v>
      </c>
      <c r="D20" t="str">
        <f>"BPP"</f>
        <v>BPP</v>
      </c>
      <c r="E20" t="str">
        <f>"56"</f>
        <v>56</v>
      </c>
      <c r="F20" t="str">
        <f>"0"</f>
        <v>0</v>
      </c>
      <c r="G20" t="str">
        <f>"73"</f>
        <v>73</v>
      </c>
      <c r="H20" t="str">
        <f>"42"</f>
        <v>42</v>
      </c>
      <c r="I20" t="str">
        <f>"34"</f>
        <v>34</v>
      </c>
      <c r="J20" t="str">
        <f>"90"</f>
        <v>90</v>
      </c>
      <c r="K20" t="str">
        <f>"50"</f>
        <v>50</v>
      </c>
      <c r="L20" t="str">
        <f>"82"</f>
        <v>82</v>
      </c>
      <c r="M20" t="str">
        <f>"85"</f>
        <v>85</v>
      </c>
      <c r="N20" t="str">
        <f>"0"</f>
        <v>0</v>
      </c>
    </row>
    <row r="21" spans="1:14">
      <c r="A21" t="str">
        <f>"NUR' NABIATUL ATIRAH BINTI RAMLAN"</f>
        <v>NUR' NABIATUL ATIRAH BINTI RAMLAN</v>
      </c>
      <c r="B21" t="str">
        <f>"K401EBPP020"</f>
        <v>K401EBPP020</v>
      </c>
      <c r="C21" t="str">
        <f>"000206141176"</f>
        <v>000206141176</v>
      </c>
      <c r="D21" t="str">
        <f>"BPP"</f>
        <v>BPP</v>
      </c>
      <c r="E21" t="str">
        <f>"59"</f>
        <v>59</v>
      </c>
      <c r="F21" t="str">
        <f>"0"</f>
        <v>0</v>
      </c>
      <c r="G21" t="str">
        <f>"83"</f>
        <v>83</v>
      </c>
      <c r="H21" t="str">
        <f>"73"</f>
        <v>73</v>
      </c>
      <c r="I21" t="str">
        <f>"86"</f>
        <v>86</v>
      </c>
      <c r="J21" t="str">
        <f t="shared" ref="J21:J26" si="13">"100"</f>
        <v>100</v>
      </c>
      <c r="K21" t="str">
        <f>"78"</f>
        <v>78</v>
      </c>
      <c r="L21" t="str">
        <f>"85"</f>
        <v>85</v>
      </c>
      <c r="M21" t="str">
        <f t="shared" ref="M21:M24" si="14">"80"</f>
        <v>80</v>
      </c>
      <c r="N21" t="str">
        <f>"0"</f>
        <v>0</v>
      </c>
    </row>
    <row r="22" spans="1:14">
      <c r="A22" t="str">
        <f>"NUR SYAFINA BINTI MOHD. SUKRI"</f>
        <v>NUR SYAFINA BINTI MOHD. SUKRI</v>
      </c>
      <c r="B22" t="str">
        <f>"K401EBPP021"</f>
        <v>K401EBPP021</v>
      </c>
      <c r="C22" t="str">
        <f>"001013100700"</f>
        <v>001013100700</v>
      </c>
      <c r="D22" t="str">
        <f>"BPP"</f>
        <v>BPP</v>
      </c>
      <c r="E22" t="str">
        <f>"41"</f>
        <v>41</v>
      </c>
      <c r="F22" t="str">
        <f>"0"</f>
        <v>0</v>
      </c>
      <c r="G22" t="str">
        <f>"73"</f>
        <v>73</v>
      </c>
      <c r="H22" t="str">
        <f>"77"</f>
        <v>77</v>
      </c>
      <c r="I22" t="str">
        <f>"52"</f>
        <v>52</v>
      </c>
      <c r="J22" t="str">
        <f>"90"</f>
        <v>90</v>
      </c>
      <c r="K22" t="str">
        <f>"45"</f>
        <v>45</v>
      </c>
      <c r="L22" t="str">
        <f>"83"</f>
        <v>83</v>
      </c>
      <c r="M22" t="str">
        <f>"75"</f>
        <v>75</v>
      </c>
      <c r="N22" t="str">
        <f>"0"</f>
        <v>0</v>
      </c>
    </row>
    <row r="23" spans="1:14">
      <c r="A23" t="str">
        <f>"NURAIN BINTI MOHD ARIF"</f>
        <v>NURAIN BINTI MOHD ARIF</v>
      </c>
      <c r="B23" t="str">
        <f>"K401EBPP022"</f>
        <v>K401EBPP022</v>
      </c>
      <c r="C23" t="str">
        <f>"000712012000"</f>
        <v>000712012000</v>
      </c>
      <c r="D23" t="str">
        <f>"BPP"</f>
        <v>BPP</v>
      </c>
      <c r="E23" t="str">
        <f>"57"</f>
        <v>57</v>
      </c>
      <c r="F23" t="str">
        <f>"0"</f>
        <v>0</v>
      </c>
      <c r="G23" t="str">
        <f>"62"</f>
        <v>62</v>
      </c>
      <c r="H23" t="str">
        <f>"60"</f>
        <v>60</v>
      </c>
      <c r="I23" t="str">
        <f>"48"</f>
        <v>48</v>
      </c>
      <c r="J23" t="str">
        <f>"100"</f>
        <v>100</v>
      </c>
      <c r="K23" t="str">
        <f>"48"</f>
        <v>48</v>
      </c>
      <c r="L23" t="str">
        <f>"72"</f>
        <v>72</v>
      </c>
      <c r="M23" t="str">
        <f>"80"</f>
        <v>80</v>
      </c>
      <c r="N23" t="str">
        <f>"0"</f>
        <v>0</v>
      </c>
    </row>
    <row r="24" spans="1:14">
      <c r="A24" t="str">
        <f>"NURIN MAISARAH BINTI MOHD NOOR AZMAN"</f>
        <v>NURIN MAISARAH BINTI MOHD NOOR AZMAN</v>
      </c>
      <c r="B24" t="str">
        <f>"K401EBPP023"</f>
        <v>K401EBPP023</v>
      </c>
      <c r="C24" t="str">
        <f>"000212110384"</f>
        <v>000212110384</v>
      </c>
      <c r="D24" t="str">
        <f>"BPP"</f>
        <v>BPP</v>
      </c>
      <c r="E24" t="str">
        <f>"53"</f>
        <v>53</v>
      </c>
      <c r="F24" t="str">
        <f>"0"</f>
        <v>0</v>
      </c>
      <c r="G24" t="str">
        <f>"58"</f>
        <v>58</v>
      </c>
      <c r="H24" t="str">
        <f>"63"</f>
        <v>63</v>
      </c>
      <c r="I24" t="str">
        <f>"52"</f>
        <v>52</v>
      </c>
      <c r="J24" t="str">
        <f>"85"</f>
        <v>85</v>
      </c>
      <c r="K24" t="str">
        <f>"60"</f>
        <v>60</v>
      </c>
      <c r="L24" t="str">
        <f>"73"</f>
        <v>73</v>
      </c>
      <c r="M24" t="str">
        <f>"80"</f>
        <v>80</v>
      </c>
      <c r="N24" t="str">
        <f>"0"</f>
        <v>0</v>
      </c>
    </row>
    <row r="25" spans="1:14">
      <c r="A25" t="str">
        <f>"NURNADIA ELLISA BINTI FAIZUL ZAHRI"</f>
        <v>NURNADIA ELLISA BINTI FAIZUL ZAHRI</v>
      </c>
      <c r="B25" t="str">
        <f>"K401EBPP024"</f>
        <v>K401EBPP024</v>
      </c>
      <c r="C25" t="str">
        <f>"001108100076"</f>
        <v>001108100076</v>
      </c>
      <c r="D25" t="str">
        <f>"BPP"</f>
        <v>BPP</v>
      </c>
      <c r="E25" t="str">
        <f>"55"</f>
        <v>55</v>
      </c>
      <c r="F25" t="str">
        <f>"0"</f>
        <v>0</v>
      </c>
      <c r="G25" t="str">
        <f>"70"</f>
        <v>70</v>
      </c>
      <c r="H25" t="str">
        <f>"68"</f>
        <v>68</v>
      </c>
      <c r="I25" t="str">
        <f>"74"</f>
        <v>74</v>
      </c>
      <c r="J25" t="str">
        <f>"100"</f>
        <v>100</v>
      </c>
      <c r="K25" t="str">
        <f>"58"</f>
        <v>58</v>
      </c>
      <c r="L25" t="str">
        <f>"97"</f>
        <v>97</v>
      </c>
      <c r="M25" t="str">
        <f>"90"</f>
        <v>90</v>
      </c>
      <c r="N25" t="str">
        <f>"0"</f>
        <v>0</v>
      </c>
    </row>
    <row r="26" spans="1:14">
      <c r="A26" t="str">
        <f>"NURUL ALIYA NATASYA BINTI ROSAZALI"</f>
        <v>NURUL ALIYA NATASYA BINTI ROSAZALI</v>
      </c>
      <c r="B26" t="str">
        <f>"K401EBPP025"</f>
        <v>K401EBPP025</v>
      </c>
      <c r="C26" t="str">
        <f>"001008100474"</f>
        <v>001008100474</v>
      </c>
      <c r="D26" t="str">
        <f>"BPP"</f>
        <v>BPP</v>
      </c>
      <c r="E26" t="str">
        <f>"64"</f>
        <v>64</v>
      </c>
      <c r="F26" t="str">
        <f>"0"</f>
        <v>0</v>
      </c>
      <c r="G26" t="str">
        <f>"80"</f>
        <v>80</v>
      </c>
      <c r="H26" t="str">
        <f>"62"</f>
        <v>62</v>
      </c>
      <c r="I26" t="str">
        <f>"80"</f>
        <v>80</v>
      </c>
      <c r="J26" t="str">
        <f>"100"</f>
        <v>100</v>
      </c>
      <c r="K26" t="str">
        <f>"69"</f>
        <v>69</v>
      </c>
      <c r="L26" t="str">
        <f>"95"</f>
        <v>95</v>
      </c>
      <c r="M26" t="str">
        <f>"85"</f>
        <v>85</v>
      </c>
      <c r="N26" t="str">
        <f>"0"</f>
        <v>0</v>
      </c>
    </row>
    <row r="27" spans="1:14">
      <c r="A27" t="str">
        <f>"SITI NURAISYAH BINTI MOHD POAD"</f>
        <v>SITI NURAISYAH BINTI MOHD POAD</v>
      </c>
      <c r="B27" t="str">
        <f>"K401EBPP027"</f>
        <v>K401EBPP027</v>
      </c>
      <c r="C27" t="str">
        <f>"001010010988"</f>
        <v>001010010988</v>
      </c>
      <c r="D27" t="str">
        <f>"BPP"</f>
        <v>BPP</v>
      </c>
      <c r="E27" t="str">
        <f>"60"</f>
        <v>60</v>
      </c>
      <c r="F27" t="str">
        <f>"0"</f>
        <v>0</v>
      </c>
      <c r="G27" t="str">
        <f>"82"</f>
        <v>82</v>
      </c>
      <c r="H27" t="str">
        <f>"57"</f>
        <v>57</v>
      </c>
      <c r="I27" t="str">
        <f>"50"</f>
        <v>50</v>
      </c>
      <c r="J27" t="str">
        <f>"95"</f>
        <v>95</v>
      </c>
      <c r="K27" t="str">
        <f>"53"</f>
        <v>53</v>
      </c>
      <c r="L27" t="str">
        <f>"78"</f>
        <v>78</v>
      </c>
      <c r="M27" t="str">
        <f t="shared" ref="M27:M29" si="15">"80"</f>
        <v>80</v>
      </c>
      <c r="N27" t="str">
        <f>"0"</f>
        <v>0</v>
      </c>
    </row>
    <row r="28" spans="1:14">
      <c r="A28" t="str">
        <f>"SYASYA RAZITA BINTI MUHD SYAFIQ AMIR SINGH"</f>
        <v>SYASYA RAZITA BINTI MUHD SYAFIQ AMIR SINGH</v>
      </c>
      <c r="B28" t="str">
        <f>"K401EBPP028"</f>
        <v>K401EBPP028</v>
      </c>
      <c r="C28" t="str">
        <f>"000819050058"</f>
        <v>000819050058</v>
      </c>
      <c r="D28" t="str">
        <f>"BPP"</f>
        <v>BPP</v>
      </c>
      <c r="E28" t="str">
        <f>"55"</f>
        <v>55</v>
      </c>
      <c r="F28" t="str">
        <f>"0"</f>
        <v>0</v>
      </c>
      <c r="G28" t="str">
        <f>"82"</f>
        <v>82</v>
      </c>
      <c r="H28" t="str">
        <f>"70"</f>
        <v>70</v>
      </c>
      <c r="I28" t="str">
        <f>"92"</f>
        <v>92</v>
      </c>
      <c r="J28" t="str">
        <f>"100"</f>
        <v>100</v>
      </c>
      <c r="K28" t="str">
        <f>"79"</f>
        <v>79</v>
      </c>
      <c r="L28" t="str">
        <f>"85"</f>
        <v>85</v>
      </c>
      <c r="M28" t="str">
        <f>"80"</f>
        <v>80</v>
      </c>
      <c r="N28" t="str">
        <f>"0"</f>
        <v>0</v>
      </c>
    </row>
    <row r="29" spans="1:14">
      <c r="A29" t="str">
        <f>"TAHIRAH BINTI ROSLEE"</f>
        <v>TAHIRAH BINTI ROSLEE</v>
      </c>
      <c r="B29" t="str">
        <f>"K401EBPP029"</f>
        <v>K401EBPP029</v>
      </c>
      <c r="C29" t="str">
        <f>"001015050014"</f>
        <v>001015050014</v>
      </c>
      <c r="D29" t="str">
        <f>"BPP"</f>
        <v>BPP</v>
      </c>
      <c r="E29" t="str">
        <f>"52"</f>
        <v>52</v>
      </c>
      <c r="F29" t="str">
        <f>"0"</f>
        <v>0</v>
      </c>
      <c r="G29" t="str">
        <f>"75"</f>
        <v>75</v>
      </c>
      <c r="H29" t="str">
        <f>"57"</f>
        <v>57</v>
      </c>
      <c r="I29" t="str">
        <f>"40"</f>
        <v>40</v>
      </c>
      <c r="J29" t="str">
        <f>"100"</f>
        <v>100</v>
      </c>
      <c r="K29" t="str">
        <f>"63"</f>
        <v>63</v>
      </c>
      <c r="L29" t="str">
        <f>"78"</f>
        <v>78</v>
      </c>
      <c r="M29" t="str">
        <f>"80"</f>
        <v>80</v>
      </c>
      <c r="N29" t="str">
        <f>"0"</f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2016-08-11T03:55:52Z</dcterms:created>
  <dcterms:modified xsi:type="dcterms:W3CDTF">2016-08-11T04:02:05Z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