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 (20)" sheetId="1" r:id="rId1"/>
  </sheets>
  <calcPr calcId="144525"/>
  <extLst/>
</workbook>
</file>

<file path=xl/sharedStrings.xml><?xml version="1.0" encoding="utf-8"?>
<sst xmlns="http://schemas.openxmlformats.org/spreadsheetml/2006/main" count="9">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</sst>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"/>
  <sheetViews>
    <sheetView tabSelected="1" workbookViewId="0">
      <selection activeCell="I2" sqref="I2"/>
    </sheetView>
  </sheetViews>
  <sheetFormatPr defaultColWidth="9" defaultRowHeight="15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"AIMAN RAFIE BIN AMRAN"</f>
        <v>AIMAN RAFIE BIN AMRAN</v>
      </c>
      <c r="B2" t="str">
        <f>"011102140519"</f>
        <v>011102140519</v>
      </c>
      <c r="C2" t="str">
        <f t="shared" ref="C2:C30" si="0">"ETN"</f>
        <v>ETN</v>
      </c>
      <c r="D2" t="str">
        <f>"62.25"</f>
        <v>62.25</v>
      </c>
      <c r="E2" t="str">
        <f>"72.1"</f>
        <v>72.1</v>
      </c>
      <c r="F2" t="str">
        <f>"74.6"</f>
        <v>74.6</v>
      </c>
      <c r="G2" t="str">
        <f>"78.68"</f>
        <v>78.68</v>
      </c>
      <c r="H2" t="str">
        <f>"76.24"</f>
        <v>76.24</v>
      </c>
      <c r="I2" t="str">
        <f>"100"</f>
        <v>100</v>
      </c>
    </row>
    <row r="3" spans="1:9">
      <c r="A3" t="str">
        <f>"ALI B SAHRIL"</f>
        <v>ALI B SAHRIL</v>
      </c>
      <c r="B3" t="str">
        <f>"010302141757"</f>
        <v>010302141757</v>
      </c>
      <c r="C3" t="str">
        <f>"ETN"</f>
        <v>ETN</v>
      </c>
      <c r="D3" t="str">
        <f>"74.2"</f>
        <v>74.2</v>
      </c>
      <c r="E3" t="str">
        <f>"71.1"</f>
        <v>71.1</v>
      </c>
      <c r="F3" t="str">
        <f>"72.4"</f>
        <v>72.4</v>
      </c>
      <c r="G3" t="str">
        <f>"82.08"</f>
        <v>82.08</v>
      </c>
      <c r="H3" t="str">
        <f>"77.02"</f>
        <v>77.02</v>
      </c>
      <c r="I3" t="str">
        <f>"96.1"</f>
        <v>96.1</v>
      </c>
    </row>
    <row r="4" spans="1:9">
      <c r="A4" t="str">
        <f>"ARIFF ISKANDAR SHAH BIN ALWI"</f>
        <v>ARIFF ISKANDAR SHAH BIN ALWI</v>
      </c>
      <c r="B4" t="str">
        <f>"011120140205"</f>
        <v>011120140205</v>
      </c>
      <c r="C4" t="str">
        <f>"ETN"</f>
        <v>ETN</v>
      </c>
      <c r="D4" t="str">
        <f>"78.55"</f>
        <v>78.55</v>
      </c>
      <c r="E4" t="str">
        <f>"95.66"</f>
        <v>95.66</v>
      </c>
      <c r="F4" t="str">
        <f>"69.4"</f>
        <v>69.4</v>
      </c>
      <c r="G4" t="str">
        <f>"92.88"</f>
        <v>92.88</v>
      </c>
      <c r="H4" t="str">
        <f>"78.035"</f>
        <v>78.035</v>
      </c>
      <c r="I4" t="str">
        <f>"96.1"</f>
        <v>96.1</v>
      </c>
    </row>
    <row r="5" spans="1:9">
      <c r="A5" t="str">
        <f>"AZMIN SHAHRIN AZIDEEN"</f>
        <v>AZMIN SHAHRIN AZIDEEN</v>
      </c>
      <c r="B5" t="str">
        <f>"010317081283"</f>
        <v>010317081283</v>
      </c>
      <c r="C5" t="str">
        <f>"ETN"</f>
        <v>ETN</v>
      </c>
      <c r="D5" t="str">
        <f>"57.65"</f>
        <v>57.65</v>
      </c>
      <c r="E5" t="str">
        <f>"29.82"</f>
        <v>29.82</v>
      </c>
      <c r="F5" t="str">
        <f>"68.2"</f>
        <v>68.2</v>
      </c>
      <c r="G5" t="str">
        <f>"91.52"</f>
        <v>91.52</v>
      </c>
      <c r="H5" t="str">
        <f>"81"</f>
        <v>81</v>
      </c>
      <c r="I5" t="str">
        <f>"96.1"</f>
        <v>96.1</v>
      </c>
    </row>
    <row r="6" spans="1:9">
      <c r="A6" t="str">
        <f>"FITRI BIN ROSLI"</f>
        <v>FITRI BIN ROSLI</v>
      </c>
      <c r="B6" t="str">
        <f>"010301100283"</f>
        <v>010301100283</v>
      </c>
      <c r="C6" t="str">
        <f>"ETN"</f>
        <v>ETN</v>
      </c>
      <c r="D6" t="str">
        <f>"85.35"</f>
        <v>85.35</v>
      </c>
      <c r="E6" t="str">
        <f>"91.76"</f>
        <v>91.76</v>
      </c>
      <c r="F6" t="str">
        <f>"78.4"</f>
        <v>78.4</v>
      </c>
      <c r="G6" t="str">
        <f>"96.28"</f>
        <v>96.28</v>
      </c>
      <c r="H6" t="str">
        <f>"90.4"</f>
        <v>90.4</v>
      </c>
      <c r="I6" t="str">
        <f>"92.2"</f>
        <v>92.2</v>
      </c>
    </row>
    <row r="7" spans="1:9">
      <c r="A7" t="str">
        <f>"MOHAMMAD 'ARIF SANIY BIN HUSSIN"</f>
        <v>MOHAMMAD 'ARIF SANIY BIN HUSSIN</v>
      </c>
      <c r="B7" t="str">
        <f>"010723140867"</f>
        <v>010723140867</v>
      </c>
      <c r="C7" t="str">
        <f>"ETN"</f>
        <v>ETN</v>
      </c>
      <c r="D7" t="str">
        <f>"84.3"</f>
        <v>84.3</v>
      </c>
      <c r="E7" t="str">
        <f>"91.22"</f>
        <v>91.22</v>
      </c>
      <c r="F7" t="str">
        <f>"76.2"</f>
        <v>76.2</v>
      </c>
      <c r="G7" t="str">
        <f>"96.28"</f>
        <v>96.28</v>
      </c>
      <c r="H7" t="str">
        <f>"78.485"</f>
        <v>78.485</v>
      </c>
      <c r="I7" t="str">
        <f>"97.6"</f>
        <v>97.6</v>
      </c>
    </row>
    <row r="8" spans="1:9">
      <c r="A8" t="str">
        <f>"MUHAMAD DARWISY MUQRI BIN MAKHZAM"</f>
        <v>MUHAMAD DARWISY MUQRI BIN MAKHZAM</v>
      </c>
      <c r="B8" t="str">
        <f>"010602030119"</f>
        <v>010602030119</v>
      </c>
      <c r="C8" t="str">
        <f>"ETN"</f>
        <v>ETN</v>
      </c>
      <c r="D8" t="str">
        <f>"69.9"</f>
        <v>69.9</v>
      </c>
      <c r="E8" t="str">
        <f>"75.6"</f>
        <v>75.6</v>
      </c>
      <c r="F8" t="str">
        <f>"71.8"</f>
        <v>71.8</v>
      </c>
      <c r="G8" t="str">
        <f>"88.2"</f>
        <v>88.2</v>
      </c>
      <c r="H8" t="str">
        <f>"78.31"</f>
        <v>78.31</v>
      </c>
      <c r="I8" t="str">
        <f>"95.2"</f>
        <v>95.2</v>
      </c>
    </row>
    <row r="9" spans="1:9">
      <c r="A9" t="str">
        <f>"MUHAMAD HAZIQ AQRA BIN SHAIFUL AZRI"</f>
        <v>MUHAMAD HAZIQ AQRA BIN SHAIFUL AZRI</v>
      </c>
      <c r="B9" t="str">
        <f>"010702140091"</f>
        <v>010702140091</v>
      </c>
      <c r="C9" t="str">
        <f>"ETN"</f>
        <v>ETN</v>
      </c>
      <c r="D9" t="str">
        <f>"79"</f>
        <v>79</v>
      </c>
      <c r="E9" t="str">
        <f>"89.9"</f>
        <v>89.9</v>
      </c>
      <c r="F9" t="str">
        <f>"69.8"</f>
        <v>69.8</v>
      </c>
      <c r="G9" t="str">
        <f>"93.72"</f>
        <v>93.72</v>
      </c>
      <c r="H9" t="str">
        <f>"91"</f>
        <v>91</v>
      </c>
      <c r="I9" t="str">
        <f>"91"</f>
        <v>91</v>
      </c>
    </row>
    <row r="10" spans="1:9">
      <c r="A10" t="str">
        <f>"MUHAMAD SHAFIQ BIN KAHARUDIN"</f>
        <v>MUHAMAD SHAFIQ BIN KAHARUDIN</v>
      </c>
      <c r="B10" t="str">
        <f>"011024101951"</f>
        <v>011024101951</v>
      </c>
      <c r="C10" t="str">
        <f>"ETN"</f>
        <v>ETN</v>
      </c>
      <c r="D10" t="str">
        <f>"58.05"</f>
        <v>58.05</v>
      </c>
      <c r="E10" t="str">
        <f>"80.5"</f>
        <v>80.5</v>
      </c>
      <c r="F10" t="str">
        <f>"65.8"</f>
        <v>65.8</v>
      </c>
      <c r="G10" t="str">
        <f>"89.12"</f>
        <v>89.12</v>
      </c>
      <c r="H10" t="str">
        <f>"79.54"</f>
        <v>79.54</v>
      </c>
      <c r="I10" t="str">
        <f>"95.2"</f>
        <v>95.2</v>
      </c>
    </row>
    <row r="11" spans="1:9">
      <c r="A11" t="str">
        <f>"MUHAMMAD AIMAN HAKIM BIN ISA"</f>
        <v>MUHAMMAD AIMAN HAKIM BIN ISA</v>
      </c>
      <c r="B11" t="str">
        <f>"020101140271"</f>
        <v>020101140271</v>
      </c>
      <c r="C11" t="str">
        <f>"ETN"</f>
        <v>ETN</v>
      </c>
      <c r="D11" t="str">
        <f>"68.5"</f>
        <v>68.5</v>
      </c>
      <c r="E11" t="str">
        <f>"75.7"</f>
        <v>75.7</v>
      </c>
      <c r="F11" t="str">
        <f>"59.8"</f>
        <v>59.8</v>
      </c>
      <c r="G11" t="str">
        <f>"88.64"</f>
        <v>88.64</v>
      </c>
      <c r="H11" t="str">
        <f>"79.295"</f>
        <v>79.295</v>
      </c>
      <c r="I11" t="str">
        <f>"94"</f>
        <v>94</v>
      </c>
    </row>
    <row r="12" spans="1:9">
      <c r="A12" t="str">
        <f>"MUHAMMAD AMIRUL HAZIQ BIN MUHAMMAD HAIDI ZARIN"</f>
        <v>MUHAMMAD AMIRUL HAZIQ BIN MUHAMMAD HAIDI ZARIN</v>
      </c>
      <c r="B12" t="str">
        <f>"011223081295"</f>
        <v>011223081295</v>
      </c>
      <c r="C12" t="str">
        <f>"ETN"</f>
        <v>ETN</v>
      </c>
      <c r="D12" t="str">
        <f>"32.2"</f>
        <v>32.2</v>
      </c>
      <c r="E12" t="str">
        <f>"39.6"</f>
        <v>39.6</v>
      </c>
      <c r="F12" t="str">
        <f>"50.4"</f>
        <v>50.4</v>
      </c>
      <c r="G12" t="str">
        <f>"83.72"</f>
        <v>83.72</v>
      </c>
      <c r="H12" t="str">
        <f>"70.195"</f>
        <v>70.195</v>
      </c>
      <c r="I12" t="str">
        <f>"82.9"</f>
        <v>82.9</v>
      </c>
    </row>
    <row r="13" spans="1:9">
      <c r="A13" t="str">
        <f>"MUHAMMAD ANIQ AQHTAR BIN BADARULNIZAM"</f>
        <v>MUHAMMAD ANIQ AQHTAR BIN BADARULNIZAM</v>
      </c>
      <c r="B13" t="str">
        <f>"010613101293"</f>
        <v>010613101293</v>
      </c>
      <c r="C13" t="str">
        <f>"ETN"</f>
        <v>ETN</v>
      </c>
      <c r="D13" t="str">
        <f>"69.3"</f>
        <v>69.3</v>
      </c>
      <c r="E13" t="str">
        <f>"78.66"</f>
        <v>78.66</v>
      </c>
      <c r="F13" t="str">
        <f>"72.4"</f>
        <v>72.4</v>
      </c>
      <c r="G13" t="str">
        <f>"89.4"</f>
        <v>89.4</v>
      </c>
      <c r="H13" t="str">
        <f>"66.515"</f>
        <v>66.515</v>
      </c>
      <c r="I13" t="str">
        <f>"96.7"</f>
        <v>96.7</v>
      </c>
    </row>
    <row r="14" spans="1:9">
      <c r="A14" t="str">
        <f>"MUHAMMAD ARIFF BIN HAMDAM ZURKI"</f>
        <v>MUHAMMAD ARIFF BIN HAMDAM ZURKI</v>
      </c>
      <c r="B14" t="str">
        <f>"010503100599"</f>
        <v>010503100599</v>
      </c>
      <c r="C14" t="str">
        <f>"ETN"</f>
        <v>ETN</v>
      </c>
      <c r="D14" t="str">
        <f>"58.8"</f>
        <v>58.8</v>
      </c>
      <c r="E14" t="str">
        <f>"77.1"</f>
        <v>77.1</v>
      </c>
      <c r="F14" t="str">
        <f>"43.8"</f>
        <v>43.8</v>
      </c>
      <c r="G14" t="str">
        <f>"84.68"</f>
        <v>84.68</v>
      </c>
      <c r="H14" t="str">
        <f>"70.015"</f>
        <v>70.015</v>
      </c>
      <c r="I14" t="str">
        <f>"95.2"</f>
        <v>95.2</v>
      </c>
    </row>
    <row r="15" spans="1:9">
      <c r="A15" t="str">
        <f>"MUHAMMAD FARHAN B. HANAPIAH"</f>
        <v>MUHAMMAD FARHAN B. HANAPIAH</v>
      </c>
      <c r="B15" t="str">
        <f>"010427140467"</f>
        <v>010427140467</v>
      </c>
      <c r="C15" t="str">
        <f>"ETN"</f>
        <v>ETN</v>
      </c>
      <c r="D15" t="str">
        <f>"84.85"</f>
        <v>84.85</v>
      </c>
      <c r="E15" t="str">
        <f>"82.92"</f>
        <v>82.92</v>
      </c>
      <c r="F15" t="str">
        <f>"75.8"</f>
        <v>75.8</v>
      </c>
      <c r="G15" t="str">
        <f>"96.56"</f>
        <v>96.56</v>
      </c>
      <c r="H15" t="str">
        <f>"78.06"</f>
        <v>78.06</v>
      </c>
      <c r="I15" t="str">
        <f>"98.8"</f>
        <v>98.8</v>
      </c>
    </row>
    <row r="16" spans="1:9">
      <c r="A16" t="str">
        <f>"MUHAMMAD FARID FIRDAUS BIN ZUL IZMAN"</f>
        <v>MUHAMMAD FARID FIRDAUS BIN ZUL IZMAN</v>
      </c>
      <c r="B16" t="str">
        <f>"011208081123"</f>
        <v>011208081123</v>
      </c>
      <c r="C16" t="str">
        <f>"ETN"</f>
        <v>ETN</v>
      </c>
      <c r="D16" t="str">
        <f>"74.1"</f>
        <v>74.1</v>
      </c>
      <c r="E16" t="str">
        <f>"90.3"</f>
        <v>90.3</v>
      </c>
      <c r="F16" t="str">
        <f>"80.8"</f>
        <v>80.8</v>
      </c>
      <c r="G16" t="str">
        <f>"96.92"</f>
        <v>96.92</v>
      </c>
      <c r="H16" t="str">
        <f>"82.085"</f>
        <v>82.085</v>
      </c>
      <c r="I16" t="str">
        <f>"96.4"</f>
        <v>96.4</v>
      </c>
    </row>
    <row r="17" spans="1:9">
      <c r="A17" t="str">
        <f>"MUHAMMAD HAIKHAL BIN KAMSANI"</f>
        <v>MUHAMMAD HAIKHAL BIN KAMSANI</v>
      </c>
      <c r="B17" t="str">
        <f>"010816101699"</f>
        <v>010816101699</v>
      </c>
      <c r="C17" t="str">
        <f>"ETN"</f>
        <v>ETN</v>
      </c>
      <c r="D17" t="str">
        <f>"61.45"</f>
        <v>61.45</v>
      </c>
      <c r="E17" t="str">
        <f>"75.68"</f>
        <v>75.68</v>
      </c>
      <c r="F17" t="str">
        <f>"69"</f>
        <v>69</v>
      </c>
      <c r="G17" t="str">
        <f>"93.44"</f>
        <v>93.44</v>
      </c>
      <c r="H17" t="str">
        <f>"76.455"</f>
        <v>76.455</v>
      </c>
      <c r="I17" t="str">
        <f>"97.3"</f>
        <v>97.3</v>
      </c>
    </row>
    <row r="18" spans="1:9">
      <c r="A18" t="str">
        <f>"MUHAMMAD HAZIQ BIN MOHD RUSHDI"</f>
        <v>MUHAMMAD HAZIQ BIN MOHD RUSHDI</v>
      </c>
      <c r="B18" t="str">
        <f>"010712100173"</f>
        <v>010712100173</v>
      </c>
      <c r="C18" t="str">
        <f>"ETN"</f>
        <v>ETN</v>
      </c>
      <c r="D18" t="str">
        <f>"69.8"</f>
        <v>69.8</v>
      </c>
      <c r="E18" t="str">
        <f>"88.44"</f>
        <v>88.44</v>
      </c>
      <c r="F18" t="str">
        <f>"73.2"</f>
        <v>73.2</v>
      </c>
      <c r="G18" t="str">
        <f>"92.96"</f>
        <v>92.96</v>
      </c>
      <c r="H18" t="str">
        <f>"75.585"</f>
        <v>75.585</v>
      </c>
      <c r="I18" t="str">
        <f t="shared" ref="I18:I23" si="1">"96.1"</f>
        <v>96.1</v>
      </c>
    </row>
    <row r="19" spans="1:9">
      <c r="A19" t="str">
        <f>"MUHAMMAD IRFAN BIN AZNOR"</f>
        <v>MUHAMMAD IRFAN BIN AZNOR</v>
      </c>
      <c r="B19" t="str">
        <f>"010405101213"</f>
        <v>010405101213</v>
      </c>
      <c r="C19" t="str">
        <f>"ETN"</f>
        <v>ETN</v>
      </c>
      <c r="D19" t="str">
        <f>"78.35"</f>
        <v>78.35</v>
      </c>
      <c r="E19" t="str">
        <f>"91.82"</f>
        <v>91.82</v>
      </c>
      <c r="F19" t="str">
        <f>"77.6"</f>
        <v>77.6</v>
      </c>
      <c r="G19" t="str">
        <f>"82.88"</f>
        <v>82.88</v>
      </c>
      <c r="H19" t="str">
        <f>"84.605"</f>
        <v>84.605</v>
      </c>
      <c r="I19" t="str">
        <f>"96.1"</f>
        <v>96.1</v>
      </c>
    </row>
    <row r="20" spans="1:9">
      <c r="A20" t="str">
        <f>"MUHAMMAD IZZAN HAZIQ BIN SAHIDZAN"</f>
        <v>MUHAMMAD IZZAN HAZIQ BIN SAHIDZAN</v>
      </c>
      <c r="B20" t="str">
        <f>"011129141079"</f>
        <v>011129141079</v>
      </c>
      <c r="C20" t="str">
        <f>"ETN"</f>
        <v>ETN</v>
      </c>
      <c r="D20" t="str">
        <f>"81.35"</f>
        <v>81.35</v>
      </c>
      <c r="E20" t="str">
        <f>"93.86"</f>
        <v>93.86</v>
      </c>
      <c r="F20" t="str">
        <f>"80.6"</f>
        <v>80.6</v>
      </c>
      <c r="G20" t="str">
        <f>"95.72"</f>
        <v>95.72</v>
      </c>
      <c r="H20" t="str">
        <f>"75.02"</f>
        <v>75.02</v>
      </c>
      <c r="I20" t="str">
        <f>"96.4"</f>
        <v>96.4</v>
      </c>
    </row>
    <row r="21" spans="1:9">
      <c r="A21" t="str">
        <f>"MUHAMMAD NIZAMUDDIN BIN ARIFFIN"</f>
        <v>MUHAMMAD NIZAMUDDIN BIN ARIFFIN</v>
      </c>
      <c r="B21" t="str">
        <f>"011229140225"</f>
        <v>011229140225</v>
      </c>
      <c r="C21" t="str">
        <f>"ETN"</f>
        <v>ETN</v>
      </c>
      <c r="D21" t="str">
        <f>"89.95"</f>
        <v>89.95</v>
      </c>
      <c r="E21" t="str">
        <f>"95.38"</f>
        <v>95.38</v>
      </c>
      <c r="F21" t="str">
        <f>"79.6"</f>
        <v>79.6</v>
      </c>
      <c r="G21" t="str">
        <f>"96.2"</f>
        <v>96.2</v>
      </c>
      <c r="H21" t="str">
        <f>"84.335"</f>
        <v>84.335</v>
      </c>
      <c r="I21" t="str">
        <f>"96.7"</f>
        <v>96.7</v>
      </c>
    </row>
    <row r="22" spans="1:9">
      <c r="A22" t="str">
        <f>"MUHAMMAD NURHAKIM BIN MAT ZAKUAN"</f>
        <v>MUHAMMAD NURHAKIM BIN MAT ZAKUAN</v>
      </c>
      <c r="B22" t="str">
        <f>"010813070487"</f>
        <v>010813070487</v>
      </c>
      <c r="C22" t="str">
        <f>"ETN"</f>
        <v>ETN</v>
      </c>
      <c r="D22" t="str">
        <f>"73"</f>
        <v>73</v>
      </c>
      <c r="E22" t="str">
        <f>"92.2"</f>
        <v>92.2</v>
      </c>
      <c r="F22" t="str">
        <f>"43.6"</f>
        <v>43.6</v>
      </c>
      <c r="G22" t="str">
        <f>"87.08"</f>
        <v>87.08</v>
      </c>
      <c r="H22" t="str">
        <f>"77.855"</f>
        <v>77.855</v>
      </c>
      <c r="I22" t="str">
        <f>"92.2"</f>
        <v>92.2</v>
      </c>
    </row>
    <row r="23" spans="1:9">
      <c r="A23" t="str">
        <f>"MUHAMMAD RUSLAN BIN HOSIN"</f>
        <v>MUHAMMAD RUSLAN BIN HOSIN</v>
      </c>
      <c r="B23" t="str">
        <f>"010330140073"</f>
        <v>010330140073</v>
      </c>
      <c r="C23" t="str">
        <f>"ETN"</f>
        <v>ETN</v>
      </c>
      <c r="D23" t="str">
        <f>"78.65"</f>
        <v>78.65</v>
      </c>
      <c r="E23" t="str">
        <f>"87.72"</f>
        <v>87.72</v>
      </c>
      <c r="F23" t="str">
        <f>"72.8"</f>
        <v>72.8</v>
      </c>
      <c r="G23" t="str">
        <f>"94.88"</f>
        <v>94.88</v>
      </c>
      <c r="H23" t="str">
        <f>"73.69"</f>
        <v>73.69</v>
      </c>
      <c r="I23" t="str">
        <f>"96.1"</f>
        <v>96.1</v>
      </c>
    </row>
    <row r="24" spans="1:9">
      <c r="A24" t="str">
        <f>"MUHAMMAD SHAH ISMA BIN MAZLAN"</f>
        <v>MUHAMMAD SHAH ISMA BIN MAZLAN</v>
      </c>
      <c r="B24" t="str">
        <f>"010805140481"</f>
        <v>010805140481</v>
      </c>
      <c r="C24" t="str">
        <f>"ETN"</f>
        <v>ETN</v>
      </c>
      <c r="D24" t="str">
        <f>"89.8"</f>
        <v>89.8</v>
      </c>
      <c r="E24" t="str">
        <f>"94.8"</f>
        <v>94.8</v>
      </c>
      <c r="F24" t="str">
        <f>"82"</f>
        <v>82</v>
      </c>
      <c r="G24" t="str">
        <f>"96.8"</f>
        <v>96.8</v>
      </c>
      <c r="H24" t="str">
        <f>"84.335"</f>
        <v>84.335</v>
      </c>
      <c r="I24" t="str">
        <f>"89.2"</f>
        <v>89.2</v>
      </c>
    </row>
    <row r="25" spans="1:9">
      <c r="A25" t="str">
        <f>"MUHAMMAD SHAMEER B. ROSDI"</f>
        <v>MUHAMMAD SHAMEER B. ROSDI</v>
      </c>
      <c r="B25" t="str">
        <f>"010905081159"</f>
        <v>010905081159</v>
      </c>
      <c r="C25" t="str">
        <f>"ETN"</f>
        <v>ETN</v>
      </c>
      <c r="D25" t="str">
        <f>"66.1"</f>
        <v>66.1</v>
      </c>
      <c r="E25" t="str">
        <f>"73.5"</f>
        <v>73.5</v>
      </c>
      <c r="F25" t="str">
        <f>"52.4"</f>
        <v>52.4</v>
      </c>
      <c r="G25" t="str">
        <f>"84.12"</f>
        <v>84.12</v>
      </c>
      <c r="H25" t="str">
        <f>"76.52"</f>
        <v>76.52</v>
      </c>
      <c r="I25" t="str">
        <f>"92.5"</f>
        <v>92.5</v>
      </c>
    </row>
    <row r="26" spans="1:9">
      <c r="A26" t="str">
        <f>"NUR AISYAH ZULFAH BINTI ZAHIDI"</f>
        <v>NUR AISYAH ZULFAH BINTI ZAHIDI</v>
      </c>
      <c r="B26" t="str">
        <f>"010112141078"</f>
        <v>010112141078</v>
      </c>
      <c r="C26" t="str">
        <f>"ETN"</f>
        <v>ETN</v>
      </c>
      <c r="D26" t="str">
        <f>"84.55"</f>
        <v>84.55</v>
      </c>
      <c r="E26" t="str">
        <f>"96.02"</f>
        <v>96.02</v>
      </c>
      <c r="F26" t="str">
        <f>"69.4"</f>
        <v>69.4</v>
      </c>
      <c r="G26" t="str">
        <f>"90.44"</f>
        <v>90.44</v>
      </c>
      <c r="H26" t="str">
        <f>"77.745"</f>
        <v>77.745</v>
      </c>
      <c r="I26" t="str">
        <f>"97.3"</f>
        <v>97.3</v>
      </c>
    </row>
    <row r="27" spans="1:9">
      <c r="A27" t="str">
        <f>"NUR HARDINA EMILIANA BINTI JAYADI"</f>
        <v>NUR HARDINA EMILIANA BINTI JAYADI</v>
      </c>
      <c r="B27" t="str">
        <f>"010928020340"</f>
        <v>010928020340</v>
      </c>
      <c r="C27" t="str">
        <f>"ETN"</f>
        <v>ETN</v>
      </c>
      <c r="D27" t="str">
        <f>"55.85"</f>
        <v>55.85</v>
      </c>
      <c r="E27" t="str">
        <f>"76.94"</f>
        <v>76.94</v>
      </c>
      <c r="F27" t="str">
        <f>"47"</f>
        <v>47</v>
      </c>
      <c r="G27" t="str">
        <f>"89.64"</f>
        <v>89.64</v>
      </c>
      <c r="H27" t="str">
        <f>"82.395"</f>
        <v>82.395</v>
      </c>
      <c r="I27" t="str">
        <f>"98.2"</f>
        <v>98.2</v>
      </c>
    </row>
    <row r="28" spans="1:9">
      <c r="A28" t="str">
        <f>"NUR SYAMIMIE DALILA BINTI ZULKIFLEY"</f>
        <v>NUR SYAMIMIE DALILA BINTI ZULKIFLEY</v>
      </c>
      <c r="B28" t="str">
        <f>"011230030314"</f>
        <v>011230030314</v>
      </c>
      <c r="C28" t="str">
        <f>"ETN"</f>
        <v>ETN</v>
      </c>
      <c r="D28" t="str">
        <f>"78.5"</f>
        <v>78.5</v>
      </c>
      <c r="E28" t="str">
        <f>"97.96"</f>
        <v>97.96</v>
      </c>
      <c r="F28" t="str">
        <f>"64.6"</f>
        <v>64.6</v>
      </c>
      <c r="G28" t="str">
        <f>"90.68"</f>
        <v>90.68</v>
      </c>
      <c r="H28" t="str">
        <f>"76.04"</f>
        <v>76.04</v>
      </c>
      <c r="I28" t="str">
        <f>"95.8"</f>
        <v>95.8</v>
      </c>
    </row>
    <row r="29" spans="1:9">
      <c r="A29" t="str">
        <f>"NURSYAHMINA FATIHA BINTI MOHD ARDZI"</f>
        <v>NURSYAHMINA FATIHA BINTI MOHD ARDZI</v>
      </c>
      <c r="B29" t="str">
        <f>"011031060238"</f>
        <v>011031060238</v>
      </c>
      <c r="C29" t="str">
        <f>"ETN"</f>
        <v>ETN</v>
      </c>
      <c r="D29" t="str">
        <f>"67.4"</f>
        <v>67.4</v>
      </c>
      <c r="E29" t="str">
        <f>"86.56"</f>
        <v>86.56</v>
      </c>
      <c r="F29" t="str">
        <f>"81"</f>
        <v>81</v>
      </c>
      <c r="G29" t="str">
        <f>"89.64"</f>
        <v>89.64</v>
      </c>
      <c r="H29" t="str">
        <f>"82.605"</f>
        <v>82.605</v>
      </c>
      <c r="I29" t="str">
        <f>"96.7"</f>
        <v>96.7</v>
      </c>
    </row>
    <row r="30" spans="1:9">
      <c r="A30" t="str">
        <f>"SYED IRSYADDUDDIN BIN SYED HAMZAH"</f>
        <v>SYED IRSYADDUDDIN BIN SYED HAMZAH</v>
      </c>
      <c r="B30" t="str">
        <f>"011202140751"</f>
        <v>011202140751</v>
      </c>
      <c r="C30" t="str">
        <f>"ETN"</f>
        <v>ETN</v>
      </c>
      <c r="D30" t="str">
        <f>"84.4"</f>
        <v>84.4</v>
      </c>
      <c r="E30" t="str">
        <f>"78.42"</f>
        <v>78.42</v>
      </c>
      <c r="F30" t="str">
        <f>"69.6"</f>
        <v>69.6</v>
      </c>
      <c r="G30" t="str">
        <f>"92.52"</f>
        <v>92.52</v>
      </c>
      <c r="H30" t="str">
        <f>"84.085"</f>
        <v>84.085</v>
      </c>
      <c r="I30" t="str">
        <f>"96.4"</f>
        <v>96.4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 (20)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2017-10-12T09:10:16Z</dcterms:created>
  <dcterms:modified xsi:type="dcterms:W3CDTF">2017-10-12T09:11:36Z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