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70" windowHeight="7980"/>
  </bookViews>
  <sheets>
    <sheet name="markah" sheetId="1" r:id="rId1"/>
  </sheets>
  <calcPr calcId="144525"/>
  <extLst/>
</workbook>
</file>

<file path=xl/sharedStrings.xml><?xml version="1.0" encoding="utf-8"?>
<sst xmlns="http://schemas.openxmlformats.org/spreadsheetml/2006/main" count="9">
  <si>
    <t>Nama</t>
  </si>
  <si>
    <t>MYKAD</t>
  </si>
  <si>
    <t>KodProgram</t>
  </si>
  <si>
    <t>Teori1</t>
  </si>
  <si>
    <t>Amali1</t>
  </si>
  <si>
    <t>Teori2</t>
  </si>
  <si>
    <t>Amali2</t>
  </si>
  <si>
    <t>Teori3</t>
  </si>
  <si>
    <t>Amali3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</si>
</sst>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1">
    <font>
      <sz val="12"/>
      <name val="Times New Roma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2"/>
  <sheetViews>
    <sheetView tabSelected="1" workbookViewId="0">
      <selection activeCell="I2" sqref="I2"/>
    </sheetView>
  </sheetViews>
  <sheetFormatPr defaultColWidth="9" defaultRowHeight="15.7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tr">
        <f>"AHMAD MULHIM BIN MOHD SAFRIL"</f>
        <v>AHMAD MULHIM BIN MOHD SAFRIL</v>
      </c>
      <c r="B2" t="str">
        <f>"010812101819"</f>
        <v>010812101819</v>
      </c>
      <c r="C2" t="str">
        <f t="shared" ref="C2:C32" si="0">"ETN"</f>
        <v>ETN</v>
      </c>
      <c r="D2" t="str">
        <f>"1"</f>
        <v>1</v>
      </c>
      <c r="E2" t="str">
        <f>"1"</f>
        <v>1</v>
      </c>
      <c r="F2" t="str">
        <f>"1"</f>
        <v>1</v>
      </c>
      <c r="G2" t="str">
        <f>"1"</f>
        <v>1</v>
      </c>
      <c r="H2" t="str">
        <f>"1"</f>
        <v>1</v>
      </c>
      <c r="I2" t="str">
        <f>"1"</f>
        <v>1</v>
      </c>
    </row>
    <row r="3" spans="1:9">
      <c r="A3" t="str">
        <f>"AIMAN HAFIZUDDIN BIN SULAIMAN"</f>
        <v>AIMAN HAFIZUDDIN BIN SULAIMAN</v>
      </c>
      <c r="B3" t="str">
        <f>"011021050079"</f>
        <v>011021050079</v>
      </c>
      <c r="C3" t="str">
        <f>"ETN"</f>
        <v>ETN</v>
      </c>
      <c r="D3" t="str">
        <f>"87.2"</f>
        <v>87.2</v>
      </c>
      <c r="E3" t="str">
        <f>"87.8"</f>
        <v>87.8</v>
      </c>
      <c r="F3" t="str">
        <f>"84.9"</f>
        <v>84.9</v>
      </c>
      <c r="G3" t="str">
        <f>"91"</f>
        <v>91</v>
      </c>
      <c r="H3" t="str">
        <f>"91.6"</f>
        <v>91.6</v>
      </c>
      <c r="I3" t="str">
        <f>"90"</f>
        <v>90</v>
      </c>
    </row>
    <row r="4" spans="1:9">
      <c r="A4" t="str">
        <f>"ANIQ SHAHIRAN BIN SHAHROL HAZUAN"</f>
        <v>ANIQ SHAHIRAN BIN SHAHROL HAZUAN</v>
      </c>
      <c r="B4" t="str">
        <f>"010904101541"</f>
        <v>010904101541</v>
      </c>
      <c r="C4" t="str">
        <f>"ETN"</f>
        <v>ETN</v>
      </c>
      <c r="D4" t="str">
        <f>"89.15"</f>
        <v>89.15</v>
      </c>
      <c r="E4" t="str">
        <f>"91"</f>
        <v>91</v>
      </c>
      <c r="F4" t="str">
        <f>"88"</f>
        <v>88</v>
      </c>
      <c r="G4" t="str">
        <f>"95.3"</f>
        <v>95.3</v>
      </c>
      <c r="H4" t="str">
        <f>"91.9"</f>
        <v>91.9</v>
      </c>
      <c r="I4" t="str">
        <f>"88"</f>
        <v>88</v>
      </c>
    </row>
    <row r="5" spans="1:9">
      <c r="A5" t="str">
        <f>"INTAN SYAFINA BINTI SHARIF"</f>
        <v>INTAN SYAFINA BINTI SHARIF</v>
      </c>
      <c r="B5" t="str">
        <f>"011004100580"</f>
        <v>011004100580</v>
      </c>
      <c r="C5" t="str">
        <f>"ETN"</f>
        <v>ETN</v>
      </c>
      <c r="D5" t="str">
        <f>"90.5"</f>
        <v>90.5</v>
      </c>
      <c r="E5" t="str">
        <f>"88"</f>
        <v>88</v>
      </c>
      <c r="F5" t="str">
        <f>"83.9"</f>
        <v>83.9</v>
      </c>
      <c r="G5" t="str">
        <f>"91.7"</f>
        <v>91.7</v>
      </c>
      <c r="H5" t="str">
        <f>"94.1"</f>
        <v>94.1</v>
      </c>
      <c r="I5" t="str">
        <f>"82.5"</f>
        <v>82.5</v>
      </c>
    </row>
    <row r="6" spans="1:9">
      <c r="A6" t="str">
        <f>"MOHAMAD AMIRUL BIN MOHD AZMI"</f>
        <v>MOHAMAD AMIRUL BIN MOHD AZMI</v>
      </c>
      <c r="B6" t="str">
        <f>"010625081007"</f>
        <v>010625081007</v>
      </c>
      <c r="C6" t="str">
        <f>"ETN"</f>
        <v>ETN</v>
      </c>
      <c r="D6" t="str">
        <f>"93.2"</f>
        <v>93.2</v>
      </c>
      <c r="E6" t="str">
        <f>"92.2"</f>
        <v>92.2</v>
      </c>
      <c r="F6" t="str">
        <f>"88.2"</f>
        <v>88.2</v>
      </c>
      <c r="G6" t="str">
        <f>"97.9"</f>
        <v>97.9</v>
      </c>
      <c r="H6" t="str">
        <f>"94.6"</f>
        <v>94.6</v>
      </c>
      <c r="I6" t="str">
        <f>"84"</f>
        <v>84</v>
      </c>
    </row>
    <row r="7" spans="1:9">
      <c r="A7" t="str">
        <f>"MUHAMMAD AQIL ZAFRI BIN MOHD SHA'IDAN"</f>
        <v>MUHAMMAD AQIL ZAFRI BIN MOHD SHA'IDAN</v>
      </c>
      <c r="B7" t="str">
        <f>"010720140853"</f>
        <v>010720140853</v>
      </c>
      <c r="C7" t="str">
        <f>"ETN"</f>
        <v>ETN</v>
      </c>
      <c r="D7" t="str">
        <f>"93.45"</f>
        <v>93.45</v>
      </c>
      <c r="E7" t="str">
        <f>"88.7"</f>
        <v>88.7</v>
      </c>
      <c r="F7" t="str">
        <f>"80.6"</f>
        <v>80.6</v>
      </c>
      <c r="G7" t="str">
        <f>"92.2"</f>
        <v>92.2</v>
      </c>
      <c r="H7" t="str">
        <f>"89.4"</f>
        <v>89.4</v>
      </c>
      <c r="I7" t="str">
        <f>"87"</f>
        <v>87</v>
      </c>
    </row>
    <row r="8" spans="1:9">
      <c r="A8" t="str">
        <f>"MUHAMMAD AZRIN BIN RAMLE"</f>
        <v>MUHAMMAD AZRIN BIN RAMLE</v>
      </c>
      <c r="B8" t="str">
        <f>"010712140343"</f>
        <v>010712140343</v>
      </c>
      <c r="C8" t="str">
        <f>"ETN"</f>
        <v>ETN</v>
      </c>
      <c r="D8" t="str">
        <f>"84.4"</f>
        <v>84.4</v>
      </c>
      <c r="E8" t="str">
        <f>"81.9"</f>
        <v>81.9</v>
      </c>
      <c r="F8" t="str">
        <f>"60"</f>
        <v>60</v>
      </c>
      <c r="G8" t="str">
        <f>"89.2"</f>
        <v>89.2</v>
      </c>
      <c r="H8" t="str">
        <f>"88"</f>
        <v>88</v>
      </c>
      <c r="I8" t="str">
        <f>"86.5"</f>
        <v>86.5</v>
      </c>
    </row>
    <row r="9" spans="1:9">
      <c r="A9" t="str">
        <f>"MUHAMMAD AZRIQ AIMAN BIN HASRIZAM"</f>
        <v>MUHAMMAD AZRIQ AIMAN BIN HASRIZAM</v>
      </c>
      <c r="B9" t="str">
        <f>"011112141611"</f>
        <v>011112141611</v>
      </c>
      <c r="C9" t="str">
        <f>"ETN"</f>
        <v>ETN</v>
      </c>
      <c r="D9" t="str">
        <f>"91.4"</f>
        <v>91.4</v>
      </c>
      <c r="E9" t="str">
        <f>"89.1"</f>
        <v>89.1</v>
      </c>
      <c r="F9" t="str">
        <f>"85.2"</f>
        <v>85.2</v>
      </c>
      <c r="G9" t="str">
        <f>"90.5"</f>
        <v>90.5</v>
      </c>
      <c r="H9" t="str">
        <f>"87.7"</f>
        <v>87.7</v>
      </c>
      <c r="I9" t="str">
        <f>"87"</f>
        <v>87</v>
      </c>
    </row>
    <row r="10" spans="1:9">
      <c r="A10" t="str">
        <f>"MUHAMMAD FAKHRUL HAKIMI BIN HAIRUDIN"</f>
        <v>MUHAMMAD FAKHRUL HAKIMI BIN HAIRUDIN</v>
      </c>
      <c r="B10" t="str">
        <f>"011206101661"</f>
        <v>011206101661</v>
      </c>
      <c r="C10" t="str">
        <f>"ETN"</f>
        <v>ETN</v>
      </c>
      <c r="D10" t="str">
        <f>"90.75"</f>
        <v>90.75</v>
      </c>
      <c r="E10" t="str">
        <f>"87.8"</f>
        <v>87.8</v>
      </c>
      <c r="F10" t="str">
        <f>"85.9"</f>
        <v>85.9</v>
      </c>
      <c r="G10" t="str">
        <f>"95.7"</f>
        <v>95.7</v>
      </c>
      <c r="H10" t="str">
        <f>"91.7"</f>
        <v>91.7</v>
      </c>
      <c r="I10" t="str">
        <f>"85.5"</f>
        <v>85.5</v>
      </c>
    </row>
    <row r="11" spans="1:9">
      <c r="A11" t="str">
        <f>"MUHAMMAD HASIF BIN OMAR"</f>
        <v>MUHAMMAD HASIF BIN OMAR</v>
      </c>
      <c r="B11" t="str">
        <f>"010502050489"</f>
        <v>010502050489</v>
      </c>
      <c r="C11" t="str">
        <f>"ETN"</f>
        <v>ETN</v>
      </c>
      <c r="D11" t="str">
        <f>"91.85"</f>
        <v>91.85</v>
      </c>
      <c r="E11" t="str">
        <f>"93.5"</f>
        <v>93.5</v>
      </c>
      <c r="F11" t="str">
        <f>"85.9"</f>
        <v>85.9</v>
      </c>
      <c r="G11" t="str">
        <f>"92"</f>
        <v>92</v>
      </c>
      <c r="H11" t="str">
        <f>"85.1"</f>
        <v>85.1</v>
      </c>
      <c r="I11" t="str">
        <f>"91.5"</f>
        <v>91.5</v>
      </c>
    </row>
    <row r="12" spans="1:9">
      <c r="A12" t="str">
        <f>"MUHAMMAD IDZHAM BIN RIDZWAN"</f>
        <v>MUHAMMAD IDZHAM BIN RIDZWAN</v>
      </c>
      <c r="B12" t="str">
        <f>"010131141137"</f>
        <v>010131141137</v>
      </c>
      <c r="C12" t="str">
        <f>"ETN"</f>
        <v>ETN</v>
      </c>
      <c r="D12" t="str">
        <f>"88.05"</f>
        <v>88.05</v>
      </c>
      <c r="E12" t="str">
        <f>"85.1"</f>
        <v>85.1</v>
      </c>
      <c r="F12" t="str">
        <f>"85.1"</f>
        <v>85.1</v>
      </c>
      <c r="G12" t="str">
        <f>"89.8"</f>
        <v>89.8</v>
      </c>
      <c r="H12" t="str">
        <f>"88.9"</f>
        <v>88.9</v>
      </c>
      <c r="I12" t="str">
        <f>"80"</f>
        <v>80</v>
      </c>
    </row>
    <row r="13" spans="1:9">
      <c r="A13" t="str">
        <f>"MUHAMMAD IRFAN HAFIZ BIN AMIR HAMZAH"</f>
        <v>MUHAMMAD IRFAN HAFIZ BIN AMIR HAMZAH</v>
      </c>
      <c r="B13" t="str">
        <f>"010814060619"</f>
        <v>010814060619</v>
      </c>
      <c r="C13" t="str">
        <f>"ETN"</f>
        <v>ETN</v>
      </c>
      <c r="D13" t="str">
        <f>"93.75"</f>
        <v>93.75</v>
      </c>
      <c r="E13" t="str">
        <f>"84.7"</f>
        <v>84.7</v>
      </c>
      <c r="F13" t="str">
        <f>"86.5"</f>
        <v>86.5</v>
      </c>
      <c r="G13" t="str">
        <f>"90.5"</f>
        <v>90.5</v>
      </c>
      <c r="H13" t="str">
        <f>"93"</f>
        <v>93</v>
      </c>
      <c r="I13" t="str">
        <f>"88"</f>
        <v>88</v>
      </c>
    </row>
    <row r="14" spans="1:9">
      <c r="A14" t="str">
        <f>"MUHAMMAD IZZ ZAKUAN BIN RAMLI"</f>
        <v>MUHAMMAD IZZ ZAKUAN BIN RAMLI</v>
      </c>
      <c r="B14" t="str">
        <f>"010916050163"</f>
        <v>010916050163</v>
      </c>
      <c r="C14" t="str">
        <f>"ETN"</f>
        <v>ETN</v>
      </c>
      <c r="D14" t="str">
        <f>"82.75"</f>
        <v>82.75</v>
      </c>
      <c r="E14" t="str">
        <f>"79.2"</f>
        <v>79.2</v>
      </c>
      <c r="F14" t="str">
        <f>"77.5"</f>
        <v>77.5</v>
      </c>
      <c r="G14" t="str">
        <f>"86.8"</f>
        <v>86.8</v>
      </c>
      <c r="H14" t="str">
        <f>"86"</f>
        <v>86</v>
      </c>
      <c r="I14" t="str">
        <f>"91.5"</f>
        <v>91.5</v>
      </c>
    </row>
    <row r="15" spans="1:9">
      <c r="A15" t="str">
        <f>"MUHAMMAD MAJDUDDIN RAFIF BIN MOKHZANI"</f>
        <v>MUHAMMAD MAJDUDDIN RAFIF BIN MOKHZANI</v>
      </c>
      <c r="B15" t="str">
        <f>"011110100699"</f>
        <v>011110100699</v>
      </c>
      <c r="C15" t="str">
        <f>"ETN"</f>
        <v>ETN</v>
      </c>
      <c r="D15" t="str">
        <f>"88.15"</f>
        <v>88.15</v>
      </c>
      <c r="E15" t="str">
        <f>"86.4"</f>
        <v>86.4</v>
      </c>
      <c r="F15" t="str">
        <f>"87.3"</f>
        <v>87.3</v>
      </c>
      <c r="G15" t="str">
        <f>"91.7"</f>
        <v>91.7</v>
      </c>
      <c r="H15" t="str">
        <f>"93.9"</f>
        <v>93.9</v>
      </c>
      <c r="I15" t="str">
        <f>"89.5"</f>
        <v>89.5</v>
      </c>
    </row>
    <row r="16" spans="1:9">
      <c r="A16" t="str">
        <f>"MUHAMMAD NAZRIEN BIN MOHD NIZAM"</f>
        <v>MUHAMMAD NAZRIEN BIN MOHD NIZAM</v>
      </c>
      <c r="B16" t="str">
        <f>"010719050033"</f>
        <v>010719050033</v>
      </c>
      <c r="C16" t="str">
        <f>"ETN"</f>
        <v>ETN</v>
      </c>
      <c r="D16" t="str">
        <f>"87.8"</f>
        <v>87.8</v>
      </c>
      <c r="E16" t="str">
        <f>"82"</f>
        <v>82</v>
      </c>
      <c r="F16" t="str">
        <f>"78.7"</f>
        <v>78.7</v>
      </c>
      <c r="G16" t="str">
        <f>"91.8"</f>
        <v>91.8</v>
      </c>
      <c r="H16" t="str">
        <f>"88.9"</f>
        <v>88.9</v>
      </c>
      <c r="I16" t="str">
        <f>"81.5"</f>
        <v>81.5</v>
      </c>
    </row>
    <row r="17" spans="1:9">
      <c r="A17" t="str">
        <f>"MUHAMMAD SAFIUDDIN BIN SULIMAN"</f>
        <v>MUHAMMAD SAFIUDDIN BIN SULIMAN</v>
      </c>
      <c r="B17" t="str">
        <f>"011008050429"</f>
        <v>011008050429</v>
      </c>
      <c r="C17" t="str">
        <f>"ETN"</f>
        <v>ETN</v>
      </c>
      <c r="D17" t="str">
        <f>"90.1"</f>
        <v>90.1</v>
      </c>
      <c r="E17" t="str">
        <f>"86.7"</f>
        <v>86.7</v>
      </c>
      <c r="F17" t="str">
        <f>"76.1"</f>
        <v>76.1</v>
      </c>
      <c r="G17" t="str">
        <f>"88.1"</f>
        <v>88.1</v>
      </c>
      <c r="H17" t="str">
        <f>"82.7"</f>
        <v>82.7</v>
      </c>
      <c r="I17" t="str">
        <f>"94.5"</f>
        <v>94.5</v>
      </c>
    </row>
    <row r="18" spans="1:9">
      <c r="A18" t="str">
        <f>"MUHAMMAD SAIFUL AMRI BIN ROSMI"</f>
        <v>MUHAMMAD SAIFUL AMRI BIN ROSMI</v>
      </c>
      <c r="B18" t="str">
        <f>"010624050081"</f>
        <v>010624050081</v>
      </c>
      <c r="C18" t="str">
        <f>"ETN"</f>
        <v>ETN</v>
      </c>
      <c r="D18" t="str">
        <f>"87.25"</f>
        <v>87.25</v>
      </c>
      <c r="E18" t="str">
        <f>"89.4"</f>
        <v>89.4</v>
      </c>
      <c r="F18" t="str">
        <f>"84.4"</f>
        <v>84.4</v>
      </c>
      <c r="G18" t="str">
        <f>"92.5"</f>
        <v>92.5</v>
      </c>
      <c r="H18" t="str">
        <f>"90.7"</f>
        <v>90.7</v>
      </c>
      <c r="I18" t="str">
        <f>"89.5"</f>
        <v>89.5</v>
      </c>
    </row>
    <row r="19" spans="1:9">
      <c r="A19" t="str">
        <f>"MUHAMMAD ZAKI BIN ABDUL KHALIM"</f>
        <v>MUHAMMAD ZAKI BIN ABDUL KHALIM</v>
      </c>
      <c r="B19" t="str">
        <f>"011221050233"</f>
        <v>011221050233</v>
      </c>
      <c r="C19" t="str">
        <f>"ETN"</f>
        <v>ETN</v>
      </c>
      <c r="D19" t="str">
        <f>"88.1"</f>
        <v>88.1</v>
      </c>
      <c r="E19" t="str">
        <f>"91"</f>
        <v>91</v>
      </c>
      <c r="F19" t="str">
        <f>"87"</f>
        <v>87</v>
      </c>
      <c r="G19" t="str">
        <f>"92.3"</f>
        <v>92.3</v>
      </c>
      <c r="H19" t="str">
        <f>"83.7"</f>
        <v>83.7</v>
      </c>
      <c r="I19" t="str">
        <f>"88.5"</f>
        <v>88.5</v>
      </c>
    </row>
    <row r="20" spans="1:9">
      <c r="A20" t="str">
        <f>"NUR ANIS SHAHIRA BINTI ZULKIFLI"</f>
        <v>NUR ANIS SHAHIRA BINTI ZULKIFLI</v>
      </c>
      <c r="B20" t="str">
        <f>"010403050328"</f>
        <v>010403050328</v>
      </c>
      <c r="C20" t="str">
        <f>"ETN"</f>
        <v>ETN</v>
      </c>
      <c r="D20" t="str">
        <f>"75.1"</f>
        <v>75.1</v>
      </c>
      <c r="E20" t="str">
        <f>"78.7"</f>
        <v>78.7</v>
      </c>
      <c r="F20" t="str">
        <f>"64.5"</f>
        <v>64.5</v>
      </c>
      <c r="G20" t="str">
        <f>"85.6"</f>
        <v>85.6</v>
      </c>
      <c r="H20" t="str">
        <f>"86.1"</f>
        <v>86.1</v>
      </c>
      <c r="I20" t="str">
        <f>"83.5"</f>
        <v>83.5</v>
      </c>
    </row>
    <row r="21" spans="1:9">
      <c r="A21" t="str">
        <f>"NUR ATIQAH BINTI HARRIS FADILAH"</f>
        <v>NUR ATIQAH BINTI HARRIS FADILAH</v>
      </c>
      <c r="B21" t="str">
        <f>"010902101206"</f>
        <v>010902101206</v>
      </c>
      <c r="C21" t="str">
        <f>"ETN"</f>
        <v>ETN</v>
      </c>
      <c r="D21" t="str">
        <f t="shared" ref="D21:I21" si="1">"1"</f>
        <v>1</v>
      </c>
      <c r="E21" t="str">
        <f>"1"</f>
        <v>1</v>
      </c>
      <c r="F21" t="str">
        <f>"1"</f>
        <v>1</v>
      </c>
      <c r="G21" t="str">
        <f>"1"</f>
        <v>1</v>
      </c>
      <c r="H21" t="str">
        <f>"1"</f>
        <v>1</v>
      </c>
      <c r="I21" t="str">
        <f>"1"</f>
        <v>1</v>
      </c>
    </row>
    <row r="22" spans="1:9">
      <c r="A22" t="str">
        <f>"NUR FATIMAH SHUHAILI BINTI MUHAMMAD"</f>
        <v>NUR FATIMAH SHUHAILI BINTI MUHAMMAD</v>
      </c>
      <c r="B22" t="str">
        <f>"010111050342"</f>
        <v>010111050342</v>
      </c>
      <c r="C22" t="str">
        <f>"ETN"</f>
        <v>ETN</v>
      </c>
      <c r="D22" t="str">
        <f>"91.15"</f>
        <v>91.15</v>
      </c>
      <c r="E22" t="str">
        <f>"87.3"</f>
        <v>87.3</v>
      </c>
      <c r="F22" t="str">
        <f>"75"</f>
        <v>75</v>
      </c>
      <c r="G22" t="str">
        <f>"95.8"</f>
        <v>95.8</v>
      </c>
      <c r="H22" t="str">
        <f>"86"</f>
        <v>86</v>
      </c>
      <c r="I22" t="str">
        <f>"84"</f>
        <v>84</v>
      </c>
    </row>
    <row r="23" spans="1:9">
      <c r="A23" t="str">
        <f>"NUR HUMAIRAH BINTI HAMBALY"</f>
        <v>NUR HUMAIRAH BINTI HAMBALY</v>
      </c>
      <c r="B23" t="str">
        <f>"010223100084"</f>
        <v>010223100084</v>
      </c>
      <c r="C23" t="str">
        <f>"ETN"</f>
        <v>ETN</v>
      </c>
      <c r="D23" t="str">
        <f>"85.05"</f>
        <v>85.05</v>
      </c>
      <c r="E23" t="str">
        <f>"78.1"</f>
        <v>78.1</v>
      </c>
      <c r="F23" t="str">
        <f>"83.7"</f>
        <v>83.7</v>
      </c>
      <c r="G23" t="str">
        <f>"90.8"</f>
        <v>90.8</v>
      </c>
      <c r="H23" t="str">
        <f>"85.9"</f>
        <v>85.9</v>
      </c>
      <c r="I23" t="str">
        <f>"85.5"</f>
        <v>85.5</v>
      </c>
    </row>
    <row r="24" spans="1:9">
      <c r="A24" t="str">
        <f>"NUR SYARAFINA BINTI MOHD NAPI"</f>
        <v>NUR SYARAFINA BINTI MOHD NAPI</v>
      </c>
      <c r="B24" t="str">
        <f>"010430140038"</f>
        <v>010430140038</v>
      </c>
      <c r="C24" t="str">
        <f>"ETN"</f>
        <v>ETN</v>
      </c>
      <c r="D24" t="str">
        <f>"88.05"</f>
        <v>88.05</v>
      </c>
      <c r="E24" t="str">
        <f>"83.9"</f>
        <v>83.9</v>
      </c>
      <c r="F24" t="str">
        <f>"80.7"</f>
        <v>80.7</v>
      </c>
      <c r="G24" t="str">
        <f>"88.3"</f>
        <v>88.3</v>
      </c>
      <c r="H24" t="str">
        <f>"89.6"</f>
        <v>89.6</v>
      </c>
      <c r="I24" t="str">
        <f>"81"</f>
        <v>81</v>
      </c>
    </row>
    <row r="25" spans="1:9">
      <c r="A25" t="str">
        <f>"NURAMIERA ASYIQA EMAIL"</f>
        <v>NURAMIERA ASYIQA EMAIL</v>
      </c>
      <c r="B25" t="str">
        <f>"010920130406"</f>
        <v>010920130406</v>
      </c>
      <c r="C25" t="str">
        <f>"ETN"</f>
        <v>ETN</v>
      </c>
      <c r="D25" t="str">
        <f>"81.2"</f>
        <v>81.2</v>
      </c>
      <c r="E25" t="str">
        <f>"82.6"</f>
        <v>82.6</v>
      </c>
      <c r="F25" t="str">
        <f>"83.6"</f>
        <v>83.6</v>
      </c>
      <c r="G25" t="str">
        <f>"92"</f>
        <v>92</v>
      </c>
      <c r="H25" t="str">
        <f>"94.3"</f>
        <v>94.3</v>
      </c>
      <c r="I25" t="str">
        <f>"88.5"</f>
        <v>88.5</v>
      </c>
    </row>
    <row r="26" spans="1:9">
      <c r="A26" t="str">
        <f>"NURUL ISHAMI FATIN BINTI IBRAHIM"</f>
        <v>NURUL ISHAMI FATIN BINTI IBRAHIM</v>
      </c>
      <c r="B26" t="str">
        <f>"011105050068"</f>
        <v>011105050068</v>
      </c>
      <c r="C26" t="str">
        <f>"ETN"</f>
        <v>ETN</v>
      </c>
      <c r="D26" t="str">
        <f>"90.05"</f>
        <v>90.05</v>
      </c>
      <c r="E26" t="str">
        <f>"85.4"</f>
        <v>85.4</v>
      </c>
      <c r="F26" t="str">
        <f>"76.2"</f>
        <v>76.2</v>
      </c>
      <c r="G26" t="str">
        <f>"97"</f>
        <v>97</v>
      </c>
      <c r="H26" t="str">
        <f>"95.6"</f>
        <v>95.6</v>
      </c>
      <c r="I26" t="str">
        <f>"85.5"</f>
        <v>85.5</v>
      </c>
    </row>
    <row r="27" spans="1:9">
      <c r="A27" t="str">
        <f>"NURUL SYUHADA BINTI KAMARUZZAMAN"</f>
        <v>NURUL SYUHADA BINTI KAMARUZZAMAN</v>
      </c>
      <c r="B27" t="str">
        <f>"010424100558"</f>
        <v>010424100558</v>
      </c>
      <c r="C27" t="str">
        <f>"ETN"</f>
        <v>ETN</v>
      </c>
      <c r="D27" t="str">
        <f>"88.5"</f>
        <v>88.5</v>
      </c>
      <c r="E27" t="str">
        <f>"86.5"</f>
        <v>86.5</v>
      </c>
      <c r="F27" t="str">
        <f>"85.6"</f>
        <v>85.6</v>
      </c>
      <c r="G27" t="str">
        <f>"89.4"</f>
        <v>89.4</v>
      </c>
      <c r="H27" t="str">
        <f>"94.4"</f>
        <v>94.4</v>
      </c>
      <c r="I27" t="str">
        <f>"86"</f>
        <v>86</v>
      </c>
    </row>
    <row r="28" spans="1:9">
      <c r="A28" t="str">
        <f>"SAHRIZAN BIN SAIPI"</f>
        <v>SAHRIZAN BIN SAIPI</v>
      </c>
      <c r="B28" t="str">
        <f>"010529140273"</f>
        <v>010529140273</v>
      </c>
      <c r="C28" t="str">
        <f>"ETN"</f>
        <v>ETN</v>
      </c>
      <c r="D28" t="str">
        <f>"85.6"</f>
        <v>85.6</v>
      </c>
      <c r="E28" t="str">
        <f>"88.1"</f>
        <v>88.1</v>
      </c>
      <c r="F28" t="str">
        <f>"75.5"</f>
        <v>75.5</v>
      </c>
      <c r="G28" t="str">
        <f>"94.4"</f>
        <v>94.4</v>
      </c>
      <c r="H28" t="str">
        <f>"87.4"</f>
        <v>87.4</v>
      </c>
      <c r="I28" t="str">
        <f>"86.5"</f>
        <v>86.5</v>
      </c>
    </row>
    <row r="29" spans="1:9">
      <c r="A29" t="str">
        <f>"SYADIEF ISKANDAR BIN SULAIMAN"</f>
        <v>SYADIEF ISKANDAR BIN SULAIMAN</v>
      </c>
      <c r="B29" t="str">
        <f>"010130140773"</f>
        <v>010130140773</v>
      </c>
      <c r="C29" t="str">
        <f>"ETN"</f>
        <v>ETN</v>
      </c>
      <c r="D29" t="str">
        <f>"88.3"</f>
        <v>88.3</v>
      </c>
      <c r="E29" t="str">
        <f>"87.4"</f>
        <v>87.4</v>
      </c>
      <c r="F29" t="str">
        <f>"85.8"</f>
        <v>85.8</v>
      </c>
      <c r="G29" t="str">
        <f>"89.9"</f>
        <v>89.9</v>
      </c>
      <c r="H29" t="str">
        <f>"85.9"</f>
        <v>85.9</v>
      </c>
      <c r="I29" t="str">
        <f>"82"</f>
        <v>82</v>
      </c>
    </row>
    <row r="30" spans="1:9">
      <c r="A30" t="str">
        <f>"SYAFIQ RIDHUWAN BIN FADDILAH"</f>
        <v>SYAFIQ RIDHUWAN BIN FADDILAH</v>
      </c>
      <c r="B30" t="str">
        <f>"010301100507"</f>
        <v>010301100507</v>
      </c>
      <c r="C30" t="str">
        <f>"ETN"</f>
        <v>ETN</v>
      </c>
      <c r="D30" t="str">
        <f>"91.65"</f>
        <v>91.65</v>
      </c>
      <c r="E30" t="str">
        <f>"93.7"</f>
        <v>93.7</v>
      </c>
      <c r="F30" t="str">
        <f>"83.8"</f>
        <v>83.8</v>
      </c>
      <c r="G30" t="str">
        <f>"91"</f>
        <v>91</v>
      </c>
      <c r="H30" t="str">
        <f>"88.9"</f>
        <v>88.9</v>
      </c>
      <c r="I30" t="str">
        <f>"90"</f>
        <v>90</v>
      </c>
    </row>
    <row r="31" spans="1:9">
      <c r="A31" t="str">
        <f>"SYED NAQIUDDIN BIN SYED MOHD KHALIL KHUSHARE"</f>
        <v>SYED NAQIUDDIN BIN SYED MOHD KHALIL KHUSHARE</v>
      </c>
      <c r="B31" t="str">
        <f>"010517140057"</f>
        <v>010517140057</v>
      </c>
      <c r="C31" t="str">
        <f>"ETN"</f>
        <v>ETN</v>
      </c>
      <c r="D31" t="str">
        <f>"90.5"</f>
        <v>90.5</v>
      </c>
      <c r="E31" t="str">
        <f>"91"</f>
        <v>91</v>
      </c>
      <c r="F31" t="str">
        <f>"87.8"</f>
        <v>87.8</v>
      </c>
      <c r="G31" t="str">
        <f>"94.5"</f>
        <v>94.5</v>
      </c>
      <c r="H31" t="str">
        <f>"93.6"</f>
        <v>93.6</v>
      </c>
      <c r="I31" t="str">
        <f>"84.5"</f>
        <v>84.5</v>
      </c>
    </row>
    <row r="32" spans="1:9">
      <c r="A32" t="str">
        <f>"TUAN ABDULLAH UZAIR BIN TUAN MAN"</f>
        <v>TUAN ABDULLAH UZAIR BIN TUAN MAN</v>
      </c>
      <c r="B32" t="str">
        <f>"010310110387"</f>
        <v>010310110387</v>
      </c>
      <c r="C32" t="str">
        <f>"ETN"</f>
        <v>ETN</v>
      </c>
      <c r="D32" t="str">
        <f>"84.05"</f>
        <v>84.05</v>
      </c>
      <c r="E32" t="str">
        <f>"80.2"</f>
        <v>80.2</v>
      </c>
      <c r="F32" t="str">
        <f>"59.5"</f>
        <v>59.5</v>
      </c>
      <c r="G32" t="str">
        <f>"90.4"</f>
        <v>90.4</v>
      </c>
      <c r="H32" t="str">
        <f>"92.3"</f>
        <v>92.3</v>
      </c>
      <c r="I32" t="str">
        <f>"94.5"</f>
        <v>94.5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markah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2017-10-13T02:39:45Z</dcterms:created>
  <dcterms:modified xsi:type="dcterms:W3CDTF">2017-10-13T03:23:01Z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