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_Unity\RoundGame\Config\"/>
    </mc:Choice>
  </mc:AlternateContent>
  <xr:revisionPtr revIDLastSave="0" documentId="13_ncr:1_{C1747DF3-6163-4F48-82A5-C0F3D3B302BD}" xr6:coauthVersionLast="47" xr6:coauthVersionMax="47" xr10:uidLastSave="{00000000-0000-0000-0000-000000000000}"/>
  <bookViews>
    <workbookView xWindow="-108" yWindow="-108" windowWidth="23256" windowHeight="12576" tabRatio="816" activeTab="3" xr2:uid="{00000000-000D-0000-FFFF-FFFF00000000}"/>
  </bookViews>
  <sheets>
    <sheet name="##表格规范说明" sheetId="12" r:id="rId1"/>
    <sheet name="tables" sheetId="4" r:id="rId2"/>
    <sheet name="beans" sheetId="2" r:id="rId3"/>
    <sheet name="enums" sheetId="3" r:id="rId4"/>
    <sheet name="audio" sheetId="1" r:id="rId5"/>
    <sheet name="l10n_ui" sheetId="5" r:id="rId6"/>
    <sheet name="l10n_game" sheetId="6" r:id="rId7"/>
    <sheet name="cyclopedia" sheetId="9" r:id="rId8"/>
    <sheet name="character" sheetId="8" r:id="rId9"/>
    <sheet name="bestiary" sheetId="10" r:id="rId10"/>
    <sheet name="equipment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1" l="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5" i="11"/>
  <c r="B4" i="6"/>
  <c r="B6" i="6"/>
  <c r="B7" i="6"/>
  <c r="B8" i="6"/>
  <c r="B9" i="6"/>
  <c r="B10" i="6"/>
  <c r="B11" i="6"/>
  <c r="B12" i="6"/>
  <c r="B13" i="6"/>
  <c r="B14" i="6"/>
  <c r="D14" i="6"/>
  <c r="D13" i="6"/>
  <c r="D12" i="6"/>
  <c r="D11" i="6"/>
  <c r="D10" i="6"/>
  <c r="D9" i="6"/>
  <c r="D8" i="6"/>
  <c r="D7" i="6"/>
  <c r="D6" i="6"/>
  <c r="D5" i="6"/>
  <c r="B5" i="6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K15" i="3"/>
  <c r="K14" i="3"/>
  <c r="K13" i="3"/>
  <c r="K12" i="3"/>
  <c r="K11" i="3"/>
  <c r="K10" i="3"/>
  <c r="K9" i="3"/>
  <c r="K8" i="3"/>
  <c r="K7" i="3"/>
  <c r="K6" i="3"/>
  <c r="K5" i="3"/>
  <c r="K4" i="3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G11" i="2"/>
  <c r="O10" i="2"/>
  <c r="O9" i="2"/>
  <c r="O8" i="2"/>
  <c r="O7" i="2"/>
  <c r="O6" i="2"/>
  <c r="O5" i="2"/>
  <c r="O4" i="2"/>
  <c r="G4" i="2"/>
</calcChain>
</file>

<file path=xl/sharedStrings.xml><?xml version="1.0" encoding="utf-8"?>
<sst xmlns="http://schemas.openxmlformats.org/spreadsheetml/2006/main" count="513" uniqueCount="312">
  <si>
    <t>id</t>
  </si>
  <si>
    <t>id由三个部分组成共9位，类似124|999|0001，124是版本号，1不变，占位，2是大版本，4是小版本，124就是2.4版本的数值；999为表格id，对应表格；0001为表格中单对象的id；
如1010010001就是0.1版本cyclopedia表的0001号词条</t>
  </si>
  <si>
    <t>表格id索引及说明</t>
  </si>
  <si>
    <t>cyclopedia</t>
  </si>
  <si>
    <t>百科表</t>
  </si>
  <si>
    <t>001</t>
  </si>
  <si>
    <t>character</t>
  </si>
  <si>
    <t>角色表</t>
  </si>
  <si>
    <t>002</t>
  </si>
  <si>
    <t>bestiary</t>
  </si>
  <si>
    <t>怪物表</t>
  </si>
  <si>
    <t>003</t>
  </si>
  <si>
    <t>equipment</t>
  </si>
  <si>
    <t>装备表</t>
  </si>
  <si>
    <t>004</t>
  </si>
  <si>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</si>
  <si>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</si>
  <si>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</si>
  <si>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</si>
  <si>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</si>
  <si>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</si>
  <si>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</si>
  <si>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</si>
  <si>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</si>
  <si>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</si>
  <si>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</si>
  <si>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</si>
  <si>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</si>
  <si>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</si>
  <si>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</si>
  <si>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</si>
  <si>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</si>
  <si>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</si>
  <si>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</si>
  <si>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</si>
  <si>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</si>
  <si>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</si>
  <si>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</si>
  <si>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</si>
  <si>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</si>
  <si>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取值c|s|e，可以有多个，以逗号','分隔。空则表示属于所有分组</t>
  </si>
  <si>
    <t>默认为 &lt;module&gt;_&lt;name&gt;.&lt;suffix&gt;</t>
  </si>
  <si>
    <t>TbAudio</t>
  </si>
  <si>
    <t>Audio</t>
  </si>
  <si>
    <t>one</t>
  </si>
  <si>
    <t>l10n_ui@TableConfig.xlsm</t>
  </si>
  <si>
    <t>l10n_key</t>
  </si>
  <si>
    <t>TbL10nGame</t>
  </si>
  <si>
    <t>L10nGame</t>
  </si>
  <si>
    <t>l10n_game@TableConfig.xlsm</t>
  </si>
  <si>
    <t>TbCyclopedia</t>
  </si>
  <si>
    <t>Cyclopedia</t>
  </si>
  <si>
    <t>cyclopedia@TableConfig.xlsm</t>
  </si>
  <si>
    <t>TbCharacter</t>
  </si>
  <si>
    <t>Character</t>
  </si>
  <si>
    <t>character@TableConfig.xlsm</t>
  </si>
  <si>
    <t>TbBestiary</t>
  </si>
  <si>
    <t>Bestiary</t>
  </si>
  <si>
    <t>bestiary@TableConfig.xlsm</t>
  </si>
  <si>
    <t>TbEquipment</t>
  </si>
  <si>
    <t>Equipment</t>
  </si>
  <si>
    <t>equipment@TableConfig.xlsm</t>
  </si>
  <si>
    <t>parent</t>
  </si>
  <si>
    <t>valueType</t>
  </si>
  <si>
    <t>sep</t>
  </si>
  <si>
    <t>alias</t>
  </si>
  <si>
    <t>*fields</t>
  </si>
  <si>
    <t>name</t>
  </si>
  <si>
    <t>type</t>
  </si>
  <si>
    <t>variants</t>
  </si>
  <si>
    <t>全名</t>
  </si>
  <si>
    <t>分割符</t>
  </si>
  <si>
    <t>别名</t>
  </si>
  <si>
    <t>字段名</t>
  </si>
  <si>
    <t>类型</t>
  </si>
  <si>
    <t>角色核心属性</t>
  </si>
  <si>
    <t>Might</t>
  </si>
  <si>
    <t>力量</t>
  </si>
  <si>
    <t>int</t>
  </si>
  <si>
    <t>Dexterity</t>
  </si>
  <si>
    <t>敏捷</t>
  </si>
  <si>
    <t>Intellect</t>
  </si>
  <si>
    <t>智慧</t>
  </si>
  <si>
    <t>Faith</t>
  </si>
  <si>
    <t>信仰</t>
  </si>
  <si>
    <t>Constitution</t>
  </si>
  <si>
    <t>体质</t>
  </si>
  <si>
    <t>Wisdom</t>
  </si>
  <si>
    <t>感知</t>
  </si>
  <si>
    <t>Strength</t>
  </si>
  <si>
    <t>力气</t>
  </si>
  <si>
    <t>角色面板属性</t>
  </si>
  <si>
    <t>health</t>
  </si>
  <si>
    <t>生命</t>
  </si>
  <si>
    <t>endurance</t>
  </si>
  <si>
    <t>耐力</t>
  </si>
  <si>
    <t>attack</t>
  </si>
  <si>
    <t>攻击</t>
  </si>
  <si>
    <t>speed</t>
  </si>
  <si>
    <t>速度</t>
  </si>
  <si>
    <t>armour</t>
  </si>
  <si>
    <t>护甲</t>
  </si>
  <si>
    <t>reflection</t>
  </si>
  <si>
    <t>反应</t>
  </si>
  <si>
    <t>accuracy</t>
  </si>
  <si>
    <t>命中</t>
  </si>
  <si>
    <t>magicAccuracy</t>
  </si>
  <si>
    <t>魔法命中</t>
  </si>
  <si>
    <t>miracleAccuracy</t>
  </si>
  <si>
    <t>奇迹命中</t>
  </si>
  <si>
    <t>apRecover</t>
  </si>
  <si>
    <t>ap回复</t>
  </si>
  <si>
    <t>apLimit</t>
  </si>
  <si>
    <t>ap上限</t>
  </si>
  <si>
    <t>extraAction</t>
  </si>
  <si>
    <t>额外行动</t>
  </si>
  <si>
    <t>resistance</t>
  </si>
  <si>
    <t>抗性</t>
  </si>
  <si>
    <t>map, ElementType,int</t>
  </si>
  <si>
    <t>flags</t>
  </si>
  <si>
    <t>unique</t>
  </si>
  <si>
    <t>*items</t>
  </si>
  <si>
    <t>value</t>
  </si>
  <si>
    <t>是否为位标记枚举</t>
  </si>
  <si>
    <t>枚举项是否唯一</t>
  </si>
  <si>
    <t>枚举名</t>
  </si>
  <si>
    <t>值</t>
  </si>
  <si>
    <t>ElementType</t>
  </si>
  <si>
    <t>伤害属性</t>
  </si>
  <si>
    <t>Water</t>
  </si>
  <si>
    <t>水属性</t>
  </si>
  <si>
    <t>Fire</t>
  </si>
  <si>
    <t>火属性</t>
  </si>
  <si>
    <t>Wind</t>
  </si>
  <si>
    <t>风属性</t>
  </si>
  <si>
    <t>Earth</t>
  </si>
  <si>
    <t>土属性</t>
  </si>
  <si>
    <t>Sacredness</t>
  </si>
  <si>
    <t>圣属性</t>
  </si>
  <si>
    <t>Darkness</t>
  </si>
  <si>
    <t>暗属性</t>
  </si>
  <si>
    <t>EquipmentType</t>
  </si>
  <si>
    <t>装备类型</t>
  </si>
  <si>
    <t>Head</t>
  </si>
  <si>
    <t>头部</t>
  </si>
  <si>
    <t>Body</t>
  </si>
  <si>
    <t>身体</t>
  </si>
  <si>
    <t>Leg</t>
  </si>
  <si>
    <t>腿部</t>
  </si>
  <si>
    <t>Treasure</t>
  </si>
  <si>
    <t>宝物</t>
  </si>
  <si>
    <t>SingleHanded</t>
  </si>
  <si>
    <t>单手武器</t>
  </si>
  <si>
    <t>TwoHanded</t>
  </si>
  <si>
    <t>双手武器</t>
  </si>
  <si>
    <t>##column##var</t>
  </si>
  <si>
    <t>##type</t>
  </si>
  <si>
    <t>描述</t>
  </si>
  <si>
    <t>资源名</t>
  </si>
  <si>
    <t>enter_btn</t>
  </si>
  <si>
    <t>string</t>
  </si>
  <si>
    <t>按钮_悬停</t>
  </si>
  <si>
    <t>sfx_button_enter</t>
  </si>
  <si>
    <t>click_btn</t>
  </si>
  <si>
    <t>按钮_点击</t>
  </si>
  <si>
    <t>sfx_button_click</t>
  </si>
  <si>
    <t>enter_tgl</t>
  </si>
  <si>
    <t>切换_悬停</t>
  </si>
  <si>
    <t>click_tgl</t>
  </si>
  <si>
    <t>切换_点击</t>
  </si>
  <si>
    <t>drag_bar_music</t>
  </si>
  <si>
    <t>进度条_拖拽_测试音乐</t>
  </si>
  <si>
    <t>music_main_menu</t>
  </si>
  <si>
    <t>drag_bar_sfx</t>
  </si>
  <si>
    <t>进度条_拖拽_测试音效</t>
  </si>
  <si>
    <t>main_menu_bgm</t>
  </si>
  <si>
    <t>主菜单_背景乐</t>
  </si>
  <si>
    <t>game_bgm</t>
  </si>
  <si>
    <t>游戏_背景乐</t>
  </si>
  <si>
    <t>music_game</t>
  </si>
  <si>
    <t>pop_out</t>
  </si>
  <si>
    <t>弹窗_弹出</t>
  </si>
  <si>
    <t>sfx_pop_out</t>
  </si>
  <si>
    <t>pop_move</t>
  </si>
  <si>
    <t>弹窗_移动</t>
  </si>
  <si>
    <t>sfx_pop_move</t>
  </si>
  <si>
    <t>pop_hide</t>
  </si>
  <si>
    <t>弹窗_隐藏</t>
  </si>
  <si>
    <t>sfx_pop_hide</t>
  </si>
  <si>
    <t>##序列号</t>
  </si>
  <si>
    <t>cn</t>
  </si>
  <si>
    <t>en</t>
  </si>
  <si>
    <t>语言key</t>
  </si>
  <si>
    <t>中文</t>
  </si>
  <si>
    <t>英文</t>
  </si>
  <si>
    <t>game_title</t>
  </si>
  <si>
    <t>德米斯尔冒险传</t>
  </si>
  <si>
    <t xml:space="preserve">Adventure Of Theardemi </t>
  </si>
  <si>
    <t>common_yes</t>
  </si>
  <si>
    <t>是</t>
  </si>
  <si>
    <t>Yes</t>
  </si>
  <si>
    <t>common_no</t>
  </si>
  <si>
    <t>否</t>
  </si>
  <si>
    <t>No</t>
  </si>
  <si>
    <t>common_help</t>
  </si>
  <si>
    <t>帮助</t>
  </si>
  <si>
    <t>Help</t>
  </si>
  <si>
    <t>main_play</t>
  </si>
  <si>
    <t>开始游戏</t>
  </si>
  <si>
    <t>Play</t>
  </si>
  <si>
    <t>main_new_game</t>
  </si>
  <si>
    <t>新游戏</t>
  </si>
  <si>
    <t>New Game</t>
  </si>
  <si>
    <t>main_continue</t>
  </si>
  <si>
    <t>继续游戏</t>
  </si>
  <si>
    <t>Continue</t>
  </si>
  <si>
    <t>main_load</t>
  </si>
  <si>
    <t>加载游戏</t>
  </si>
  <si>
    <t>Load</t>
  </si>
  <si>
    <t>main_options</t>
  </si>
  <si>
    <t>设置</t>
  </si>
  <si>
    <t>Options</t>
  </si>
  <si>
    <t>main_exit</t>
  </si>
  <si>
    <t>退出游戏</t>
  </si>
  <si>
    <t>Exit</t>
  </si>
  <si>
    <t>options_display</t>
  </si>
  <si>
    <t>显示</t>
  </si>
  <si>
    <t>Display</t>
  </si>
  <si>
    <t>options_windowed</t>
  </si>
  <si>
    <t>窗口化</t>
  </si>
  <si>
    <t>Windowed</t>
  </si>
  <si>
    <t>options_full_screen</t>
  </si>
  <si>
    <t>全屏</t>
  </si>
  <si>
    <t>Full Screen</t>
  </si>
  <si>
    <t>options_language</t>
  </si>
  <si>
    <t>语言</t>
  </si>
  <si>
    <t>Language</t>
  </si>
  <si>
    <t>options_Chinese</t>
  </si>
  <si>
    <t>options_English</t>
  </si>
  <si>
    <t>English</t>
  </si>
  <si>
    <t>options_sound</t>
  </si>
  <si>
    <t>声音</t>
  </si>
  <si>
    <t>Sound</t>
  </si>
  <si>
    <t>options_music_vol</t>
  </si>
  <si>
    <t>音乐</t>
  </si>
  <si>
    <t>Music</t>
  </si>
  <si>
    <t>options_sfx_vol</t>
  </si>
  <si>
    <t>音效</t>
  </si>
  <si>
    <t>Sfx</t>
  </si>
  <si>
    <t>Adventure Of Theardemi</t>
  </si>
  <si>
    <t>cha_name_1</t>
  </si>
  <si>
    <t>cha_name_2</t>
  </si>
  <si>
    <t>cha_name_3</t>
  </si>
  <si>
    <t>cha_name_4</t>
  </si>
  <si>
    <t>cha_name_5</t>
  </si>
  <si>
    <t>cha_desc_1</t>
  </si>
  <si>
    <t>cha_desc_2</t>
  </si>
  <si>
    <t>cha_desc_3</t>
  </si>
  <si>
    <t>cha_desc_4</t>
  </si>
  <si>
    <t>cha_desc_5</t>
  </si>
  <si>
    <t>##名称</t>
  </si>
  <si>
    <t>唯一id</t>
  </si>
  <si>
    <t>名称</t>
  </si>
  <si>
    <t>name_loc_key</t>
  </si>
  <si>
    <t>##name</t>
  </si>
  <si>
    <t>甘道夫</t>
  </si>
  <si>
    <t>阿拉贡</t>
  </si>
  <si>
    <t>莱格拉斯</t>
  </si>
  <si>
    <t>金雳</t>
  </si>
  <si>
    <t>格德</t>
  </si>
  <si>
    <t>weight</t>
  </si>
  <si>
    <t>重量</t>
  </si>
  <si>
    <t>结实头盔</t>
  </si>
  <si>
    <t>结实铠甲</t>
  </si>
  <si>
    <t>结实裤腿</t>
  </si>
  <si>
    <t>结实板甲</t>
  </si>
  <si>
    <t>结实头巾</t>
  </si>
  <si>
    <t>结实护盾</t>
  </si>
  <si>
    <t>侍从直剑</t>
  </si>
  <si>
    <t>学徒布袍</t>
  </si>
  <si>
    <t>学徒绑腿</t>
  </si>
  <si>
    <t>学徒法杖</t>
  </si>
  <si>
    <t>学徒魔杖</t>
  </si>
  <si>
    <t>学徒魔典</t>
  </si>
  <si>
    <t>黑衣</t>
  </si>
  <si>
    <t>破兜帽</t>
  </si>
  <si>
    <t>破裤腿</t>
  </si>
  <si>
    <t>灵巧匕首</t>
  </si>
  <si>
    <t>长弓</t>
  </si>
  <si>
    <t>短弓</t>
  </si>
  <si>
    <t>新人皮甲</t>
  </si>
  <si>
    <t>新人皮裤</t>
  </si>
  <si>
    <t>TbL10nUi</t>
  </si>
  <si>
    <t>L10nUi</t>
  </si>
  <si>
    <t>audio@TableConfig.xlsm</t>
    <phoneticPr fontId="8" type="noConversion"/>
  </si>
  <si>
    <t>ChaPanelAttributes</t>
    <phoneticPr fontId="8" type="noConversion"/>
  </si>
  <si>
    <t>panel_attri_addtion</t>
    <phoneticPr fontId="8" type="noConversion"/>
  </si>
  <si>
    <t>EquipmentType</t>
    <phoneticPr fontId="8" type="noConversion"/>
  </si>
  <si>
    <t>身体</t>
    <phoneticPr fontId="8" type="noConversion"/>
  </si>
  <si>
    <t>string</t>
    <phoneticPr fontId="8" type="noConversion"/>
  </si>
  <si>
    <t>core_attri</t>
    <phoneticPr fontId="8" type="noConversion"/>
  </si>
  <si>
    <t>ChaCoreAttributes</t>
    <phoneticPr fontId="8" type="noConversion"/>
  </si>
  <si>
    <t>cha_name_6</t>
  </si>
  <si>
    <t>艾吉奥</t>
    <phoneticPr fontId="8" type="noConversion"/>
  </si>
  <si>
    <t>res_prefab</t>
    <phoneticPr fontId="8" type="noConversion"/>
  </si>
  <si>
    <t>Cha_Gandalf</t>
    <phoneticPr fontId="8" type="noConversion"/>
  </si>
  <si>
    <t>Cha_Aragorn</t>
    <phoneticPr fontId="8" type="noConversion"/>
  </si>
  <si>
    <t>Cha_Legolas</t>
    <phoneticPr fontId="8" type="noConversion"/>
  </si>
  <si>
    <t>Cha_Gimli</t>
    <phoneticPr fontId="8" type="noConversion"/>
  </si>
  <si>
    <t>Cha_Ged</t>
    <phoneticPr fontId="8" type="noConversion"/>
  </si>
  <si>
    <t>Cha_Ezio</t>
    <phoneticPr fontId="8" type="noConversion"/>
  </si>
  <si>
    <t>##cn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</si>
</sst>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000000"/>
      <name val="等线"/>
      <charset val="134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9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3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4" borderId="5">
      <alignment vertical="center"/>
    </xf>
  </cellStyleXfs>
  <cellXfs count="9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2" fillId="0" borderId="1" xfId="0" applyFont="1" applyBorder="1"/>
    <xf numFmtId="0" fontId="0" fillId="0" borderId="1" xfId="0" applyBorder="1"/>
    <xf numFmtId="0" fontId="0" fillId="2" borderId="4" xfId="0" applyFill="1" applyBorder="1" applyAlignment="1">
      <alignment vertical="center"/>
    </xf>
    <xf numFmtId="0" fontId="0" fillId="6" borderId="1" xfId="0" applyFill="1" applyBorder="1"/>
    <xf numFmtId="0" fontId="0" fillId="7" borderId="1" xfId="0" applyFill="1" applyBorder="1"/>
    <xf numFmtId="0" fontId="2" fillId="7" borderId="1" xfId="0" applyFont="1" applyFill="1" applyBorder="1"/>
    <xf numFmtId="0" fontId="2" fillId="6" borderId="1" xfId="0" applyFont="1" applyFill="1" applyBorder="1"/>
    <xf numFmtId="0" fontId="3" fillId="8" borderId="0" xfId="2" applyAlignment="1"/>
    <xf numFmtId="0" fontId="4" fillId="9" borderId="0" xfId="3" applyAlignment="1"/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4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0" borderId="0" xfId="2" applyFill="1" applyBorder="1" applyAlignment="1"/>
    <xf numFmtId="0" fontId="3" fillId="0" borderId="0" xfId="2" applyFill="1" applyAlignment="1"/>
    <xf numFmtId="0" fontId="4" fillId="0" borderId="0" xfId="3" applyFill="1" applyBorder="1" applyAlignment="1"/>
    <xf numFmtId="0" fontId="4" fillId="0" borderId="0" xfId="3" applyFill="1" applyAlignment="1"/>
    <xf numFmtId="49" fontId="0" fillId="0" borderId="0" xfId="0" applyNumberFormat="1"/>
    <xf numFmtId="0" fontId="5" fillId="0" borderId="0" xfId="0" applyFont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vertical="center" wrapText="1"/>
    </xf>
    <xf numFmtId="0" fontId="0" fillId="10" borderId="1" xfId="0" applyFill="1" applyBorder="1" applyAlignment="1">
      <alignment horizontal="center" vertical="center" wrapText="1"/>
    </xf>
    <xf numFmtId="0" fontId="7" fillId="4" borderId="5" xfId="4">
      <alignment vertical="center"/>
    </xf>
    <xf numFmtId="0" fontId="0" fillId="0" borderId="0" xfId="3" applyFont="1" applyFill="1" applyAlignment="1">
      <alignment vertical="center"/>
    </xf>
    <xf numFmtId="0" fontId="0" fillId="0" borderId="0" xfId="0" applyAlignment="1">
      <alignment vertical="center"/>
    </xf>
    <xf numFmtId="0" fontId="3" fillId="0" borderId="0" xfId="2" applyFill="1" applyAlignment="1">
      <alignment horizontal="left" vertical="center"/>
    </xf>
    <xf numFmtId="0" fontId="3" fillId="0" borderId="0" xfId="2" applyFill="1" applyAlignment="1">
      <alignment horizontal="left" vertical="center" wrapText="1"/>
    </xf>
    <xf numFmtId="0" fontId="3" fillId="0" borderId="0" xfId="2" applyFill="1" applyBorder="1" applyAlignment="1">
      <alignment horizontal="left" vertical="center"/>
    </xf>
    <xf numFmtId="0" fontId="3" fillId="0" borderId="0" xfId="2" applyFill="1" applyBorder="1" applyAlignment="1">
      <alignment horizontal="center" vertical="center"/>
    </xf>
    <xf numFmtId="0" fontId="3" fillId="0" borderId="0" xfId="2" applyFill="1" applyAlignment="1">
      <alignment horizontal="center" vertical="center"/>
    </xf>
    <xf numFmtId="0" fontId="3" fillId="0" borderId="0" xfId="2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0" xfId="1" applyAlignment="1">
      <alignment horizontal="left" vertical="center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49" fontId="0" fillId="0" borderId="0" xfId="0" quotePrefix="1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3" fillId="8" borderId="0" xfId="2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4" borderId="5" xfId="4" applyFont="1">
      <alignment vertical="center"/>
    </xf>
    <xf numFmtId="0" fontId="9" fillId="0" borderId="0" xfId="0" applyFont="1" applyAlignment="1">
      <alignment horizontal="center"/>
    </xf>
    <xf numFmtId="0" fontId="9" fillId="0" borderId="6" xfId="0" applyFont="1" applyBorder="1" applyAlignment="1">
      <alignment horizontal="center"/>
    </xf>
    <xf numFmtId="0" fontId="7" fillId="11" borderId="6" xfId="4" applyFill="1" applyBorder="1">
      <alignment vertical="center"/>
    </xf>
    <xf numFmtId="0" fontId="0" fillId="12" borderId="6" xfId="0" applyFill="1" applyBorder="1"/>
    <xf numFmtId="0" fontId="0" fillId="13" borderId="6" xfId="0" applyFill="1" applyBorder="1"/>
    <xf numFmtId="0" fontId="0" fillId="14" borderId="6" xfId="0" applyFill="1" applyBorder="1"/>
    <xf numFmtId="0" fontId="0" fillId="15" borderId="6" xfId="0" applyFill="1" applyBorder="1"/>
    <xf numFmtId="0" fontId="0" fillId="16" borderId="6" xfId="0" applyFill="1" applyBorder="1"/>
    <xf numFmtId="0" fontId="0" fillId="17" borderId="6" xfId="0" applyFill="1" applyBorder="1"/>
    <xf numFmtId="0" fontId="0" fillId="11" borderId="6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1" fillId="17" borderId="6" xfId="0" applyFont="1" applyFill="1" applyBorder="1" applyAlignment="1">
      <alignment horizontal="center"/>
    </xf>
    <xf numFmtId="0" fontId="9" fillId="0" borderId="0" xfId="0" applyFont="1"/>
    <xf numFmtId="0" fontId="9" fillId="0" borderId="0" xfId="0" applyFont="1" applyBorder="1"/>
    <xf numFmtId="0" fontId="0" fillId="0" borderId="0" xfId="0" applyBorder="1"/>
    <xf numFmtId="0" fontId="9" fillId="0" borderId="0" xfId="0" applyFont="1" applyFill="1" applyBorder="1"/>
    <xf numFmtId="0" fontId="0" fillId="18" borderId="6" xfId="0" applyFill="1" applyBorder="1" applyAlignment="1">
      <alignment horizontal="center"/>
    </xf>
    <xf numFmtId="0" fontId="0" fillId="21" borderId="6" xfId="0" applyFill="1" applyBorder="1" applyAlignment="1">
      <alignment horizontal="center"/>
    </xf>
    <xf numFmtId="0" fontId="0" fillId="19" borderId="6" xfId="0" applyFill="1" applyBorder="1" applyAlignment="1">
      <alignment horizontal="center"/>
    </xf>
    <xf numFmtId="0" fontId="0" fillId="20" borderId="6" xfId="0" applyFill="1" applyBorder="1" applyAlignment="1">
      <alignment horizontal="center"/>
    </xf>
    <xf numFmtId="0" fontId="1" fillId="19" borderId="6" xfId="0" applyFont="1" applyFill="1" applyBorder="1" applyAlignment="1">
      <alignment horizontal="center"/>
    </xf>
    <xf numFmtId="0" fontId="7" fillId="0" borderId="5" xfId="4" applyFill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5">
    <cellStyle name="差" xfId="3" builtinId="27"/>
    <cellStyle name="常规" xfId="0" builtinId="0"/>
    <cellStyle name="超链接" xfId="1" builtinId="8"/>
    <cellStyle name="好" xfId="2" builtinId="26"/>
    <cellStyle name="类表头" xfId="4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9"/>
  <sheetViews>
    <sheetView workbookViewId="0">
      <selection activeCell="F22" sqref="F22"/>
    </sheetView>
  </sheetViews>
  <sheetFormatPr defaultColWidth="8.88671875" defaultRowHeight="13.8" x14ac:dyDescent="0.25"/>
  <cols>
    <col min="1" max="1" width="10.6640625" customWidth="1"/>
    <col min="3" max="3" width="8.88671875" style="31"/>
  </cols>
  <sheetData>
    <row r="1" spans="1:10" x14ac:dyDescent="0.25">
      <c r="A1" s="52" t="s">
        <v>0</v>
      </c>
      <c r="B1" s="53" t="s">
        <v>1</v>
      </c>
      <c r="C1" s="54"/>
      <c r="D1" s="53"/>
      <c r="E1" s="53"/>
      <c r="F1" s="53"/>
      <c r="G1" s="53"/>
      <c r="H1" s="53"/>
      <c r="I1" s="53"/>
      <c r="J1" s="53"/>
    </row>
    <row r="2" spans="1:10" x14ac:dyDescent="0.25">
      <c r="A2" s="52"/>
      <c r="B2" s="53"/>
      <c r="C2" s="54"/>
      <c r="D2" s="53"/>
      <c r="E2" s="53"/>
      <c r="F2" s="53"/>
      <c r="G2" s="53"/>
      <c r="H2" s="53"/>
      <c r="I2" s="53"/>
      <c r="J2" s="53"/>
    </row>
    <row r="3" spans="1:10" x14ac:dyDescent="0.25">
      <c r="A3" s="52"/>
      <c r="B3" s="53"/>
      <c r="C3" s="54"/>
      <c r="D3" s="53"/>
      <c r="E3" s="53"/>
      <c r="F3" s="53"/>
      <c r="G3" s="53"/>
      <c r="H3" s="53"/>
      <c r="I3" s="53"/>
      <c r="J3" s="53"/>
    </row>
    <row r="4" spans="1:10" x14ac:dyDescent="0.25">
      <c r="A4" s="52" t="s">
        <v>2</v>
      </c>
      <c r="B4" s="52"/>
      <c r="C4" s="49"/>
      <c r="D4" s="50"/>
      <c r="E4" s="50"/>
      <c r="F4" s="50"/>
      <c r="G4" s="50"/>
      <c r="H4" s="50"/>
      <c r="I4" s="50"/>
      <c r="J4" s="50"/>
    </row>
    <row r="6" spans="1:10" x14ac:dyDescent="0.25">
      <c r="A6" t="s">
        <v>3</v>
      </c>
      <c r="B6" t="s">
        <v>4</v>
      </c>
      <c r="C6" s="31" t="s">
        <v>5</v>
      </c>
    </row>
    <row r="7" spans="1:10" x14ac:dyDescent="0.25">
      <c r="A7" t="s">
        <v>6</v>
      </c>
      <c r="B7" t="s">
        <v>7</v>
      </c>
      <c r="C7" s="51" t="s">
        <v>8</v>
      </c>
    </row>
    <row r="8" spans="1:10" x14ac:dyDescent="0.25">
      <c r="A8" t="s">
        <v>9</v>
      </c>
      <c r="B8" t="s">
        <v>10</v>
      </c>
      <c r="C8" s="31" t="s">
        <v>11</v>
      </c>
    </row>
    <row r="9" spans="1:10" x14ac:dyDescent="0.25">
      <c r="A9" t="s">
        <v>12</v>
      </c>
      <c r="B9" t="s">
        <v>13</v>
      </c>
      <c r="C9" s="31" t="s">
        <v>14</v>
      </c>
    </row>
  </sheetData>
  <mergeCells count="3">
    <mergeCell ref="A4:B4"/>
    <mergeCell ref="A1:A3"/>
    <mergeCell ref="B1:J3"/>
  </mergeCells>
  <phoneticPr fontId="8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L10"/>
  <sheetViews>
    <sheetView workbookViewId="0">
      <selection activeCell="G11" sqref="G11"/>
    </sheetView>
  </sheetViews>
  <sheetFormatPr defaultColWidth="8.88671875" defaultRowHeight="13.8" x14ac:dyDescent="0.25"/>
  <cols>
    <col min="2" max="2" width="11.6640625" bestFit="1" customWidth="1"/>
  </cols>
  <sheetData>
    <row r="1" spans="1:12" x14ac:dyDescent="0.25">
      <c r="A1" t="s">
        <v>15</v>
      </c>
      <c r="B1" s="3" t="s">
        <v>0</v>
      </c>
      <c r="C1" t="s">
        <v>263</v>
      </c>
      <c r="D1" s="52" t="s">
        <v>264</v>
      </c>
      <c r="E1" s="65" t="s">
        <v>300</v>
      </c>
      <c r="F1" s="63"/>
      <c r="G1" s="63"/>
      <c r="H1" s="63"/>
      <c r="I1" s="63"/>
      <c r="J1" s="63"/>
      <c r="K1" s="63"/>
      <c r="L1" s="81" t="s">
        <v>304</v>
      </c>
    </row>
    <row r="2" spans="1:12" x14ac:dyDescent="0.25">
      <c r="A2" t="s">
        <v>156</v>
      </c>
      <c r="B2" s="3" t="s">
        <v>78</v>
      </c>
      <c r="C2" t="s">
        <v>160</v>
      </c>
      <c r="D2" s="52"/>
      <c r="E2" s="65" t="s">
        <v>301</v>
      </c>
      <c r="F2" s="63"/>
      <c r="G2" s="63"/>
      <c r="H2" s="63"/>
      <c r="I2" s="63"/>
      <c r="J2" s="63"/>
      <c r="K2" s="63"/>
      <c r="L2" s="81" t="s">
        <v>299</v>
      </c>
    </row>
    <row r="3" spans="1:12" x14ac:dyDescent="0.25">
      <c r="A3" t="s">
        <v>156</v>
      </c>
      <c r="B3" s="3"/>
      <c r="D3" s="52"/>
      <c r="E3" s="90" t="s">
        <v>76</v>
      </c>
      <c r="F3" s="2" t="s">
        <v>79</v>
      </c>
      <c r="G3" s="2" t="s">
        <v>81</v>
      </c>
      <c r="H3" s="2" t="s">
        <v>83</v>
      </c>
      <c r="I3" s="2" t="s">
        <v>85</v>
      </c>
      <c r="J3" s="2" t="s">
        <v>87</v>
      </c>
      <c r="K3" s="2" t="s">
        <v>89</v>
      </c>
    </row>
    <row r="4" spans="1:12" x14ac:dyDescent="0.25">
      <c r="A4" t="s">
        <v>26</v>
      </c>
      <c r="B4" s="3" t="s">
        <v>261</v>
      </c>
      <c r="C4" t="s">
        <v>262</v>
      </c>
      <c r="D4" s="52"/>
      <c r="E4" s="2"/>
      <c r="F4" s="2"/>
      <c r="G4" s="2"/>
      <c r="H4" s="2"/>
      <c r="I4" s="2"/>
      <c r="J4" s="2"/>
      <c r="K4" s="2"/>
    </row>
    <row r="5" spans="1:12" x14ac:dyDescent="0.25">
      <c r="B5" s="3">
        <v>1010020001</v>
      </c>
      <c r="C5" t="s">
        <v>250</v>
      </c>
      <c r="D5" t="s">
        <v>265</v>
      </c>
      <c r="E5" s="2">
        <v>10</v>
      </c>
      <c r="F5" s="2">
        <v>12</v>
      </c>
      <c r="G5" s="2">
        <v>22</v>
      </c>
      <c r="H5" s="2">
        <v>18</v>
      </c>
      <c r="I5" s="2">
        <v>10</v>
      </c>
      <c r="J5" s="2">
        <v>14</v>
      </c>
      <c r="K5" s="2">
        <v>8</v>
      </c>
      <c r="L5" s="81" t="s">
        <v>305</v>
      </c>
    </row>
    <row r="6" spans="1:12" x14ac:dyDescent="0.25">
      <c r="B6" s="3">
        <v>1010020002</v>
      </c>
      <c r="C6" t="s">
        <v>251</v>
      </c>
      <c r="D6" t="s">
        <v>266</v>
      </c>
      <c r="E6" s="2">
        <v>18</v>
      </c>
      <c r="F6" s="2">
        <v>16</v>
      </c>
      <c r="G6" s="2">
        <v>14</v>
      </c>
      <c r="H6" s="2">
        <v>16</v>
      </c>
      <c r="I6" s="2">
        <v>14</v>
      </c>
      <c r="J6" s="2">
        <v>15</v>
      </c>
      <c r="K6" s="2">
        <v>16</v>
      </c>
      <c r="L6" s="81" t="s">
        <v>306</v>
      </c>
    </row>
    <row r="7" spans="1:12" x14ac:dyDescent="0.25">
      <c r="B7" s="3">
        <v>1010020003</v>
      </c>
      <c r="C7" t="s">
        <v>252</v>
      </c>
      <c r="D7" t="s">
        <v>267</v>
      </c>
      <c r="E7" s="2">
        <v>12</v>
      </c>
      <c r="F7" s="2">
        <v>18</v>
      </c>
      <c r="G7" s="2">
        <v>10</v>
      </c>
      <c r="H7" s="2">
        <v>15</v>
      </c>
      <c r="I7" s="2">
        <v>12</v>
      </c>
      <c r="J7" s="2">
        <v>18</v>
      </c>
      <c r="K7" s="2">
        <v>10</v>
      </c>
      <c r="L7" s="81" t="s">
        <v>307</v>
      </c>
    </row>
    <row r="8" spans="1:12" x14ac:dyDescent="0.25">
      <c r="B8" s="3">
        <v>1010020004</v>
      </c>
      <c r="C8" t="s">
        <v>253</v>
      </c>
      <c r="D8" t="s">
        <v>268</v>
      </c>
      <c r="E8" s="2">
        <v>16</v>
      </c>
      <c r="F8" s="2">
        <v>8</v>
      </c>
      <c r="G8" s="2">
        <v>8</v>
      </c>
      <c r="H8" s="2">
        <v>17</v>
      </c>
      <c r="I8" s="2">
        <v>19</v>
      </c>
      <c r="J8" s="2">
        <v>8</v>
      </c>
      <c r="K8" s="2">
        <v>19</v>
      </c>
      <c r="L8" s="81" t="s">
        <v>308</v>
      </c>
    </row>
    <row r="9" spans="1:12" x14ac:dyDescent="0.25">
      <c r="B9" s="3">
        <v>1010020005</v>
      </c>
      <c r="C9" t="s">
        <v>254</v>
      </c>
      <c r="D9" t="s">
        <v>269</v>
      </c>
      <c r="E9" s="2">
        <v>8</v>
      </c>
      <c r="F9" s="2">
        <v>10</v>
      </c>
      <c r="G9" s="2">
        <v>20</v>
      </c>
      <c r="H9" s="2">
        <v>14</v>
      </c>
      <c r="I9" s="2">
        <v>10</v>
      </c>
      <c r="J9" s="2">
        <v>14</v>
      </c>
      <c r="K9" s="2">
        <v>12</v>
      </c>
      <c r="L9" s="81" t="s">
        <v>309</v>
      </c>
    </row>
    <row r="10" spans="1:12" x14ac:dyDescent="0.25">
      <c r="B10" s="3">
        <v>1010020006</v>
      </c>
      <c r="C10" t="s">
        <v>302</v>
      </c>
      <c r="D10" s="81" t="s">
        <v>303</v>
      </c>
      <c r="E10" s="2">
        <v>12</v>
      </c>
      <c r="F10" s="2">
        <v>20</v>
      </c>
      <c r="G10" s="2">
        <v>9</v>
      </c>
      <c r="H10" s="2">
        <v>12</v>
      </c>
      <c r="I10" s="2">
        <v>14</v>
      </c>
      <c r="J10" s="2">
        <v>20</v>
      </c>
      <c r="K10" s="2">
        <v>14</v>
      </c>
      <c r="L10" s="81" t="s">
        <v>310</v>
      </c>
    </row>
  </sheetData>
  <mergeCells count="3">
    <mergeCell ref="D1:D4"/>
    <mergeCell ref="E1:K1"/>
    <mergeCell ref="E2:K2"/>
  </mergeCells>
  <phoneticPr fontId="8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Q24"/>
  <sheetViews>
    <sheetView workbookViewId="0">
      <selection activeCell="N23" sqref="N23"/>
    </sheetView>
  </sheetViews>
  <sheetFormatPr defaultColWidth="8.88671875" defaultRowHeight="13.8" x14ac:dyDescent="0.25"/>
  <cols>
    <col min="2" max="2" width="11.77734375"/>
    <col min="3" max="3" width="12.88671875" customWidth="1"/>
    <col min="4" max="4" width="15.21875" bestFit="1" customWidth="1"/>
    <col min="5" max="5" width="7.44140625" style="1" customWidth="1"/>
    <col min="6" max="6" width="7.21875" style="74" bestFit="1" customWidth="1"/>
    <col min="7" max="7" width="11.21875" style="75" bestFit="1" customWidth="1"/>
    <col min="8" max="8" width="7.21875" style="76" bestFit="1" customWidth="1"/>
    <col min="9" max="9" width="7.21875" style="77" bestFit="1" customWidth="1"/>
    <col min="10" max="10" width="8.33203125" style="78" bestFit="1" customWidth="1"/>
    <col min="11" max="11" width="10" style="79" bestFit="1" customWidth="1"/>
    <col min="12" max="12" width="9.5546875" style="73" bestFit="1" customWidth="1"/>
    <col min="13" max="13" width="15.77734375" style="74" bestFit="1" customWidth="1"/>
    <col min="14" max="14" width="16.88671875" style="85" bestFit="1" customWidth="1"/>
    <col min="15" max="15" width="11.33203125" style="86" bestFit="1" customWidth="1"/>
    <col min="16" max="16" width="8.33203125" style="87" bestFit="1" customWidth="1"/>
    <col min="17" max="17" width="12.21875" style="88" bestFit="1" customWidth="1"/>
  </cols>
  <sheetData>
    <row r="1" spans="1:17" x14ac:dyDescent="0.25">
      <c r="A1" t="s">
        <v>15</v>
      </c>
      <c r="B1" t="s">
        <v>0</v>
      </c>
      <c r="C1" t="s">
        <v>67</v>
      </c>
      <c r="D1" t="s">
        <v>68</v>
      </c>
      <c r="E1" s="1" t="s">
        <v>270</v>
      </c>
      <c r="F1" s="66" t="s">
        <v>296</v>
      </c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</row>
    <row r="2" spans="1:17" x14ac:dyDescent="0.25">
      <c r="A2" t="s">
        <v>156</v>
      </c>
      <c r="B2" t="s">
        <v>78</v>
      </c>
      <c r="C2" s="82" t="s">
        <v>299</v>
      </c>
      <c r="D2" s="84" t="s">
        <v>297</v>
      </c>
      <c r="E2" s="1" t="s">
        <v>78</v>
      </c>
      <c r="F2" s="66" t="s">
        <v>295</v>
      </c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</row>
    <row r="3" spans="1:17" x14ac:dyDescent="0.25">
      <c r="A3" t="s">
        <v>156</v>
      </c>
      <c r="C3" s="83"/>
      <c r="D3" s="83"/>
      <c r="F3" s="67" t="s">
        <v>92</v>
      </c>
      <c r="G3" s="68" t="s">
        <v>94</v>
      </c>
      <c r="H3" s="69" t="s">
        <v>96</v>
      </c>
      <c r="I3" s="70" t="s">
        <v>98</v>
      </c>
      <c r="J3" s="71" t="s">
        <v>100</v>
      </c>
      <c r="K3" s="72" t="s">
        <v>102</v>
      </c>
      <c r="L3" s="73" t="s">
        <v>104</v>
      </c>
      <c r="M3" s="74" t="s">
        <v>106</v>
      </c>
      <c r="N3" s="85" t="s">
        <v>108</v>
      </c>
      <c r="O3" s="86" t="s">
        <v>110</v>
      </c>
      <c r="P3" s="87" t="s">
        <v>112</v>
      </c>
      <c r="Q3" s="88" t="s">
        <v>114</v>
      </c>
    </row>
    <row r="4" spans="1:17" x14ac:dyDescent="0.25">
      <c r="B4" t="s">
        <v>261</v>
      </c>
      <c r="C4" t="s">
        <v>262</v>
      </c>
      <c r="D4" t="s">
        <v>142</v>
      </c>
      <c r="E4" s="1" t="s">
        <v>271</v>
      </c>
      <c r="L4" s="80"/>
    </row>
    <row r="5" spans="1:17" x14ac:dyDescent="0.25">
      <c r="B5" s="3">
        <f>1010040000+ROW(B5)-4</f>
        <v>1010040001</v>
      </c>
      <c r="C5" t="s">
        <v>272</v>
      </c>
      <c r="D5" t="s">
        <v>144</v>
      </c>
      <c r="E5" s="1">
        <v>1</v>
      </c>
      <c r="F5" s="74">
        <v>40</v>
      </c>
      <c r="G5" s="75">
        <v>40</v>
      </c>
      <c r="I5" s="77">
        <v>-1</v>
      </c>
      <c r="L5" s="80"/>
    </row>
    <row r="6" spans="1:17" x14ac:dyDescent="0.25">
      <c r="B6" s="3">
        <f t="shared" ref="B6:B24" si="0">1010040000+ROW(B6)-4</f>
        <v>1010040002</v>
      </c>
      <c r="C6" t="s">
        <v>273</v>
      </c>
      <c r="D6" t="s">
        <v>146</v>
      </c>
      <c r="E6" s="1">
        <v>1</v>
      </c>
      <c r="F6" s="74">
        <v>80</v>
      </c>
      <c r="G6" s="75">
        <v>80</v>
      </c>
      <c r="I6" s="77">
        <v>-5</v>
      </c>
      <c r="J6" s="78">
        <v>10</v>
      </c>
      <c r="L6" s="80"/>
    </row>
    <row r="7" spans="1:17" x14ac:dyDescent="0.25">
      <c r="B7" s="3">
        <f t="shared" si="0"/>
        <v>1010040003</v>
      </c>
      <c r="C7" t="s">
        <v>274</v>
      </c>
      <c r="D7" t="s">
        <v>148</v>
      </c>
      <c r="E7" s="1">
        <v>1</v>
      </c>
      <c r="F7" s="74">
        <v>40</v>
      </c>
      <c r="G7" s="75">
        <v>10</v>
      </c>
      <c r="J7" s="78">
        <v>10</v>
      </c>
      <c r="L7" s="80"/>
    </row>
    <row r="8" spans="1:17" x14ac:dyDescent="0.25">
      <c r="B8" s="3">
        <f t="shared" si="0"/>
        <v>1010040004</v>
      </c>
      <c r="C8" t="s">
        <v>275</v>
      </c>
      <c r="D8" t="s">
        <v>146</v>
      </c>
      <c r="E8" s="1">
        <v>1</v>
      </c>
      <c r="F8" s="74">
        <v>80</v>
      </c>
      <c r="G8" s="75">
        <v>20</v>
      </c>
      <c r="I8" s="77">
        <v>-8</v>
      </c>
      <c r="L8" s="80"/>
    </row>
    <row r="9" spans="1:17" x14ac:dyDescent="0.25">
      <c r="B9" s="3">
        <f t="shared" si="0"/>
        <v>1010040005</v>
      </c>
      <c r="C9" t="s">
        <v>276</v>
      </c>
      <c r="D9" t="s">
        <v>144</v>
      </c>
      <c r="E9" s="1">
        <v>1</v>
      </c>
      <c r="F9" s="74">
        <v>20</v>
      </c>
      <c r="G9" s="75">
        <v>5</v>
      </c>
      <c r="L9" s="80"/>
    </row>
    <row r="10" spans="1:17" x14ac:dyDescent="0.25">
      <c r="B10" s="3">
        <f t="shared" si="0"/>
        <v>1010040006</v>
      </c>
      <c r="C10" t="s">
        <v>277</v>
      </c>
      <c r="D10" t="s">
        <v>152</v>
      </c>
      <c r="E10" s="1">
        <v>1</v>
      </c>
      <c r="H10" s="76">
        <v>4</v>
      </c>
      <c r="J10" s="78">
        <v>20</v>
      </c>
      <c r="L10" s="80">
        <v>-5</v>
      </c>
    </row>
    <row r="11" spans="1:17" x14ac:dyDescent="0.25">
      <c r="B11" s="3">
        <f t="shared" si="0"/>
        <v>1010040007</v>
      </c>
      <c r="C11" t="s">
        <v>278</v>
      </c>
      <c r="D11" t="s">
        <v>152</v>
      </c>
      <c r="E11" s="1">
        <v>1</v>
      </c>
      <c r="H11" s="76">
        <v>12</v>
      </c>
      <c r="L11" s="80">
        <v>6</v>
      </c>
    </row>
    <row r="12" spans="1:17" x14ac:dyDescent="0.25">
      <c r="B12" s="3">
        <f t="shared" si="0"/>
        <v>1010040008</v>
      </c>
      <c r="C12" t="s">
        <v>279</v>
      </c>
      <c r="D12" t="s">
        <v>146</v>
      </c>
      <c r="E12" s="1">
        <v>1</v>
      </c>
      <c r="F12" s="74">
        <v>20</v>
      </c>
      <c r="G12" s="75">
        <v>10</v>
      </c>
      <c r="L12" s="80"/>
    </row>
    <row r="13" spans="1:17" x14ac:dyDescent="0.25">
      <c r="B13" s="3">
        <f t="shared" si="0"/>
        <v>1010040009</v>
      </c>
      <c r="C13" t="s">
        <v>280</v>
      </c>
      <c r="D13" t="s">
        <v>148</v>
      </c>
      <c r="E13" s="1">
        <v>1</v>
      </c>
      <c r="F13" s="74">
        <v>20</v>
      </c>
      <c r="G13" s="75">
        <v>8</v>
      </c>
      <c r="L13" s="80"/>
      <c r="M13" s="74">
        <v>6</v>
      </c>
    </row>
    <row r="14" spans="1:17" x14ac:dyDescent="0.25">
      <c r="B14" s="3">
        <f t="shared" si="0"/>
        <v>1010040010</v>
      </c>
      <c r="C14" t="s">
        <v>281</v>
      </c>
      <c r="D14" t="s">
        <v>154</v>
      </c>
      <c r="E14" s="1">
        <v>1</v>
      </c>
      <c r="H14" s="76">
        <v>8</v>
      </c>
      <c r="L14" s="80"/>
      <c r="M14" s="74">
        <v>6</v>
      </c>
    </row>
    <row r="15" spans="1:17" x14ac:dyDescent="0.25">
      <c r="B15" s="3">
        <f t="shared" si="0"/>
        <v>1010040011</v>
      </c>
      <c r="C15" t="s">
        <v>282</v>
      </c>
      <c r="D15" t="s">
        <v>152</v>
      </c>
      <c r="E15" s="1">
        <v>1</v>
      </c>
      <c r="H15" s="76">
        <v>3</v>
      </c>
      <c r="L15" s="80"/>
      <c r="P15" s="89"/>
    </row>
    <row r="16" spans="1:17" x14ac:dyDescent="0.25">
      <c r="B16" s="3">
        <f t="shared" si="0"/>
        <v>1010040012</v>
      </c>
      <c r="C16" t="s">
        <v>283</v>
      </c>
      <c r="D16" t="s">
        <v>154</v>
      </c>
      <c r="E16" s="1">
        <v>1</v>
      </c>
      <c r="G16" s="75">
        <v>4</v>
      </c>
      <c r="H16" s="76">
        <v>2</v>
      </c>
      <c r="L16" s="80"/>
      <c r="N16" s="85">
        <v>10</v>
      </c>
    </row>
    <row r="17" spans="2:12" x14ac:dyDescent="0.25">
      <c r="B17" s="3">
        <f t="shared" si="0"/>
        <v>1010040013</v>
      </c>
      <c r="C17" t="s">
        <v>284</v>
      </c>
      <c r="D17" s="81" t="s">
        <v>298</v>
      </c>
      <c r="E17" s="1">
        <v>1</v>
      </c>
      <c r="F17" s="74">
        <v>10</v>
      </c>
      <c r="G17" s="75">
        <v>10</v>
      </c>
      <c r="L17" s="80"/>
    </row>
    <row r="18" spans="2:12" x14ac:dyDescent="0.25">
      <c r="B18" s="3">
        <f t="shared" si="0"/>
        <v>1010040014</v>
      </c>
      <c r="C18" t="s">
        <v>285</v>
      </c>
      <c r="D18" t="s">
        <v>144</v>
      </c>
      <c r="E18" s="1">
        <v>1</v>
      </c>
      <c r="F18" s="74">
        <v>5</v>
      </c>
      <c r="G18" s="75">
        <v>6</v>
      </c>
      <c r="L18" s="80"/>
    </row>
    <row r="19" spans="2:12" x14ac:dyDescent="0.25">
      <c r="B19" s="3">
        <f t="shared" si="0"/>
        <v>1010040015</v>
      </c>
      <c r="C19" t="s">
        <v>286</v>
      </c>
      <c r="D19" t="s">
        <v>148</v>
      </c>
      <c r="E19" s="1">
        <v>1</v>
      </c>
      <c r="F19" s="74">
        <v>5</v>
      </c>
      <c r="G19" s="75">
        <v>5</v>
      </c>
      <c r="J19" s="78">
        <v>5</v>
      </c>
      <c r="L19" s="80"/>
    </row>
    <row r="20" spans="2:12" x14ac:dyDescent="0.25">
      <c r="B20" s="3">
        <f t="shared" si="0"/>
        <v>1010040016</v>
      </c>
      <c r="C20" t="s">
        <v>287</v>
      </c>
      <c r="D20" t="s">
        <v>152</v>
      </c>
      <c r="E20" s="1">
        <v>1</v>
      </c>
      <c r="G20" s="75">
        <v>1</v>
      </c>
      <c r="H20" s="76">
        <v>5</v>
      </c>
      <c r="I20" s="77">
        <v>10</v>
      </c>
      <c r="J20" s="78">
        <v>5</v>
      </c>
      <c r="K20" s="79">
        <v>20</v>
      </c>
      <c r="L20" s="80">
        <v>10</v>
      </c>
    </row>
    <row r="21" spans="2:12" x14ac:dyDescent="0.25">
      <c r="B21" s="3">
        <f t="shared" si="0"/>
        <v>1010040017</v>
      </c>
      <c r="C21" t="s">
        <v>288</v>
      </c>
      <c r="D21" t="s">
        <v>154</v>
      </c>
      <c r="E21" s="1">
        <v>1</v>
      </c>
      <c r="H21" s="76">
        <v>6</v>
      </c>
      <c r="I21" s="77">
        <v>5</v>
      </c>
      <c r="K21" s="79">
        <v>5</v>
      </c>
      <c r="L21" s="80"/>
    </row>
    <row r="22" spans="2:12" x14ac:dyDescent="0.25">
      <c r="B22" s="3">
        <f t="shared" si="0"/>
        <v>1010040018</v>
      </c>
      <c r="C22" t="s">
        <v>289</v>
      </c>
      <c r="D22" t="s">
        <v>152</v>
      </c>
      <c r="E22" s="1">
        <v>1</v>
      </c>
      <c r="H22" s="76">
        <v>6</v>
      </c>
      <c r="I22" s="77">
        <v>8</v>
      </c>
      <c r="K22" s="79">
        <v>5</v>
      </c>
      <c r="L22" s="80"/>
    </row>
    <row r="23" spans="2:12" x14ac:dyDescent="0.25">
      <c r="B23" s="3">
        <f t="shared" si="0"/>
        <v>1010040019</v>
      </c>
      <c r="C23" t="s">
        <v>290</v>
      </c>
      <c r="D23" t="s">
        <v>146</v>
      </c>
      <c r="E23" s="1">
        <v>1</v>
      </c>
      <c r="F23" s="74">
        <v>5</v>
      </c>
      <c r="G23" s="75">
        <v>6</v>
      </c>
      <c r="I23" s="77">
        <v>10</v>
      </c>
      <c r="L23" s="80"/>
    </row>
    <row r="24" spans="2:12" x14ac:dyDescent="0.25">
      <c r="B24" s="3">
        <f t="shared" si="0"/>
        <v>1010040020</v>
      </c>
      <c r="C24" t="s">
        <v>291</v>
      </c>
      <c r="D24" t="s">
        <v>148</v>
      </c>
      <c r="E24" s="1">
        <v>1</v>
      </c>
      <c r="F24" s="74">
        <v>5</v>
      </c>
      <c r="G24" s="75">
        <v>6</v>
      </c>
      <c r="I24" s="77">
        <v>10</v>
      </c>
      <c r="L24" s="80"/>
    </row>
  </sheetData>
  <mergeCells count="2">
    <mergeCell ref="F1:Q1"/>
    <mergeCell ref="F2:Q2"/>
  </mergeCells>
  <phoneticPr fontId="8" type="noConversion"/>
  <dataValidations count="1">
    <dataValidation allowBlank="1" showInputMessage="1" showErrorMessage="1" sqref="C3:C19 E5:E39" xr:uid="{00000000-0002-0000-0A00-000000000000}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A00-000001000000}">
          <x14:formula1>
            <xm:f>enums!$I$10:$I$16</xm:f>
          </x14:formula1>
          <xm:sqref>D5:D24</xm:sqref>
        </x14:dataValidation>
        <x14:dataValidation type="list" allowBlank="1" showInputMessage="1" showErrorMessage="1" xr:uid="{00000000-0002-0000-0A00-000002000000}">
          <x14:formula1>
            <xm:f>enums!$I$10:$I$15</xm:f>
          </x14:formula1>
          <xm:sqref>D25:D39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1"/>
  <sheetViews>
    <sheetView workbookViewId="0">
      <selection activeCell="D17" sqref="D17"/>
    </sheetView>
  </sheetViews>
  <sheetFormatPr defaultColWidth="8.88671875" defaultRowHeight="13.8" x14ac:dyDescent="0.25"/>
  <cols>
    <col min="1" max="1" width="8.88671875" style="1"/>
    <col min="2" max="2" width="22.109375" style="1" customWidth="1"/>
    <col min="3" max="3" width="10.6640625" style="1" customWidth="1"/>
    <col min="4" max="4" width="22" style="1" customWidth="1"/>
    <col min="5" max="5" width="28.21875" style="4" customWidth="1"/>
    <col min="6" max="6" width="35.109375" style="1" customWidth="1"/>
    <col min="7" max="7" width="18.109375" style="1" customWidth="1"/>
    <col min="8" max="8" width="24.33203125" style="1" customWidth="1"/>
    <col min="10" max="10" width="5.21875" customWidth="1"/>
    <col min="11" max="11" width="13.6640625" customWidth="1"/>
  </cols>
  <sheetData>
    <row r="1" spans="1:11" s="3" customFormat="1" x14ac:dyDescent="0.25">
      <c r="A1" s="42" t="s">
        <v>15</v>
      </c>
      <c r="B1" s="42" t="s">
        <v>16</v>
      </c>
      <c r="C1" s="43" t="s">
        <v>17</v>
      </c>
      <c r="D1" s="42" t="s">
        <v>18</v>
      </c>
      <c r="E1" s="42" t="s">
        <v>19</v>
      </c>
      <c r="F1" s="42" t="s">
        <v>20</v>
      </c>
      <c r="G1" s="42" t="s">
        <v>21</v>
      </c>
      <c r="H1" s="42" t="s">
        <v>22</v>
      </c>
      <c r="I1" s="42" t="s">
        <v>23</v>
      </c>
      <c r="J1" s="42" t="s">
        <v>24</v>
      </c>
      <c r="K1" s="42" t="s">
        <v>25</v>
      </c>
    </row>
    <row r="2" spans="1:11" s="40" customFormat="1" x14ac:dyDescent="0.25">
      <c r="A2" s="40" t="s">
        <v>26</v>
      </c>
      <c r="B2" s="40" t="s">
        <v>27</v>
      </c>
      <c r="C2" s="44" t="s">
        <v>28</v>
      </c>
      <c r="D2" s="40" t="s">
        <v>29</v>
      </c>
      <c r="E2" s="40" t="s">
        <v>30</v>
      </c>
      <c r="F2" s="40" t="s">
        <v>31</v>
      </c>
      <c r="G2" s="40" t="s">
        <v>32</v>
      </c>
      <c r="H2" s="40" t="s">
        <v>33</v>
      </c>
      <c r="I2" s="40" t="s">
        <v>34</v>
      </c>
      <c r="K2" s="40" t="s">
        <v>35</v>
      </c>
    </row>
    <row r="3" spans="1:11" s="41" customFormat="1" ht="41.4" x14ac:dyDescent="0.25">
      <c r="A3" s="41" t="s">
        <v>26</v>
      </c>
      <c r="C3" s="45"/>
      <c r="D3" s="41" t="s">
        <v>36</v>
      </c>
      <c r="E3" s="41" t="s">
        <v>37</v>
      </c>
      <c r="F3" s="41" t="s">
        <v>38</v>
      </c>
      <c r="G3" s="41" t="s">
        <v>39</v>
      </c>
      <c r="H3" s="41" t="s">
        <v>40</v>
      </c>
      <c r="K3" s="41" t="s">
        <v>41</v>
      </c>
    </row>
    <row r="4" spans="1:11" x14ac:dyDescent="0.25">
      <c r="B4" s="1" t="s">
        <v>42</v>
      </c>
      <c r="C4" s="1" t="s">
        <v>43</v>
      </c>
      <c r="D4" s="1">
        <v>1</v>
      </c>
      <c r="E4" t="s">
        <v>294</v>
      </c>
      <c r="G4" s="46" t="s">
        <v>44</v>
      </c>
      <c r="I4" s="39"/>
      <c r="J4" s="39"/>
      <c r="K4" s="39"/>
    </row>
    <row r="5" spans="1:11" x14ac:dyDescent="0.25">
      <c r="B5" s="1" t="s">
        <v>292</v>
      </c>
      <c r="C5" s="1" t="s">
        <v>293</v>
      </c>
      <c r="D5" s="1">
        <v>1</v>
      </c>
      <c r="E5" s="4" t="s">
        <v>45</v>
      </c>
      <c r="F5" s="46" t="s">
        <v>46</v>
      </c>
    </row>
    <row r="6" spans="1:11" x14ac:dyDescent="0.25">
      <c r="B6" s="1" t="s">
        <v>47</v>
      </c>
      <c r="C6" s="1" t="s">
        <v>48</v>
      </c>
      <c r="D6" s="1">
        <v>1</v>
      </c>
      <c r="E6" s="4" t="s">
        <v>49</v>
      </c>
      <c r="F6" s="46" t="s">
        <v>46</v>
      </c>
    </row>
    <row r="7" spans="1:11" x14ac:dyDescent="0.25">
      <c r="B7" s="46" t="s">
        <v>50</v>
      </c>
      <c r="C7" s="47" t="s">
        <v>51</v>
      </c>
      <c r="D7" s="1">
        <v>1</v>
      </c>
      <c r="E7" s="4" t="s">
        <v>52</v>
      </c>
    </row>
    <row r="8" spans="1:11" x14ac:dyDescent="0.25">
      <c r="B8" s="46" t="s">
        <v>53</v>
      </c>
      <c r="C8" s="47" t="s">
        <v>54</v>
      </c>
      <c r="D8" s="1">
        <v>1</v>
      </c>
      <c r="E8" s="4" t="s">
        <v>55</v>
      </c>
    </row>
    <row r="9" spans="1:11" x14ac:dyDescent="0.25">
      <c r="B9" s="46" t="s">
        <v>56</v>
      </c>
      <c r="C9" s="47" t="s">
        <v>57</v>
      </c>
      <c r="D9" s="1">
        <v>1</v>
      </c>
      <c r="E9" s="4" t="s">
        <v>58</v>
      </c>
    </row>
    <row r="10" spans="1:11" x14ac:dyDescent="0.25">
      <c r="B10" s="46" t="s">
        <v>59</v>
      </c>
      <c r="C10" s="47" t="s">
        <v>60</v>
      </c>
      <c r="D10" s="1">
        <v>1</v>
      </c>
      <c r="E10" s="4" t="s">
        <v>61</v>
      </c>
    </row>
    <row r="11" spans="1:11" x14ac:dyDescent="0.25">
      <c r="E11" s="48"/>
    </row>
  </sheetData>
  <sheetProtection formatCells="0" formatColumns="0" formatRows="0" insertColumns="0" insertRows="0" insertHyperlinks="0" deleteColumns="0" deleteRows="0" sort="0" autoFilter="0" pivotTables="0"/>
  <phoneticPr fontId="8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23"/>
  <sheetViews>
    <sheetView workbookViewId="0">
      <selection activeCell="B4" sqref="B4"/>
    </sheetView>
  </sheetViews>
  <sheetFormatPr defaultColWidth="8.88671875" defaultRowHeight="13.8" x14ac:dyDescent="0.25"/>
  <cols>
    <col min="2" max="2" width="18.21875" customWidth="1"/>
    <col min="4" max="4" width="10.109375" customWidth="1"/>
    <col min="6" max="7" width="14.109375" customWidth="1"/>
    <col min="10" max="10" width="16" customWidth="1"/>
    <col min="11" max="11" width="9.6640625" customWidth="1"/>
    <col min="12" max="12" width="21.21875" customWidth="1"/>
    <col min="13" max="13" width="8.21875" customWidth="1"/>
  </cols>
  <sheetData>
    <row r="1" spans="1:16" x14ac:dyDescent="0.25">
      <c r="A1" s="38" t="s">
        <v>15</v>
      </c>
      <c r="B1" s="39" t="s">
        <v>16</v>
      </c>
      <c r="C1" s="39" t="s">
        <v>62</v>
      </c>
      <c r="D1" s="39" t="s">
        <v>63</v>
      </c>
      <c r="E1" s="39" t="s">
        <v>64</v>
      </c>
      <c r="F1" s="39" t="s">
        <v>65</v>
      </c>
      <c r="G1" s="39" t="s">
        <v>23</v>
      </c>
      <c r="H1" s="39" t="s">
        <v>22</v>
      </c>
      <c r="I1" s="39" t="s">
        <v>24</v>
      </c>
      <c r="J1" s="55" t="s">
        <v>66</v>
      </c>
      <c r="K1" s="55"/>
      <c r="L1" s="55"/>
      <c r="M1" s="55"/>
      <c r="N1" s="55"/>
      <c r="O1" s="55"/>
      <c r="P1" s="55"/>
    </row>
    <row r="2" spans="1:16" x14ac:dyDescent="0.25">
      <c r="A2" s="38" t="s">
        <v>15</v>
      </c>
      <c r="B2" s="39"/>
      <c r="C2" s="39"/>
      <c r="D2" s="39"/>
      <c r="E2" s="39"/>
      <c r="F2" s="39"/>
      <c r="G2" s="39"/>
      <c r="H2" s="39"/>
      <c r="I2" s="39"/>
      <c r="J2" s="39" t="s">
        <v>67</v>
      </c>
      <c r="K2" s="39" t="s">
        <v>65</v>
      </c>
      <c r="L2" s="39" t="s">
        <v>68</v>
      </c>
      <c r="M2" t="s">
        <v>69</v>
      </c>
      <c r="N2" s="39" t="s">
        <v>22</v>
      </c>
      <c r="O2" s="39" t="s">
        <v>23</v>
      </c>
      <c r="P2" s="39" t="s">
        <v>24</v>
      </c>
    </row>
    <row r="3" spans="1:16" x14ac:dyDescent="0.25">
      <c r="A3" s="39" t="s">
        <v>26</v>
      </c>
      <c r="B3" s="39" t="s">
        <v>70</v>
      </c>
      <c r="C3" s="39"/>
      <c r="D3" s="39"/>
      <c r="E3" s="39" t="s">
        <v>71</v>
      </c>
      <c r="F3" s="39" t="s">
        <v>72</v>
      </c>
      <c r="G3" s="39" t="s">
        <v>34</v>
      </c>
      <c r="H3" s="39"/>
      <c r="I3" s="39"/>
      <c r="J3" s="39" t="s">
        <v>73</v>
      </c>
      <c r="K3" s="39" t="s">
        <v>72</v>
      </c>
      <c r="L3" s="39" t="s">
        <v>74</v>
      </c>
      <c r="N3" s="39" t="s">
        <v>33</v>
      </c>
      <c r="O3" s="39" t="s">
        <v>34</v>
      </c>
      <c r="P3" s="39"/>
    </row>
    <row r="4" spans="1:16" x14ac:dyDescent="0.25">
      <c r="A4" s="37"/>
      <c r="B4" s="64" t="s">
        <v>301</v>
      </c>
      <c r="C4" s="37"/>
      <c r="D4" s="37"/>
      <c r="E4" s="37"/>
      <c r="F4" s="37" t="s">
        <v>75</v>
      </c>
      <c r="G4" s="37" t="str">
        <f>F4</f>
        <v>角色核心属性</v>
      </c>
      <c r="H4" s="37"/>
      <c r="I4" s="37"/>
      <c r="J4" s="37" t="s">
        <v>76</v>
      </c>
      <c r="K4" s="37" t="s">
        <v>77</v>
      </c>
      <c r="L4" s="37" t="s">
        <v>78</v>
      </c>
      <c r="M4" s="37"/>
      <c r="N4" s="37"/>
      <c r="O4" s="37" t="str">
        <f t="shared" ref="O4:O23" si="0">K4</f>
        <v>力量</v>
      </c>
      <c r="P4" s="37"/>
    </row>
    <row r="5" spans="1:16" x14ac:dyDescent="0.25">
      <c r="A5" s="39"/>
      <c r="J5" t="s">
        <v>79</v>
      </c>
      <c r="K5" t="s">
        <v>80</v>
      </c>
      <c r="L5" t="s">
        <v>78</v>
      </c>
      <c r="O5" t="str">
        <f t="shared" si="0"/>
        <v>敏捷</v>
      </c>
    </row>
    <row r="6" spans="1:16" x14ac:dyDescent="0.25">
      <c r="A6" s="39"/>
      <c r="J6" t="s">
        <v>81</v>
      </c>
      <c r="K6" t="s">
        <v>82</v>
      </c>
      <c r="L6" t="s">
        <v>78</v>
      </c>
      <c r="O6" t="str">
        <f t="shared" si="0"/>
        <v>智慧</v>
      </c>
    </row>
    <row r="7" spans="1:16" x14ac:dyDescent="0.25">
      <c r="A7" s="39"/>
      <c r="J7" t="s">
        <v>83</v>
      </c>
      <c r="K7" t="s">
        <v>84</v>
      </c>
      <c r="L7" t="s">
        <v>78</v>
      </c>
      <c r="O7" t="str">
        <f t="shared" si="0"/>
        <v>信仰</v>
      </c>
    </row>
    <row r="8" spans="1:16" x14ac:dyDescent="0.25">
      <c r="A8" s="39"/>
      <c r="J8" t="s">
        <v>85</v>
      </c>
      <c r="K8" t="s">
        <v>86</v>
      </c>
      <c r="L8" t="s">
        <v>78</v>
      </c>
      <c r="O8" t="str">
        <f t="shared" si="0"/>
        <v>体质</v>
      </c>
    </row>
    <row r="9" spans="1:16" x14ac:dyDescent="0.25">
      <c r="A9" s="39"/>
      <c r="J9" t="s">
        <v>87</v>
      </c>
      <c r="K9" t="s">
        <v>88</v>
      </c>
      <c r="L9" t="s">
        <v>78</v>
      </c>
      <c r="O9" t="str">
        <f t="shared" si="0"/>
        <v>感知</v>
      </c>
    </row>
    <row r="10" spans="1:16" x14ac:dyDescent="0.25">
      <c r="J10" t="s">
        <v>89</v>
      </c>
      <c r="K10" t="s">
        <v>90</v>
      </c>
      <c r="L10" t="s">
        <v>78</v>
      </c>
      <c r="O10" t="str">
        <f t="shared" si="0"/>
        <v>力气</v>
      </c>
    </row>
    <row r="11" spans="1:16" x14ac:dyDescent="0.25">
      <c r="A11" s="37"/>
      <c r="B11" s="64" t="s">
        <v>295</v>
      </c>
      <c r="C11" s="37"/>
      <c r="D11" s="37"/>
      <c r="E11" s="37"/>
      <c r="F11" s="37" t="s">
        <v>91</v>
      </c>
      <c r="G11" s="37" t="str">
        <f>F11</f>
        <v>角色面板属性</v>
      </c>
      <c r="H11" s="37"/>
      <c r="I11" s="37"/>
      <c r="J11" s="37" t="s">
        <v>92</v>
      </c>
      <c r="K11" s="37" t="s">
        <v>93</v>
      </c>
      <c r="L11" s="37" t="s">
        <v>78</v>
      </c>
      <c r="M11" s="37"/>
      <c r="N11" s="37"/>
      <c r="O11" s="37" t="str">
        <f t="shared" si="0"/>
        <v>生命</v>
      </c>
      <c r="P11" s="37"/>
    </row>
    <row r="12" spans="1:16" x14ac:dyDescent="0.25">
      <c r="J12" t="s">
        <v>94</v>
      </c>
      <c r="K12" t="s">
        <v>95</v>
      </c>
      <c r="L12" t="s">
        <v>78</v>
      </c>
      <c r="O12" t="str">
        <f t="shared" si="0"/>
        <v>耐力</v>
      </c>
    </row>
    <row r="13" spans="1:16" ht="13.05" customHeight="1" x14ac:dyDescent="0.25">
      <c r="J13" t="s">
        <v>96</v>
      </c>
      <c r="K13" t="s">
        <v>97</v>
      </c>
      <c r="L13" t="s">
        <v>78</v>
      </c>
      <c r="O13" t="str">
        <f t="shared" si="0"/>
        <v>攻击</v>
      </c>
    </row>
    <row r="14" spans="1:16" x14ac:dyDescent="0.25">
      <c r="J14" t="s">
        <v>98</v>
      </c>
      <c r="K14" t="s">
        <v>99</v>
      </c>
      <c r="L14" t="s">
        <v>78</v>
      </c>
      <c r="O14" t="str">
        <f t="shared" si="0"/>
        <v>速度</v>
      </c>
    </row>
    <row r="15" spans="1:16" x14ac:dyDescent="0.25">
      <c r="J15" t="s">
        <v>100</v>
      </c>
      <c r="K15" t="s">
        <v>101</v>
      </c>
      <c r="L15" t="s">
        <v>78</v>
      </c>
      <c r="O15" t="str">
        <f t="shared" si="0"/>
        <v>护甲</v>
      </c>
    </row>
    <row r="16" spans="1:16" ht="13.05" customHeight="1" x14ac:dyDescent="0.25">
      <c r="J16" t="s">
        <v>102</v>
      </c>
      <c r="K16" t="s">
        <v>103</v>
      </c>
      <c r="L16" t="s">
        <v>78</v>
      </c>
      <c r="O16" t="str">
        <f t="shared" si="0"/>
        <v>反应</v>
      </c>
    </row>
    <row r="17" spans="10:15" x14ac:dyDescent="0.25">
      <c r="J17" t="s">
        <v>104</v>
      </c>
      <c r="K17" t="s">
        <v>105</v>
      </c>
      <c r="L17" t="s">
        <v>78</v>
      </c>
      <c r="O17" t="str">
        <f t="shared" si="0"/>
        <v>命中</v>
      </c>
    </row>
    <row r="18" spans="10:15" x14ac:dyDescent="0.25">
      <c r="J18" t="s">
        <v>106</v>
      </c>
      <c r="K18" t="s">
        <v>107</v>
      </c>
      <c r="L18" t="s">
        <v>78</v>
      </c>
      <c r="O18" t="str">
        <f t="shared" si="0"/>
        <v>魔法命中</v>
      </c>
    </row>
    <row r="19" spans="10:15" x14ac:dyDescent="0.25">
      <c r="J19" t="s">
        <v>108</v>
      </c>
      <c r="K19" t="s">
        <v>109</v>
      </c>
      <c r="L19" t="s">
        <v>78</v>
      </c>
      <c r="O19" t="str">
        <f t="shared" si="0"/>
        <v>奇迹命中</v>
      </c>
    </row>
    <row r="20" spans="10:15" x14ac:dyDescent="0.25">
      <c r="J20" t="s">
        <v>110</v>
      </c>
      <c r="K20" t="s">
        <v>111</v>
      </c>
      <c r="L20" t="s">
        <v>78</v>
      </c>
      <c r="O20" t="str">
        <f t="shared" si="0"/>
        <v>ap回复</v>
      </c>
    </row>
    <row r="21" spans="10:15" x14ac:dyDescent="0.25">
      <c r="J21" t="s">
        <v>112</v>
      </c>
      <c r="K21" t="s">
        <v>113</v>
      </c>
      <c r="L21" t="s">
        <v>78</v>
      </c>
      <c r="O21" t="str">
        <f t="shared" si="0"/>
        <v>ap上限</v>
      </c>
    </row>
    <row r="22" spans="10:15" x14ac:dyDescent="0.25">
      <c r="J22" t="s">
        <v>114</v>
      </c>
      <c r="K22" t="s">
        <v>115</v>
      </c>
      <c r="L22" t="s">
        <v>78</v>
      </c>
      <c r="O22" t="str">
        <f t="shared" si="0"/>
        <v>额外行动</v>
      </c>
    </row>
    <row r="23" spans="10:15" x14ac:dyDescent="0.25">
      <c r="J23" t="s">
        <v>116</v>
      </c>
      <c r="K23" t="s">
        <v>117</v>
      </c>
      <c r="L23" t="s">
        <v>118</v>
      </c>
      <c r="O23" t="str">
        <f t="shared" si="0"/>
        <v>抗性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J1:P1"/>
  </mergeCells>
  <phoneticPr fontId="8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16"/>
  <sheetViews>
    <sheetView tabSelected="1" workbookViewId="0">
      <selection activeCell="F26" sqref="F26"/>
    </sheetView>
  </sheetViews>
  <sheetFormatPr defaultColWidth="8.88671875" defaultRowHeight="13.8" x14ac:dyDescent="0.25"/>
  <cols>
    <col min="2" max="2" width="15.5546875" customWidth="1"/>
    <col min="3" max="3" width="16.77734375" style="2" customWidth="1"/>
    <col min="4" max="4" width="16.44140625" style="2" customWidth="1"/>
    <col min="8" max="8" width="13.88671875" customWidth="1"/>
  </cols>
  <sheetData>
    <row r="1" spans="1:12" x14ac:dyDescent="0.25">
      <c r="A1" s="33" t="s">
        <v>15</v>
      </c>
      <c r="B1" s="33" t="s">
        <v>16</v>
      </c>
      <c r="C1" s="34" t="s">
        <v>119</v>
      </c>
      <c r="D1" s="34" t="s">
        <v>120</v>
      </c>
      <c r="E1" s="33" t="s">
        <v>22</v>
      </c>
      <c r="F1" s="33" t="s">
        <v>23</v>
      </c>
      <c r="G1" s="33" t="s">
        <v>24</v>
      </c>
      <c r="H1" s="56" t="s">
        <v>121</v>
      </c>
      <c r="I1" s="56"/>
      <c r="J1" s="56"/>
      <c r="K1" s="56"/>
      <c r="L1" s="56"/>
    </row>
    <row r="2" spans="1:12" x14ac:dyDescent="0.25">
      <c r="A2" s="33" t="s">
        <v>15</v>
      </c>
      <c r="B2" s="33"/>
      <c r="C2" s="34"/>
      <c r="D2" s="34"/>
      <c r="E2" s="33"/>
      <c r="F2" s="33"/>
      <c r="G2" s="33"/>
      <c r="H2" s="33" t="s">
        <v>67</v>
      </c>
      <c r="I2" s="33" t="s">
        <v>65</v>
      </c>
      <c r="J2" s="33" t="s">
        <v>122</v>
      </c>
      <c r="K2" s="33" t="s">
        <v>23</v>
      </c>
      <c r="L2" s="33" t="s">
        <v>24</v>
      </c>
    </row>
    <row r="3" spans="1:12" x14ac:dyDescent="0.25">
      <c r="A3" s="33" t="s">
        <v>26</v>
      </c>
      <c r="B3" s="35" t="s">
        <v>70</v>
      </c>
      <c r="C3" s="36" t="s">
        <v>123</v>
      </c>
      <c r="D3" s="34" t="s">
        <v>124</v>
      </c>
      <c r="E3" s="33"/>
      <c r="F3" s="33"/>
      <c r="G3" s="33"/>
      <c r="H3" s="33" t="s">
        <v>125</v>
      </c>
      <c r="I3" s="33" t="s">
        <v>72</v>
      </c>
      <c r="J3" s="33" t="s">
        <v>126</v>
      </c>
      <c r="K3" s="33" t="s">
        <v>34</v>
      </c>
      <c r="L3" s="33"/>
    </row>
    <row r="4" spans="1:12" x14ac:dyDescent="0.25">
      <c r="A4" s="37"/>
      <c r="B4" s="37" t="s">
        <v>127</v>
      </c>
      <c r="C4" s="37">
        <v>0</v>
      </c>
      <c r="D4" s="37">
        <v>0</v>
      </c>
      <c r="E4" s="37"/>
      <c r="F4" s="37" t="s">
        <v>128</v>
      </c>
      <c r="G4" s="37"/>
      <c r="H4" s="37" t="s">
        <v>129</v>
      </c>
      <c r="I4" s="37" t="s">
        <v>130</v>
      </c>
      <c r="J4" s="37">
        <v>1</v>
      </c>
      <c r="K4" s="37" t="str">
        <f t="shared" ref="K4:K15" si="0">I4</f>
        <v>水属性</v>
      </c>
      <c r="L4" s="37"/>
    </row>
    <row r="5" spans="1:12" x14ac:dyDescent="0.25">
      <c r="H5" t="s">
        <v>131</v>
      </c>
      <c r="I5" t="s">
        <v>132</v>
      </c>
      <c r="J5">
        <v>2</v>
      </c>
      <c r="K5" t="str">
        <f t="shared" si="0"/>
        <v>火属性</v>
      </c>
    </row>
    <row r="6" spans="1:12" x14ac:dyDescent="0.25">
      <c r="H6" t="s">
        <v>133</v>
      </c>
      <c r="I6" t="s">
        <v>134</v>
      </c>
      <c r="J6">
        <v>3</v>
      </c>
      <c r="K6" t="str">
        <f t="shared" si="0"/>
        <v>风属性</v>
      </c>
    </row>
    <row r="7" spans="1:12" x14ac:dyDescent="0.25">
      <c r="H7" t="s">
        <v>135</v>
      </c>
      <c r="I7" t="s">
        <v>136</v>
      </c>
      <c r="J7">
        <v>4</v>
      </c>
      <c r="K7" t="str">
        <f t="shared" si="0"/>
        <v>土属性</v>
      </c>
    </row>
    <row r="8" spans="1:12" x14ac:dyDescent="0.25">
      <c r="H8" t="s">
        <v>137</v>
      </c>
      <c r="I8" t="s">
        <v>138</v>
      </c>
      <c r="J8">
        <v>5</v>
      </c>
      <c r="K8" t="str">
        <f t="shared" si="0"/>
        <v>圣属性</v>
      </c>
    </row>
    <row r="9" spans="1:12" x14ac:dyDescent="0.25">
      <c r="H9" t="s">
        <v>139</v>
      </c>
      <c r="I9" t="s">
        <v>140</v>
      </c>
      <c r="J9">
        <v>6</v>
      </c>
      <c r="K9" t="str">
        <f t="shared" si="0"/>
        <v>暗属性</v>
      </c>
    </row>
    <row r="10" spans="1:12" x14ac:dyDescent="0.25">
      <c r="A10" s="37"/>
      <c r="B10" s="37" t="s">
        <v>141</v>
      </c>
      <c r="C10" s="37">
        <v>0</v>
      </c>
      <c r="D10" s="37">
        <v>0</v>
      </c>
      <c r="E10" s="37"/>
      <c r="F10" s="37" t="s">
        <v>142</v>
      </c>
      <c r="G10" s="37"/>
      <c r="H10" s="37" t="s">
        <v>143</v>
      </c>
      <c r="I10" s="37" t="s">
        <v>144</v>
      </c>
      <c r="J10" s="37">
        <v>1</v>
      </c>
      <c r="K10" s="37" t="str">
        <f t="shared" si="0"/>
        <v>头部</v>
      </c>
      <c r="L10" s="37"/>
    </row>
    <row r="11" spans="1:12" x14ac:dyDescent="0.25">
      <c r="H11" t="s">
        <v>145</v>
      </c>
      <c r="I11" t="s">
        <v>146</v>
      </c>
      <c r="J11">
        <v>2</v>
      </c>
      <c r="K11" t="str">
        <f t="shared" si="0"/>
        <v>身体</v>
      </c>
    </row>
    <row r="12" spans="1:12" x14ac:dyDescent="0.25">
      <c r="H12" t="s">
        <v>147</v>
      </c>
      <c r="I12" t="s">
        <v>148</v>
      </c>
      <c r="J12">
        <v>3</v>
      </c>
      <c r="K12" t="str">
        <f t="shared" si="0"/>
        <v>腿部</v>
      </c>
    </row>
    <row r="13" spans="1:12" x14ac:dyDescent="0.25">
      <c r="H13" t="s">
        <v>149</v>
      </c>
      <c r="I13" t="s">
        <v>150</v>
      </c>
      <c r="J13">
        <v>4</v>
      </c>
      <c r="K13" t="str">
        <f t="shared" si="0"/>
        <v>宝物</v>
      </c>
    </row>
    <row r="14" spans="1:12" x14ac:dyDescent="0.25">
      <c r="H14" t="s">
        <v>151</v>
      </c>
      <c r="I14" t="s">
        <v>152</v>
      </c>
      <c r="J14">
        <v>5</v>
      </c>
      <c r="K14" t="str">
        <f t="shared" si="0"/>
        <v>单手武器</v>
      </c>
    </row>
    <row r="15" spans="1:12" x14ac:dyDescent="0.25">
      <c r="H15" t="s">
        <v>153</v>
      </c>
      <c r="I15" t="s">
        <v>154</v>
      </c>
      <c r="J15">
        <v>6</v>
      </c>
      <c r="K15" t="str">
        <f t="shared" si="0"/>
        <v>双手武器</v>
      </c>
    </row>
    <row r="16" spans="1:12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</row>
  </sheetData>
  <sheetProtection formatCells="0" formatColumns="0" formatRows="0" insertColumns="0" insertRows="0" insertHyperlinks="0" deleteColumns="0" deleteRows="0" sort="0" autoFilter="0" pivotTables="0"/>
  <mergeCells count="1">
    <mergeCell ref="H1:L1"/>
  </mergeCells>
  <phoneticPr fontId="8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L28"/>
  <sheetViews>
    <sheetView workbookViewId="0">
      <selection activeCell="E10" sqref="E10"/>
    </sheetView>
  </sheetViews>
  <sheetFormatPr defaultColWidth="9" defaultRowHeight="13.8" x14ac:dyDescent="0.25"/>
  <cols>
    <col min="1" max="1" width="16.109375" style="17" customWidth="1"/>
    <col min="2" max="2" width="13" style="18" customWidth="1"/>
    <col min="3" max="3" width="22.6640625" style="19" customWidth="1"/>
    <col min="4" max="4" width="42.21875" style="20" customWidth="1"/>
    <col min="5" max="6" width="25.6640625" customWidth="1"/>
    <col min="7" max="7" width="12.44140625" customWidth="1"/>
    <col min="8" max="8" width="11.88671875" customWidth="1"/>
    <col min="9" max="11" width="14.77734375" customWidth="1"/>
    <col min="12" max="12" width="11.33203125" customWidth="1"/>
    <col min="13" max="13" width="19.33203125" customWidth="1"/>
    <col min="14" max="14" width="34.6640625" customWidth="1"/>
    <col min="15" max="15" width="29.21875" customWidth="1"/>
    <col min="16" max="16" width="35.44140625" customWidth="1"/>
    <col min="17" max="17" width="37" customWidth="1"/>
  </cols>
  <sheetData>
    <row r="1" spans="1:38" s="15" customFormat="1" x14ac:dyDescent="0.25">
      <c r="A1" s="17" t="s">
        <v>155</v>
      </c>
      <c r="B1" s="18" t="s">
        <v>156</v>
      </c>
      <c r="C1" s="19" t="s">
        <v>26</v>
      </c>
      <c r="D1" s="20"/>
      <c r="E1"/>
      <c r="F1"/>
      <c r="G1"/>
      <c r="H1"/>
      <c r="I1"/>
      <c r="J1"/>
      <c r="K1" s="27"/>
      <c r="L1" s="28"/>
      <c r="M1" s="28"/>
      <c r="N1" s="28"/>
      <c r="O1" s="28"/>
      <c r="P1" s="28"/>
      <c r="Q1" s="28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 s="28"/>
    </row>
    <row r="2" spans="1:38" s="16" customFormat="1" ht="13.95" customHeight="1" x14ac:dyDescent="0.25">
      <c r="A2" s="17"/>
      <c r="B2" s="18"/>
      <c r="C2" s="21" t="s">
        <v>157</v>
      </c>
      <c r="D2" s="20" t="s">
        <v>158</v>
      </c>
      <c r="E2"/>
      <c r="F2" s="1"/>
      <c r="G2"/>
      <c r="H2"/>
      <c r="I2"/>
      <c r="J2"/>
      <c r="K2" s="29"/>
      <c r="L2" s="30"/>
      <c r="M2" s="30"/>
      <c r="N2" s="30"/>
      <c r="O2" s="30"/>
      <c r="P2" s="30"/>
      <c r="Q2" s="30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 s="30"/>
    </row>
    <row r="3" spans="1:38" x14ac:dyDescent="0.25">
      <c r="A3" s="17" t="s">
        <v>159</v>
      </c>
      <c r="B3" s="18" t="s">
        <v>160</v>
      </c>
      <c r="C3" s="19" t="s">
        <v>161</v>
      </c>
      <c r="D3" s="22" t="s">
        <v>162</v>
      </c>
      <c r="O3" s="2"/>
    </row>
    <row r="4" spans="1:38" x14ac:dyDescent="0.25">
      <c r="A4" s="17" t="s">
        <v>163</v>
      </c>
      <c r="B4" s="18" t="s">
        <v>160</v>
      </c>
      <c r="C4" s="19" t="s">
        <v>164</v>
      </c>
      <c r="D4" s="22" t="s">
        <v>165</v>
      </c>
      <c r="O4" s="2"/>
    </row>
    <row r="5" spans="1:38" x14ac:dyDescent="0.25">
      <c r="A5" s="23" t="s">
        <v>166</v>
      </c>
      <c r="B5" s="18" t="s">
        <v>160</v>
      </c>
      <c r="C5" s="24" t="s">
        <v>167</v>
      </c>
      <c r="D5" s="22" t="s">
        <v>162</v>
      </c>
      <c r="O5" s="2"/>
    </row>
    <row r="6" spans="1:38" x14ac:dyDescent="0.25">
      <c r="A6" s="17" t="s">
        <v>168</v>
      </c>
      <c r="B6" s="18" t="s">
        <v>160</v>
      </c>
      <c r="C6" s="19" t="s">
        <v>169</v>
      </c>
      <c r="D6" s="22" t="s">
        <v>165</v>
      </c>
      <c r="O6" s="2"/>
    </row>
    <row r="7" spans="1:38" x14ac:dyDescent="0.25">
      <c r="A7" s="17" t="s">
        <v>170</v>
      </c>
      <c r="B7" s="18" t="s">
        <v>160</v>
      </c>
      <c r="C7" s="19" t="s">
        <v>171</v>
      </c>
      <c r="D7" s="22" t="s">
        <v>172</v>
      </c>
      <c r="O7" s="2"/>
    </row>
    <row r="8" spans="1:38" x14ac:dyDescent="0.25">
      <c r="A8" s="17" t="s">
        <v>173</v>
      </c>
      <c r="B8" s="18" t="s">
        <v>160</v>
      </c>
      <c r="C8" s="19" t="s">
        <v>174</v>
      </c>
      <c r="D8" s="22" t="s">
        <v>162</v>
      </c>
      <c r="O8" s="2"/>
    </row>
    <row r="9" spans="1:38" x14ac:dyDescent="0.25">
      <c r="A9" s="17" t="s">
        <v>175</v>
      </c>
      <c r="B9" s="18" t="s">
        <v>160</v>
      </c>
      <c r="C9" s="19" t="s">
        <v>176</v>
      </c>
      <c r="D9" s="22" t="s">
        <v>172</v>
      </c>
      <c r="O9" s="2"/>
    </row>
    <row r="10" spans="1:38" x14ac:dyDescent="0.25">
      <c r="A10" s="17" t="s">
        <v>177</v>
      </c>
      <c r="B10" s="25" t="s">
        <v>160</v>
      </c>
      <c r="C10" s="19" t="s">
        <v>178</v>
      </c>
      <c r="D10" s="22" t="s">
        <v>179</v>
      </c>
      <c r="O10" s="2"/>
    </row>
    <row r="11" spans="1:38" x14ac:dyDescent="0.25">
      <c r="A11" s="17" t="s">
        <v>180</v>
      </c>
      <c r="B11" s="25" t="s">
        <v>160</v>
      </c>
      <c r="C11" s="19" t="s">
        <v>181</v>
      </c>
      <c r="D11" s="20" t="s">
        <v>182</v>
      </c>
      <c r="M11" s="2"/>
      <c r="O11" s="2"/>
      <c r="Q11" s="2"/>
    </row>
    <row r="12" spans="1:38" x14ac:dyDescent="0.25">
      <c r="A12" s="17" t="s">
        <v>183</v>
      </c>
      <c r="B12" s="25" t="s">
        <v>160</v>
      </c>
      <c r="C12" s="19" t="s">
        <v>184</v>
      </c>
      <c r="D12" s="20" t="s">
        <v>185</v>
      </c>
      <c r="M12" s="2"/>
      <c r="O12" s="2"/>
      <c r="Q12" s="2"/>
    </row>
    <row r="13" spans="1:38" x14ac:dyDescent="0.25">
      <c r="A13" s="17" t="s">
        <v>186</v>
      </c>
      <c r="B13" s="25" t="s">
        <v>160</v>
      </c>
      <c r="C13" s="19" t="s">
        <v>187</v>
      </c>
      <c r="D13" s="22" t="s">
        <v>188</v>
      </c>
      <c r="M13" s="2"/>
      <c r="O13" s="2"/>
      <c r="Q13" s="2"/>
    </row>
    <row r="14" spans="1:38" x14ac:dyDescent="0.25">
      <c r="B14" s="25"/>
      <c r="G14" s="1"/>
      <c r="M14" s="2"/>
      <c r="O14" s="2"/>
      <c r="Q14" s="2"/>
    </row>
    <row r="15" spans="1:38" x14ac:dyDescent="0.25">
      <c r="A15" s="23"/>
      <c r="B15" s="26"/>
      <c r="C15" s="24"/>
      <c r="M15" s="2"/>
      <c r="O15" s="2"/>
      <c r="Q15" s="2"/>
    </row>
    <row r="16" spans="1:38" x14ac:dyDescent="0.25">
      <c r="B16" s="25"/>
      <c r="K16" s="31"/>
      <c r="M16" s="2"/>
      <c r="O16" s="2"/>
      <c r="Q16" s="2"/>
    </row>
    <row r="17" spans="2:17" x14ac:dyDescent="0.25">
      <c r="B17" s="25"/>
      <c r="K17" s="31"/>
      <c r="M17" s="2"/>
      <c r="O17" s="2"/>
      <c r="Q17" s="2"/>
    </row>
    <row r="18" spans="2:17" ht="16.95" customHeight="1" x14ac:dyDescent="0.25">
      <c r="B18" s="25"/>
      <c r="K18" s="31"/>
      <c r="M18" s="2"/>
      <c r="O18" s="2"/>
      <c r="Q18" s="2"/>
    </row>
    <row r="19" spans="2:17" x14ac:dyDescent="0.25">
      <c r="B19" s="25"/>
      <c r="K19" s="31"/>
      <c r="M19" s="2"/>
      <c r="O19" s="2"/>
      <c r="Q19" s="2"/>
    </row>
    <row r="20" spans="2:17" ht="21" customHeight="1" x14ac:dyDescent="0.25">
      <c r="B20" s="25"/>
      <c r="K20" s="31"/>
      <c r="M20" s="2"/>
      <c r="O20" s="2"/>
      <c r="Q20" s="2"/>
    </row>
    <row r="21" spans="2:17" x14ac:dyDescent="0.25">
      <c r="B21" s="25"/>
      <c r="K21" s="31"/>
      <c r="M21" s="2"/>
      <c r="O21" s="2"/>
      <c r="Q21" s="2"/>
    </row>
    <row r="22" spans="2:17" x14ac:dyDescent="0.25">
      <c r="B22" s="25"/>
      <c r="K22" s="31"/>
      <c r="M22" s="2"/>
      <c r="O22" s="2"/>
      <c r="Q22" s="2"/>
    </row>
    <row r="23" spans="2:17" x14ac:dyDescent="0.25">
      <c r="B23" s="25"/>
      <c r="K23" s="31"/>
      <c r="M23" s="2"/>
      <c r="O23" s="2"/>
      <c r="Q23" s="2"/>
    </row>
    <row r="24" spans="2:17" x14ac:dyDescent="0.25">
      <c r="B24" s="25"/>
      <c r="K24" s="31"/>
      <c r="M24" s="2"/>
      <c r="O24" s="2"/>
      <c r="Q24" s="2"/>
    </row>
    <row r="25" spans="2:17" x14ac:dyDescent="0.25">
      <c r="B25" s="25"/>
      <c r="K25" s="31"/>
      <c r="M25" s="2"/>
      <c r="O25" s="2"/>
      <c r="Q25" s="2"/>
    </row>
    <row r="26" spans="2:17" x14ac:dyDescent="0.25">
      <c r="M26" s="2"/>
      <c r="O26" s="2"/>
      <c r="Q26" s="2"/>
    </row>
    <row r="27" spans="2:17" x14ac:dyDescent="0.25">
      <c r="M27" s="2"/>
      <c r="O27" s="2"/>
      <c r="Q27" s="2"/>
    </row>
    <row r="28" spans="2:17" x14ac:dyDescent="0.25">
      <c r="N28" s="32"/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C12:S22">
    <sortCondition ref="G12:G22"/>
  </sortState>
  <phoneticPr fontId="8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22"/>
  <sheetViews>
    <sheetView workbookViewId="0">
      <selection activeCell="F29" sqref="F29"/>
    </sheetView>
  </sheetViews>
  <sheetFormatPr defaultColWidth="8.88671875" defaultRowHeight="13.8" x14ac:dyDescent="0.25"/>
  <cols>
    <col min="3" max="3" width="23.44140625" customWidth="1"/>
    <col min="4" max="4" width="16.44140625" customWidth="1"/>
    <col min="5" max="5" width="23.109375" customWidth="1"/>
  </cols>
  <sheetData>
    <row r="1" spans="1:5" x14ac:dyDescent="0.25">
      <c r="A1" s="5" t="s">
        <v>15</v>
      </c>
      <c r="B1" s="57" t="s">
        <v>189</v>
      </c>
      <c r="C1" s="5" t="s">
        <v>46</v>
      </c>
      <c r="D1" s="5" t="s">
        <v>190</v>
      </c>
      <c r="E1" s="5" t="s">
        <v>191</v>
      </c>
    </row>
    <row r="2" spans="1:5" x14ac:dyDescent="0.25">
      <c r="A2" s="6" t="s">
        <v>156</v>
      </c>
      <c r="B2" s="58"/>
      <c r="C2" s="6" t="s">
        <v>160</v>
      </c>
      <c r="D2" s="6" t="s">
        <v>160</v>
      </c>
      <c r="E2" s="6" t="s">
        <v>160</v>
      </c>
    </row>
    <row r="3" spans="1:5" x14ac:dyDescent="0.25">
      <c r="A3" s="7" t="s">
        <v>26</v>
      </c>
      <c r="B3" s="59"/>
      <c r="C3" s="7" t="s">
        <v>192</v>
      </c>
      <c r="D3" s="7" t="s">
        <v>193</v>
      </c>
      <c r="E3" s="7" t="s">
        <v>194</v>
      </c>
    </row>
    <row r="4" spans="1:5" x14ac:dyDescent="0.25">
      <c r="B4" s="10">
        <f>ROW(A4)-3</f>
        <v>1</v>
      </c>
      <c r="C4" s="11" t="s">
        <v>195</v>
      </c>
      <c r="D4" s="12" t="s">
        <v>196</v>
      </c>
      <c r="E4" s="11" t="s">
        <v>197</v>
      </c>
    </row>
    <row r="5" spans="1:5" x14ac:dyDescent="0.25">
      <c r="A5" s="9"/>
      <c r="B5" s="10">
        <f t="shared" ref="B5:B22" si="0">ROW(A5)-3</f>
        <v>2</v>
      </c>
      <c r="C5" s="11" t="s">
        <v>198</v>
      </c>
      <c r="D5" s="12" t="s">
        <v>199</v>
      </c>
      <c r="E5" s="11" t="s">
        <v>200</v>
      </c>
    </row>
    <row r="6" spans="1:5" x14ac:dyDescent="0.25">
      <c r="A6" s="9"/>
      <c r="B6" s="10">
        <f t="shared" si="0"/>
        <v>3</v>
      </c>
      <c r="C6" s="11" t="s">
        <v>201</v>
      </c>
      <c r="D6" s="12" t="s">
        <v>202</v>
      </c>
      <c r="E6" s="11" t="s">
        <v>203</v>
      </c>
    </row>
    <row r="7" spans="1:5" x14ac:dyDescent="0.25">
      <c r="A7" s="9"/>
      <c r="B7" s="10">
        <f t="shared" si="0"/>
        <v>4</v>
      </c>
      <c r="C7" s="11" t="s">
        <v>204</v>
      </c>
      <c r="D7" s="12" t="s">
        <v>205</v>
      </c>
      <c r="E7" s="11" t="s">
        <v>206</v>
      </c>
    </row>
    <row r="8" spans="1:5" x14ac:dyDescent="0.25">
      <c r="A8" s="9"/>
      <c r="B8" s="10">
        <f t="shared" si="0"/>
        <v>5</v>
      </c>
      <c r="C8" s="11" t="s">
        <v>207</v>
      </c>
      <c r="D8" s="13" t="s">
        <v>208</v>
      </c>
      <c r="E8" s="11" t="s">
        <v>209</v>
      </c>
    </row>
    <row r="9" spans="1:5" x14ac:dyDescent="0.25">
      <c r="A9" s="9"/>
      <c r="B9" s="10">
        <f t="shared" si="0"/>
        <v>6</v>
      </c>
      <c r="C9" s="14" t="s">
        <v>210</v>
      </c>
      <c r="D9" s="13" t="s">
        <v>211</v>
      </c>
      <c r="E9" s="14" t="s">
        <v>212</v>
      </c>
    </row>
    <row r="10" spans="1:5" x14ac:dyDescent="0.25">
      <c r="A10" s="9"/>
      <c r="B10" s="10">
        <f t="shared" si="0"/>
        <v>7</v>
      </c>
      <c r="C10" s="14" t="s">
        <v>213</v>
      </c>
      <c r="D10" s="13" t="s">
        <v>214</v>
      </c>
      <c r="E10" s="14" t="s">
        <v>215</v>
      </c>
    </row>
    <row r="11" spans="1:5" x14ac:dyDescent="0.25">
      <c r="A11" s="9"/>
      <c r="B11" s="10">
        <f t="shared" si="0"/>
        <v>8</v>
      </c>
      <c r="C11" s="14" t="s">
        <v>216</v>
      </c>
      <c r="D11" s="13" t="s">
        <v>217</v>
      </c>
      <c r="E11" s="14" t="s">
        <v>218</v>
      </c>
    </row>
    <row r="12" spans="1:5" x14ac:dyDescent="0.25">
      <c r="A12" s="9"/>
      <c r="B12" s="10">
        <f t="shared" si="0"/>
        <v>9</v>
      </c>
      <c r="C12" s="11" t="s">
        <v>219</v>
      </c>
      <c r="D12" s="12" t="s">
        <v>220</v>
      </c>
      <c r="E12" s="11" t="s">
        <v>221</v>
      </c>
    </row>
    <row r="13" spans="1:5" x14ac:dyDescent="0.25">
      <c r="A13" s="9"/>
      <c r="B13" s="10">
        <f t="shared" si="0"/>
        <v>10</v>
      </c>
      <c r="C13" s="11" t="s">
        <v>222</v>
      </c>
      <c r="D13" s="12" t="s">
        <v>223</v>
      </c>
      <c r="E13" s="11" t="s">
        <v>224</v>
      </c>
    </row>
    <row r="14" spans="1:5" x14ac:dyDescent="0.25">
      <c r="A14" s="9"/>
      <c r="B14" s="10">
        <f t="shared" si="0"/>
        <v>11</v>
      </c>
      <c r="C14" s="11" t="s">
        <v>225</v>
      </c>
      <c r="D14" s="12" t="s">
        <v>226</v>
      </c>
      <c r="E14" s="11" t="s">
        <v>227</v>
      </c>
    </row>
    <row r="15" spans="1:5" x14ac:dyDescent="0.25">
      <c r="A15" s="9"/>
      <c r="B15" s="10">
        <f t="shared" si="0"/>
        <v>12</v>
      </c>
      <c r="C15" s="11" t="s">
        <v>228</v>
      </c>
      <c r="D15" s="12" t="s">
        <v>229</v>
      </c>
      <c r="E15" s="11" t="s">
        <v>230</v>
      </c>
    </row>
    <row r="16" spans="1:5" x14ac:dyDescent="0.25">
      <c r="A16" s="9"/>
      <c r="B16" s="10">
        <f t="shared" si="0"/>
        <v>13</v>
      </c>
      <c r="C16" s="11" t="s">
        <v>231</v>
      </c>
      <c r="D16" s="12" t="s">
        <v>232</v>
      </c>
      <c r="E16" s="11" t="s">
        <v>233</v>
      </c>
    </row>
    <row r="17" spans="1:5" x14ac:dyDescent="0.25">
      <c r="A17" s="9"/>
      <c r="B17" s="10">
        <f t="shared" si="0"/>
        <v>14</v>
      </c>
      <c r="C17" s="11" t="s">
        <v>234</v>
      </c>
      <c r="D17" s="12" t="s">
        <v>235</v>
      </c>
      <c r="E17" s="11" t="s">
        <v>236</v>
      </c>
    </row>
    <row r="18" spans="1:5" x14ac:dyDescent="0.25">
      <c r="A18" s="9"/>
      <c r="B18" s="10">
        <f t="shared" si="0"/>
        <v>15</v>
      </c>
      <c r="C18" s="11" t="s">
        <v>237</v>
      </c>
      <c r="D18" s="12" t="s">
        <v>193</v>
      </c>
      <c r="E18" s="11" t="s">
        <v>193</v>
      </c>
    </row>
    <row r="19" spans="1:5" x14ac:dyDescent="0.25">
      <c r="A19" s="9"/>
      <c r="B19" s="10">
        <f t="shared" si="0"/>
        <v>16</v>
      </c>
      <c r="C19" s="11" t="s">
        <v>238</v>
      </c>
      <c r="D19" s="12" t="s">
        <v>239</v>
      </c>
      <c r="E19" s="11" t="s">
        <v>239</v>
      </c>
    </row>
    <row r="20" spans="1:5" x14ac:dyDescent="0.25">
      <c r="A20" s="9"/>
      <c r="B20" s="10">
        <f t="shared" si="0"/>
        <v>17</v>
      </c>
      <c r="C20" s="11" t="s">
        <v>240</v>
      </c>
      <c r="D20" s="12" t="s">
        <v>241</v>
      </c>
      <c r="E20" s="11" t="s">
        <v>242</v>
      </c>
    </row>
    <row r="21" spans="1:5" x14ac:dyDescent="0.25">
      <c r="A21" s="9"/>
      <c r="B21" s="10">
        <f t="shared" si="0"/>
        <v>18</v>
      </c>
      <c r="C21" s="11" t="s">
        <v>243</v>
      </c>
      <c r="D21" s="12" t="s">
        <v>244</v>
      </c>
      <c r="E21" s="11" t="s">
        <v>245</v>
      </c>
    </row>
    <row r="22" spans="1:5" x14ac:dyDescent="0.25">
      <c r="A22" s="9"/>
      <c r="B22" s="10">
        <f t="shared" si="0"/>
        <v>19</v>
      </c>
      <c r="C22" s="11" t="s">
        <v>246</v>
      </c>
      <c r="D22" s="12" t="s">
        <v>247</v>
      </c>
      <c r="E22" s="11" t="s">
        <v>248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B1:B3"/>
  </mergeCells>
  <phoneticPr fontId="8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14"/>
  <sheetViews>
    <sheetView workbookViewId="0">
      <selection activeCell="B5" sqref="B5"/>
    </sheetView>
  </sheetViews>
  <sheetFormatPr defaultColWidth="8.88671875" defaultRowHeight="13.8" x14ac:dyDescent="0.25"/>
  <cols>
    <col min="3" max="3" width="22.6640625" customWidth="1"/>
    <col min="4" max="4" width="36.6640625" customWidth="1"/>
    <col min="5" max="5" width="30.21875" customWidth="1"/>
  </cols>
  <sheetData>
    <row r="1" spans="1:5" x14ac:dyDescent="0.25">
      <c r="A1" s="5" t="s">
        <v>15</v>
      </c>
      <c r="B1" s="60" t="s">
        <v>189</v>
      </c>
      <c r="C1" s="5" t="s">
        <v>46</v>
      </c>
      <c r="D1" s="5" t="s">
        <v>190</v>
      </c>
      <c r="E1" s="5" t="s">
        <v>191</v>
      </c>
    </row>
    <row r="2" spans="1:5" x14ac:dyDescent="0.25">
      <c r="A2" s="6" t="s">
        <v>156</v>
      </c>
      <c r="B2" s="61"/>
      <c r="C2" s="6" t="s">
        <v>160</v>
      </c>
      <c r="D2" s="6" t="s">
        <v>160</v>
      </c>
      <c r="E2" s="6" t="s">
        <v>160</v>
      </c>
    </row>
    <row r="3" spans="1:5" x14ac:dyDescent="0.25">
      <c r="A3" s="7" t="s">
        <v>26</v>
      </c>
      <c r="B3" s="62"/>
      <c r="C3" s="7" t="s">
        <v>192</v>
      </c>
      <c r="D3" s="7" t="s">
        <v>193</v>
      </c>
      <c r="E3" s="7" t="s">
        <v>194</v>
      </c>
    </row>
    <row r="4" spans="1:5" x14ac:dyDescent="0.25">
      <c r="B4" s="5">
        <f>ROW(A4)-3</f>
        <v>1</v>
      </c>
      <c r="C4" s="8" t="s">
        <v>195</v>
      </c>
      <c r="D4" s="9" t="s">
        <v>196</v>
      </c>
      <c r="E4" s="9" t="s">
        <v>249</v>
      </c>
    </row>
    <row r="5" spans="1:5" x14ac:dyDescent="0.25">
      <c r="B5" s="5">
        <f t="shared" ref="B5:B14" si="0">ROW(A5)-3</f>
        <v>2</v>
      </c>
      <c r="C5" t="s">
        <v>250</v>
      </c>
      <c r="D5" t="str">
        <f>character!D5</f>
        <v>甘道夫</v>
      </c>
    </row>
    <row r="6" spans="1:5" x14ac:dyDescent="0.25">
      <c r="B6" s="5">
        <f t="shared" si="0"/>
        <v>3</v>
      </c>
      <c r="C6" t="s">
        <v>251</v>
      </c>
      <c r="D6" t="str">
        <f>character!D6</f>
        <v>阿拉贡</v>
      </c>
    </row>
    <row r="7" spans="1:5" x14ac:dyDescent="0.25">
      <c r="B7" s="5">
        <f t="shared" si="0"/>
        <v>4</v>
      </c>
      <c r="C7" t="s">
        <v>252</v>
      </c>
      <c r="D7" t="str">
        <f>character!D7</f>
        <v>莱格拉斯</v>
      </c>
    </row>
    <row r="8" spans="1:5" x14ac:dyDescent="0.25">
      <c r="B8" s="5">
        <f t="shared" si="0"/>
        <v>5</v>
      </c>
      <c r="C8" t="s">
        <v>253</v>
      </c>
      <c r="D8" t="str">
        <f>character!D8</f>
        <v>金雳</v>
      </c>
    </row>
    <row r="9" spans="1:5" x14ac:dyDescent="0.25">
      <c r="B9" s="5">
        <f t="shared" si="0"/>
        <v>6</v>
      </c>
      <c r="C9" t="s">
        <v>254</v>
      </c>
      <c r="D9" t="str">
        <f>character!D9</f>
        <v>格德</v>
      </c>
    </row>
    <row r="10" spans="1:5" x14ac:dyDescent="0.25">
      <c r="B10" s="5">
        <f t="shared" si="0"/>
        <v>7</v>
      </c>
      <c r="C10" t="s">
        <v>255</v>
      </c>
      <c r="D10" t="e">
        <f>character!#REF!</f>
        <v>#REF!</v>
      </c>
    </row>
    <row r="11" spans="1:5" x14ac:dyDescent="0.25">
      <c r="B11" s="5">
        <f t="shared" si="0"/>
        <v>8</v>
      </c>
      <c r="C11" t="s">
        <v>256</v>
      </c>
      <c r="D11" t="e">
        <f>character!#REF!</f>
        <v>#REF!</v>
      </c>
    </row>
    <row r="12" spans="1:5" x14ac:dyDescent="0.25">
      <c r="B12" s="5">
        <f t="shared" si="0"/>
        <v>9</v>
      </c>
      <c r="C12" t="s">
        <v>257</v>
      </c>
      <c r="D12" t="e">
        <f>character!#REF!</f>
        <v>#REF!</v>
      </c>
    </row>
    <row r="13" spans="1:5" x14ac:dyDescent="0.25">
      <c r="B13" s="5">
        <f t="shared" si="0"/>
        <v>10</v>
      </c>
      <c r="C13" t="s">
        <v>258</v>
      </c>
      <c r="D13" t="e">
        <f>character!#REF!</f>
        <v>#REF!</v>
      </c>
    </row>
    <row r="14" spans="1:5" x14ac:dyDescent="0.25">
      <c r="B14" s="5">
        <f t="shared" si="0"/>
        <v>11</v>
      </c>
      <c r="C14" t="s">
        <v>259</v>
      </c>
      <c r="D14" t="e">
        <f>character!#REF!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B1:B3"/>
  </mergeCells>
  <phoneticPr fontId="8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4"/>
  <sheetViews>
    <sheetView workbookViewId="0">
      <selection sqref="A1:L10"/>
    </sheetView>
  </sheetViews>
  <sheetFormatPr defaultColWidth="8.88671875" defaultRowHeight="13.8" x14ac:dyDescent="0.25"/>
  <cols>
    <col min="2" max="2" width="11.77734375" style="4"/>
  </cols>
  <sheetData>
    <row r="1" spans="1:4" x14ac:dyDescent="0.25">
      <c r="A1" t="s">
        <v>15</v>
      </c>
      <c r="B1" s="4" t="s">
        <v>0</v>
      </c>
      <c r="C1" t="s">
        <v>67</v>
      </c>
      <c r="D1" s="52" t="s">
        <v>260</v>
      </c>
    </row>
    <row r="2" spans="1:4" x14ac:dyDescent="0.25">
      <c r="A2" t="s">
        <v>156</v>
      </c>
      <c r="B2" s="4" t="s">
        <v>78</v>
      </c>
      <c r="C2" t="s">
        <v>160</v>
      </c>
      <c r="D2" s="52"/>
    </row>
    <row r="3" spans="1:4" x14ac:dyDescent="0.25">
      <c r="A3" t="s">
        <v>26</v>
      </c>
      <c r="B3" s="4" t="s">
        <v>261</v>
      </c>
      <c r="C3" t="s">
        <v>262</v>
      </c>
      <c r="D3" s="52"/>
    </row>
    <row r="4" spans="1:4" x14ac:dyDescent="0.25">
      <c r="B4" s="4">
        <v>1010010001</v>
      </c>
    </row>
  </sheetData>
  <mergeCells count="1">
    <mergeCell ref="D1:D3"/>
  </mergeCells>
  <phoneticPr fontId="8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L10"/>
  <sheetViews>
    <sheetView workbookViewId="0">
      <selection activeCell="H17" sqref="H17"/>
    </sheetView>
  </sheetViews>
  <sheetFormatPr defaultColWidth="8.88671875" defaultRowHeight="13.8" x14ac:dyDescent="0.25"/>
  <cols>
    <col min="2" max="2" width="11.77734375" style="3"/>
    <col min="3" max="3" width="13.44140625" bestFit="1" customWidth="1"/>
    <col min="4" max="4" width="11.77734375"/>
    <col min="5" max="8" width="8.88671875" style="2"/>
    <col min="9" max="9" width="12.21875" style="2" bestFit="1" customWidth="1"/>
    <col min="10" max="11" width="8.88671875" style="2"/>
    <col min="12" max="12" width="12.77734375" bestFit="1" customWidth="1"/>
  </cols>
  <sheetData>
    <row r="1" spans="1:12" x14ac:dyDescent="0.25">
      <c r="A1" t="s">
        <v>15</v>
      </c>
      <c r="B1" s="3" t="s">
        <v>0</v>
      </c>
      <c r="C1" t="s">
        <v>263</v>
      </c>
      <c r="D1" s="91" t="s">
        <v>311</v>
      </c>
      <c r="E1" s="65" t="s">
        <v>300</v>
      </c>
      <c r="F1" s="63"/>
      <c r="G1" s="63"/>
      <c r="H1" s="63"/>
      <c r="I1" s="63"/>
      <c r="J1" s="63"/>
      <c r="K1" s="63"/>
      <c r="L1" s="81" t="s">
        <v>304</v>
      </c>
    </row>
    <row r="2" spans="1:12" x14ac:dyDescent="0.25">
      <c r="A2" t="s">
        <v>156</v>
      </c>
      <c r="B2" s="3" t="s">
        <v>78</v>
      </c>
      <c r="C2" t="s">
        <v>160</v>
      </c>
      <c r="D2" s="52"/>
      <c r="E2" s="65" t="s">
        <v>301</v>
      </c>
      <c r="F2" s="63"/>
      <c r="G2" s="63"/>
      <c r="H2" s="63"/>
      <c r="I2" s="63"/>
      <c r="J2" s="63"/>
      <c r="K2" s="63"/>
      <c r="L2" s="81" t="s">
        <v>299</v>
      </c>
    </row>
    <row r="3" spans="1:12" x14ac:dyDescent="0.25">
      <c r="A3" t="s">
        <v>156</v>
      </c>
      <c r="D3" s="52"/>
      <c r="E3" s="90" t="s">
        <v>76</v>
      </c>
      <c r="F3" s="2" t="s">
        <v>79</v>
      </c>
      <c r="G3" s="2" t="s">
        <v>81</v>
      </c>
      <c r="H3" s="2" t="s">
        <v>83</v>
      </c>
      <c r="I3" s="2" t="s">
        <v>85</v>
      </c>
      <c r="J3" s="2" t="s">
        <v>87</v>
      </c>
      <c r="K3" s="2" t="s">
        <v>89</v>
      </c>
    </row>
    <row r="4" spans="1:12" x14ac:dyDescent="0.25">
      <c r="A4" t="s">
        <v>26</v>
      </c>
      <c r="B4" s="3" t="s">
        <v>261</v>
      </c>
      <c r="C4" t="s">
        <v>262</v>
      </c>
      <c r="D4" s="52"/>
    </row>
    <row r="5" spans="1:12" x14ac:dyDescent="0.25">
      <c r="B5" s="3">
        <v>1010020001</v>
      </c>
      <c r="C5" t="s">
        <v>250</v>
      </c>
      <c r="D5" t="s">
        <v>265</v>
      </c>
      <c r="E5" s="2">
        <v>10</v>
      </c>
      <c r="F5" s="2">
        <v>12</v>
      </c>
      <c r="G5" s="2">
        <v>22</v>
      </c>
      <c r="H5" s="2">
        <v>18</v>
      </c>
      <c r="I5" s="2">
        <v>10</v>
      </c>
      <c r="J5" s="2">
        <v>14</v>
      </c>
      <c r="K5" s="2">
        <v>8</v>
      </c>
      <c r="L5" s="81" t="s">
        <v>305</v>
      </c>
    </row>
    <row r="6" spans="1:12" x14ac:dyDescent="0.25">
      <c r="B6" s="3">
        <v>1010020002</v>
      </c>
      <c r="C6" t="s">
        <v>251</v>
      </c>
      <c r="D6" t="s">
        <v>266</v>
      </c>
      <c r="E6" s="2">
        <v>18</v>
      </c>
      <c r="F6" s="2">
        <v>16</v>
      </c>
      <c r="G6" s="2">
        <v>14</v>
      </c>
      <c r="H6" s="2">
        <v>16</v>
      </c>
      <c r="I6" s="2">
        <v>14</v>
      </c>
      <c r="J6" s="2">
        <v>15</v>
      </c>
      <c r="K6" s="2">
        <v>16</v>
      </c>
      <c r="L6" s="81" t="s">
        <v>306</v>
      </c>
    </row>
    <row r="7" spans="1:12" x14ac:dyDescent="0.25">
      <c r="B7" s="3">
        <v>1010020003</v>
      </c>
      <c r="C7" t="s">
        <v>252</v>
      </c>
      <c r="D7" t="s">
        <v>267</v>
      </c>
      <c r="E7" s="2">
        <v>12</v>
      </c>
      <c r="F7" s="2">
        <v>18</v>
      </c>
      <c r="G7" s="2">
        <v>10</v>
      </c>
      <c r="H7" s="2">
        <v>15</v>
      </c>
      <c r="I7" s="2">
        <v>12</v>
      </c>
      <c r="J7" s="2">
        <v>18</v>
      </c>
      <c r="K7" s="2">
        <v>10</v>
      </c>
      <c r="L7" s="81" t="s">
        <v>307</v>
      </c>
    </row>
    <row r="8" spans="1:12" x14ac:dyDescent="0.25">
      <c r="B8" s="3">
        <v>1010020004</v>
      </c>
      <c r="C8" t="s">
        <v>253</v>
      </c>
      <c r="D8" t="s">
        <v>268</v>
      </c>
      <c r="E8" s="2">
        <v>16</v>
      </c>
      <c r="F8" s="2">
        <v>8</v>
      </c>
      <c r="G8" s="2">
        <v>8</v>
      </c>
      <c r="H8" s="2">
        <v>17</v>
      </c>
      <c r="I8" s="2">
        <v>19</v>
      </c>
      <c r="J8" s="2">
        <v>8</v>
      </c>
      <c r="K8" s="2">
        <v>19</v>
      </c>
      <c r="L8" s="81" t="s">
        <v>308</v>
      </c>
    </row>
    <row r="9" spans="1:12" x14ac:dyDescent="0.25">
      <c r="B9" s="3">
        <v>1010020005</v>
      </c>
      <c r="C9" t="s">
        <v>254</v>
      </c>
      <c r="D9" t="s">
        <v>269</v>
      </c>
      <c r="E9" s="2">
        <v>8</v>
      </c>
      <c r="F9" s="2">
        <v>10</v>
      </c>
      <c r="G9" s="2">
        <v>20</v>
      </c>
      <c r="H9" s="2">
        <v>14</v>
      </c>
      <c r="I9" s="2">
        <v>10</v>
      </c>
      <c r="J9" s="2">
        <v>14</v>
      </c>
      <c r="K9" s="2">
        <v>12</v>
      </c>
      <c r="L9" s="81" t="s">
        <v>309</v>
      </c>
    </row>
    <row r="10" spans="1:12" x14ac:dyDescent="0.25">
      <c r="B10" s="3">
        <v>1010020006</v>
      </c>
      <c r="C10" t="s">
        <v>302</v>
      </c>
      <c r="D10" s="81" t="s">
        <v>303</v>
      </c>
      <c r="E10" s="2">
        <v>12</v>
      </c>
      <c r="F10" s="2">
        <v>20</v>
      </c>
      <c r="G10" s="2">
        <v>9</v>
      </c>
      <c r="H10" s="2">
        <v>12</v>
      </c>
      <c r="I10" s="2">
        <v>14</v>
      </c>
      <c r="J10" s="2">
        <v>20</v>
      </c>
      <c r="K10" s="2">
        <v>14</v>
      </c>
      <c r="L10" s="81" t="s">
        <v>310</v>
      </c>
    </row>
  </sheetData>
  <mergeCells count="3">
    <mergeCell ref="D1:D4"/>
    <mergeCell ref="E2:K2"/>
    <mergeCell ref="E1:K1"/>
  </mergeCells>
  <phoneticPr fontId="8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4" interlineOnOff="0" interlineColor="0" isDbSheet="0" isDashBoardSheet="0" isDbDashBoardSheet="0" isFlexPaperSheet="0">
      <cellprotection/>
      <appEtDbRelations/>
    </woSheetProps>
    <woSheetProps sheetStid="2" interlineOnOff="0" interlineColor="0" isDbSheet="0" isDashBoardSheet="0" isDbDashBoardSheet="0" isFlexPaperSheet="0">
      <cellprotection/>
      <appEtDbRelations/>
    </woSheetProps>
    <woSheetProps sheetStid="3" interlineOnOff="0" interlineColor="0" isDbSheet="0" isDashBoardSheet="0" isDbDashBoardSheet="0" isFlexPaperSheet="0">
      <cellprotection/>
      <appEtDbRelations/>
    </woSheetProps>
    <woSheetProps sheetStid="1" interlineOnOff="0" interlineColor="0" isDbSheet="0" isDashBoardSheet="0" isDbDashBoardSheet="0" isFlexPaperSheet="0">
      <cellprotection/>
      <appEtDbRelations/>
    </woSheetProps>
    <woSheetProps sheetStid="5" interlineOnOff="0" interlineColor="0" isDbSheet="0" isDashBoardSheet="0" isDbDashBoardSheet="0" isFlexPaperSheet="0">
      <cellprotection/>
      <appEtDbRelations/>
    </woSheetProps>
    <woSheetProps sheetStid="6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4"/>
  <pixelatorList sheetStid="2"/>
  <pixelatorList sheetStid="3"/>
  <pixelatorList sheetStid="1"/>
  <pixelatorList sheetStid="5"/>
  <pixelatorList sheetStid="6"/>
  <pixelatorList sheetStid="7"/>
</pixelator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##表格规范说明</vt:lpstr>
      <vt:lpstr>tables</vt:lpstr>
      <vt:lpstr>beans</vt:lpstr>
      <vt:lpstr>enums</vt:lpstr>
      <vt:lpstr>audio</vt:lpstr>
      <vt:lpstr>l10n_ui</vt:lpstr>
      <vt:lpstr>l10n_game</vt:lpstr>
      <vt:lpstr>cyclopedia</vt:lpstr>
      <vt:lpstr>character</vt:lpstr>
      <vt:lpstr>bestiary</vt:lpstr>
      <vt:lpstr>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格 赵</cp:lastModifiedBy>
  <dcterms:created xsi:type="dcterms:W3CDTF">2015-06-07T18:19:00Z</dcterms:created>
  <dcterms:modified xsi:type="dcterms:W3CDTF">2024-12-02T15:05:41Z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A44A1C0847E340E992852C13FEABA27F_13</vt:lpwstr>
  </property>
  <property fmtid="{D5CDD505-2E9C-101B-9397-08002B2CF9AE}" pid="4" name="KSOReadingLayout">
    <vt:bool>false</vt:bool>
  </property>
</Properties>
</file>