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rus\Documents\Oxford\Engineering\Year 3\3YP\"/>
    </mc:Choice>
  </mc:AlternateContent>
  <xr:revisionPtr revIDLastSave="0" documentId="13_ncr:1_{F8681108-594D-49E5-BBDD-848DE75EE94A}" xr6:coauthVersionLast="44" xr6:coauthVersionMax="44" xr10:uidLastSave="{00000000-0000-0000-0000-000000000000}"/>
  <bookViews>
    <workbookView xWindow="-108" yWindow="-108" windowWidth="23256" windowHeight="12576" xr2:uid="{79A467C1-ACDA-4C15-B166-747A09BC464E}"/>
  </bookViews>
  <sheets>
    <sheet name="Battery optimal effective size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H11" i="1"/>
  <c r="G18" i="1"/>
  <c r="H18" i="1" s="1"/>
  <c r="G17" i="1"/>
  <c r="H17" i="1" s="1"/>
  <c r="G16" i="1"/>
  <c r="H16" i="1" s="1"/>
  <c r="G15" i="1"/>
  <c r="H15" i="1" s="1"/>
  <c r="G14" i="1"/>
  <c r="H14" i="1" s="1"/>
  <c r="G13" i="1"/>
  <c r="G12" i="1"/>
  <c r="G11" i="1"/>
  <c r="G10" i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10" i="1" s="1"/>
  <c r="D18" i="1"/>
  <c r="D16" i="1"/>
  <c r="D10" i="1"/>
  <c r="D9" i="1"/>
  <c r="D8" i="1"/>
  <c r="D7" i="1"/>
  <c r="D6" i="1"/>
  <c r="C16" i="1"/>
  <c r="C17" i="1"/>
  <c r="D17" i="1" s="1"/>
  <c r="C18" i="1"/>
  <c r="C13" i="1"/>
  <c r="D13" i="1" s="1"/>
  <c r="C14" i="1"/>
  <c r="D14" i="1" s="1"/>
  <c r="C15" i="1"/>
  <c r="D15" i="1" s="1"/>
  <c r="C12" i="1"/>
  <c r="D12" i="1" s="1"/>
  <c r="C11" i="1"/>
  <c r="D11" i="1" s="1"/>
  <c r="C10" i="1"/>
  <c r="C9" i="1"/>
  <c r="C8" i="1"/>
  <c r="C7" i="1"/>
  <c r="C6" i="1"/>
  <c r="C5" i="1"/>
  <c r="D5" i="1" s="1"/>
  <c r="C4" i="1"/>
  <c r="D4" i="1" s="1"/>
  <c r="C3" i="1"/>
  <c r="D3" i="1" s="1"/>
  <c r="H12" i="1" l="1"/>
  <c r="H13" i="1"/>
  <c r="H3" i="1"/>
</calcChain>
</file>

<file path=xl/sharedStrings.xml><?xml version="1.0" encoding="utf-8"?>
<sst xmlns="http://schemas.openxmlformats.org/spreadsheetml/2006/main" count="9" uniqueCount="9">
  <si>
    <t>Capacity</t>
  </si>
  <si>
    <t>percentage</t>
  </si>
  <si>
    <t>1-percentage</t>
  </si>
  <si>
    <t>price</t>
  </si>
  <si>
    <t>extra price</t>
  </si>
  <si>
    <t>average capacity (effective)</t>
  </si>
  <si>
    <t>price (GBP/kWh)</t>
  </si>
  <si>
    <t xml:space="preserve">5000 cycles </t>
  </si>
  <si>
    <t>Assumption based on model in section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</si>
</sst>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2" borderId="0" xfId="1" applyFont="1" applyFill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'Battery optimal effective size '!$B$3:$B$18</c:f>
              <c:numCache>
                <c:formatCode>0.0</c:formatCode>
                <c:ptCount val="16"/>
                <c:pt idx="0">
                  <c:v>39.999999999999993</c:v>
                </c:pt>
                <c:pt idx="1">
                  <c:v>41.666666666666664</c:v>
                </c:pt>
                <c:pt idx="2">
                  <c:v>43.333333333333329</c:v>
                </c:pt>
                <c:pt idx="3">
                  <c:v>44.999999999999993</c:v>
                </c:pt>
                <c:pt idx="4">
                  <c:v>46.666666666666664</c:v>
                </c:pt>
                <c:pt idx="5">
                  <c:v>48.333333333333329</c:v>
                </c:pt>
                <c:pt idx="6">
                  <c:v>50</c:v>
                </c:pt>
                <c:pt idx="7">
                  <c:v>51.666666666666664</c:v>
                </c:pt>
                <c:pt idx="8">
                  <c:v>53.333333333333329</c:v>
                </c:pt>
                <c:pt idx="9">
                  <c:v>55</c:v>
                </c:pt>
                <c:pt idx="10">
                  <c:v>56.6666666666667</c:v>
                </c:pt>
                <c:pt idx="11">
                  <c:v>58.3333333333333</c:v>
                </c:pt>
                <c:pt idx="12">
                  <c:v>60</c:v>
                </c:pt>
                <c:pt idx="13">
                  <c:v>61.6666666666667</c:v>
                </c:pt>
                <c:pt idx="14">
                  <c:v>63.3333333333334</c:v>
                </c:pt>
                <c:pt idx="15">
                  <c:v>65.000000000000099</c:v>
                </c:pt>
              </c:numCache>
            </c:numRef>
          </c:xVal>
          <c:yVal>
            <c:numRef>
              <c:f>'Battery optimal effective size '!$E$3:$E$18</c:f>
              <c:numCache>
                <c:formatCode>0.0</c:formatCode>
                <c:ptCount val="16"/>
                <c:pt idx="0">
                  <c:v>0.7</c:v>
                </c:pt>
                <c:pt idx="1">
                  <c:v>0.73333333333333339</c:v>
                </c:pt>
                <c:pt idx="2">
                  <c:v>0.76666666666666672</c:v>
                </c:pt>
                <c:pt idx="3">
                  <c:v>0.80000000000000016</c:v>
                </c:pt>
                <c:pt idx="4">
                  <c:v>0.80833333333333346</c:v>
                </c:pt>
                <c:pt idx="5">
                  <c:v>0.81666666666666676</c:v>
                </c:pt>
                <c:pt idx="6">
                  <c:v>0.82500000000000007</c:v>
                </c:pt>
                <c:pt idx="7">
                  <c:v>0.83333333333333337</c:v>
                </c:pt>
                <c:pt idx="8">
                  <c:v>0.84166666666666667</c:v>
                </c:pt>
                <c:pt idx="9">
                  <c:v>0.85</c:v>
                </c:pt>
                <c:pt idx="10">
                  <c:v>0.85333333333333328</c:v>
                </c:pt>
                <c:pt idx="11">
                  <c:v>0.85666666666666669</c:v>
                </c:pt>
                <c:pt idx="12">
                  <c:v>0.86</c:v>
                </c:pt>
                <c:pt idx="13">
                  <c:v>0.86333333333333329</c:v>
                </c:pt>
                <c:pt idx="14">
                  <c:v>0.8666666666666667</c:v>
                </c:pt>
                <c:pt idx="15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9-4025-8977-0F4E067AA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23968"/>
        <c:axId val="1721000768"/>
      </c:scatterChart>
      <c:valAx>
        <c:axId val="16254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1000768"/>
        <c:crosses val="autoZero"/>
        <c:crossBetween val="midCat"/>
      </c:valAx>
      <c:valAx>
        <c:axId val="17210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54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179070</xdr:rowOff>
    </xdr:from>
    <xdr:to>
      <xdr:col>7</xdr:col>
      <xdr:colOff>91440</xdr:colOff>
      <xdr:row>33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9AA3D0A-FDA2-42D1-A70F-464A7E11B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70AB-9522-4D9E-B388-446E37DB97F6}">
  <dimension ref="B1:H22"/>
  <sheetViews>
    <sheetView tabSelected="1" workbookViewId="0">
      <selection activeCell="E2" sqref="E2"/>
    </sheetView>
  </sheetViews>
  <sheetFormatPr defaultRowHeight="14.4" x14ac:dyDescent="0.3"/>
  <cols>
    <col min="2" max="5" width="20.77734375" customWidth="1"/>
    <col min="6" max="6" width="23.77734375" customWidth="1"/>
    <col min="7" max="8" width="20.77734375" customWidth="1"/>
  </cols>
  <sheetData>
    <row r="1" spans="2:8" x14ac:dyDescent="0.3">
      <c r="E1" t="s">
        <v>8</v>
      </c>
    </row>
    <row r="2" spans="2:8" x14ac:dyDescent="0.3">
      <c r="B2" t="s">
        <v>0</v>
      </c>
      <c r="C2" t="s">
        <v>1</v>
      </c>
      <c r="D2" t="s">
        <v>2</v>
      </c>
      <c r="E2" t="s">
        <v>7</v>
      </c>
      <c r="F2" t="s">
        <v>5</v>
      </c>
      <c r="G2" t="s">
        <v>3</v>
      </c>
      <c r="H2" t="s">
        <v>4</v>
      </c>
    </row>
    <row r="3" spans="2:8" x14ac:dyDescent="0.3">
      <c r="B3" s="3">
        <v>39.999999999999993</v>
      </c>
      <c r="C3" s="1">
        <f>$B$3/B3</f>
        <v>1</v>
      </c>
      <c r="D3" s="1">
        <f>1-C3</f>
        <v>0</v>
      </c>
      <c r="E3" s="3">
        <v>0.7</v>
      </c>
      <c r="F3" s="3">
        <f>B3*0.5*(1+E3)</f>
        <v>33.999999999999993</v>
      </c>
      <c r="G3" s="3">
        <f t="shared" ref="G3:G18" si="0">B3*$C$22</f>
        <v>6199.9999999999991</v>
      </c>
      <c r="H3" s="3">
        <f>G3-$G$3</f>
        <v>0</v>
      </c>
    </row>
    <row r="4" spans="2:8" x14ac:dyDescent="0.3">
      <c r="B4" s="3">
        <v>41.666666666666664</v>
      </c>
      <c r="C4" s="1">
        <f t="shared" ref="C4:C18" si="1">$B$3/B4</f>
        <v>0.95999999999999985</v>
      </c>
      <c r="D4" s="1">
        <f t="shared" ref="D4:D18" si="2">1-C4</f>
        <v>4.0000000000000147E-2</v>
      </c>
      <c r="E4" s="3">
        <v>0.73333333333333339</v>
      </c>
      <c r="F4" s="3">
        <f t="shared" ref="F4:F18" si="3">B4*0.5*(1+E4)</f>
        <v>36.111111111111107</v>
      </c>
      <c r="G4" s="3">
        <f t="shared" si="0"/>
        <v>6458.333333333333</v>
      </c>
      <c r="H4" s="3">
        <f t="shared" ref="H4:H18" si="4">G4-$G$3</f>
        <v>258.33333333333394</v>
      </c>
    </row>
    <row r="5" spans="2:8" x14ac:dyDescent="0.3">
      <c r="B5" s="3">
        <v>43.333333333333329</v>
      </c>
      <c r="C5" s="1">
        <f t="shared" si="1"/>
        <v>0.92307692307692302</v>
      </c>
      <c r="D5" s="1">
        <f t="shared" si="2"/>
        <v>7.6923076923076983E-2</v>
      </c>
      <c r="E5" s="3">
        <v>0.76666666666666672</v>
      </c>
      <c r="F5" s="3">
        <f t="shared" si="3"/>
        <v>38.277777777777771</v>
      </c>
      <c r="G5" s="3">
        <f t="shared" si="0"/>
        <v>6716.6666666666661</v>
      </c>
      <c r="H5" s="3">
        <f t="shared" si="4"/>
        <v>516.66666666666697</v>
      </c>
    </row>
    <row r="6" spans="2:8" x14ac:dyDescent="0.3">
      <c r="B6" s="4">
        <v>44.999999999999993</v>
      </c>
      <c r="C6" s="2">
        <f t="shared" si="1"/>
        <v>0.88888888888888884</v>
      </c>
      <c r="D6" s="2">
        <f t="shared" si="2"/>
        <v>0.11111111111111116</v>
      </c>
      <c r="E6" s="4">
        <v>0.80000000000000016</v>
      </c>
      <c r="F6" s="5">
        <f t="shared" si="3"/>
        <v>40.5</v>
      </c>
      <c r="G6" s="4">
        <f t="shared" si="0"/>
        <v>6974.9999999999991</v>
      </c>
      <c r="H6" s="5">
        <f t="shared" si="4"/>
        <v>775</v>
      </c>
    </row>
    <row r="7" spans="2:8" x14ac:dyDescent="0.3">
      <c r="B7" s="3">
        <v>46.666666666666664</v>
      </c>
      <c r="C7" s="1">
        <f t="shared" si="1"/>
        <v>0.85714285714285698</v>
      </c>
      <c r="D7" s="1">
        <f t="shared" si="2"/>
        <v>0.14285714285714302</v>
      </c>
      <c r="E7" s="3">
        <v>0.80833333333333346</v>
      </c>
      <c r="F7" s="3">
        <f t="shared" si="3"/>
        <v>42.19444444444445</v>
      </c>
      <c r="G7" s="3">
        <f t="shared" si="0"/>
        <v>7233.333333333333</v>
      </c>
      <c r="H7" s="3">
        <f t="shared" si="4"/>
        <v>1033.3333333333339</v>
      </c>
    </row>
    <row r="8" spans="2:8" x14ac:dyDescent="0.3">
      <c r="B8" s="3">
        <v>48.333333333333329</v>
      </c>
      <c r="C8" s="1">
        <f t="shared" si="1"/>
        <v>0.82758620689655171</v>
      </c>
      <c r="D8" s="1">
        <f t="shared" si="2"/>
        <v>0.17241379310344829</v>
      </c>
      <c r="E8" s="3">
        <v>0.81666666666666676</v>
      </c>
      <c r="F8" s="3">
        <f t="shared" si="3"/>
        <v>43.902777777777779</v>
      </c>
      <c r="G8" s="3">
        <f t="shared" si="0"/>
        <v>7491.6666666666661</v>
      </c>
      <c r="H8" s="3">
        <f t="shared" si="4"/>
        <v>1291.666666666667</v>
      </c>
    </row>
    <row r="9" spans="2:8" x14ac:dyDescent="0.3">
      <c r="B9" s="3">
        <v>50</v>
      </c>
      <c r="C9" s="1">
        <f t="shared" si="1"/>
        <v>0.79999999999999982</v>
      </c>
      <c r="D9" s="1">
        <f t="shared" si="2"/>
        <v>0.20000000000000018</v>
      </c>
      <c r="E9" s="3">
        <v>0.82500000000000007</v>
      </c>
      <c r="F9" s="3">
        <f t="shared" si="3"/>
        <v>45.625000000000007</v>
      </c>
      <c r="G9" s="3">
        <f t="shared" si="0"/>
        <v>7750</v>
      </c>
      <c r="H9" s="3">
        <f t="shared" si="4"/>
        <v>1550.0000000000009</v>
      </c>
    </row>
    <row r="10" spans="2:8" x14ac:dyDescent="0.3">
      <c r="B10" s="3">
        <v>51.666666666666664</v>
      </c>
      <c r="C10" s="1">
        <f t="shared" si="1"/>
        <v>0.77419354838709664</v>
      </c>
      <c r="D10" s="1">
        <f t="shared" si="2"/>
        <v>0.22580645161290336</v>
      </c>
      <c r="E10" s="3">
        <v>0.83333333333333337</v>
      </c>
      <c r="F10" s="3">
        <f t="shared" si="3"/>
        <v>47.361111111111114</v>
      </c>
      <c r="G10" s="3">
        <f t="shared" si="0"/>
        <v>8008.333333333333</v>
      </c>
      <c r="H10" s="3">
        <f t="shared" si="4"/>
        <v>1808.3333333333339</v>
      </c>
    </row>
    <row r="11" spans="2:8" x14ac:dyDescent="0.3">
      <c r="B11" s="3">
        <v>53.333333333333329</v>
      </c>
      <c r="C11" s="1">
        <f t="shared" si="1"/>
        <v>0.74999999999999989</v>
      </c>
      <c r="D11" s="1">
        <f t="shared" si="2"/>
        <v>0.25000000000000011</v>
      </c>
      <c r="E11" s="3">
        <v>0.84166666666666667</v>
      </c>
      <c r="F11" s="3">
        <f t="shared" si="3"/>
        <v>49.111111111111107</v>
      </c>
      <c r="G11" s="3">
        <f t="shared" si="0"/>
        <v>8266.6666666666661</v>
      </c>
      <c r="H11" s="3">
        <f t="shared" si="4"/>
        <v>2066.666666666667</v>
      </c>
    </row>
    <row r="12" spans="2:8" x14ac:dyDescent="0.3">
      <c r="B12" s="3">
        <v>55</v>
      </c>
      <c r="C12" s="1">
        <f t="shared" si="1"/>
        <v>0.72727272727272718</v>
      </c>
      <c r="D12" s="1">
        <f t="shared" si="2"/>
        <v>0.27272727272727282</v>
      </c>
      <c r="E12" s="3">
        <v>0.85</v>
      </c>
      <c r="F12" s="3">
        <f t="shared" si="3"/>
        <v>50.875</v>
      </c>
      <c r="G12" s="3">
        <f t="shared" si="0"/>
        <v>8525</v>
      </c>
      <c r="H12" s="3">
        <f t="shared" si="4"/>
        <v>2325.0000000000009</v>
      </c>
    </row>
    <row r="13" spans="2:8" x14ac:dyDescent="0.3">
      <c r="B13" s="3">
        <v>56.6666666666667</v>
      </c>
      <c r="C13" s="1">
        <f t="shared" si="1"/>
        <v>0.70588235294117596</v>
      </c>
      <c r="D13" s="1">
        <f t="shared" si="2"/>
        <v>0.29411764705882404</v>
      </c>
      <c r="E13" s="3">
        <v>0.85333333333333328</v>
      </c>
      <c r="F13" s="3">
        <f t="shared" si="3"/>
        <v>52.511111111111141</v>
      </c>
      <c r="G13" s="3">
        <f t="shared" si="0"/>
        <v>8783.3333333333376</v>
      </c>
      <c r="H13" s="3">
        <f t="shared" si="4"/>
        <v>2583.3333333333385</v>
      </c>
    </row>
    <row r="14" spans="2:8" x14ac:dyDescent="0.3">
      <c r="B14" s="3">
        <v>58.3333333333333</v>
      </c>
      <c r="C14" s="1">
        <f t="shared" si="1"/>
        <v>0.68571428571428594</v>
      </c>
      <c r="D14" s="1">
        <f t="shared" si="2"/>
        <v>0.31428571428571406</v>
      </c>
      <c r="E14" s="3">
        <v>0.85666666666666669</v>
      </c>
      <c r="F14" s="3">
        <f t="shared" si="3"/>
        <v>54.15277777777775</v>
      </c>
      <c r="G14" s="3">
        <f t="shared" si="0"/>
        <v>9041.6666666666624</v>
      </c>
      <c r="H14" s="3">
        <f t="shared" si="4"/>
        <v>2841.6666666666633</v>
      </c>
    </row>
    <row r="15" spans="2:8" x14ac:dyDescent="0.3">
      <c r="B15" s="3">
        <v>60</v>
      </c>
      <c r="C15" s="1">
        <f t="shared" si="1"/>
        <v>0.66666666666666652</v>
      </c>
      <c r="D15" s="1">
        <f t="shared" si="2"/>
        <v>0.33333333333333348</v>
      </c>
      <c r="E15" s="3">
        <v>0.86</v>
      </c>
      <c r="F15" s="3">
        <f t="shared" si="3"/>
        <v>55.8</v>
      </c>
      <c r="G15" s="3">
        <f t="shared" si="0"/>
        <v>9300</v>
      </c>
      <c r="H15" s="3">
        <f t="shared" si="4"/>
        <v>3100.0000000000009</v>
      </c>
    </row>
    <row r="16" spans="2:8" x14ac:dyDescent="0.3">
      <c r="B16" s="3">
        <v>61.6666666666667</v>
      </c>
      <c r="C16" s="1">
        <f t="shared" si="1"/>
        <v>0.64864864864864813</v>
      </c>
      <c r="D16" s="1">
        <f t="shared" si="2"/>
        <v>0.35135135135135187</v>
      </c>
      <c r="E16" s="3">
        <v>0.86333333333333329</v>
      </c>
      <c r="F16" s="3">
        <f t="shared" si="3"/>
        <v>57.452777777777804</v>
      </c>
      <c r="G16" s="3">
        <f t="shared" si="0"/>
        <v>9558.3333333333376</v>
      </c>
      <c r="H16" s="3">
        <f t="shared" si="4"/>
        <v>3358.3333333333385</v>
      </c>
    </row>
    <row r="17" spans="2:8" x14ac:dyDescent="0.3">
      <c r="B17" s="3">
        <v>63.3333333333334</v>
      </c>
      <c r="C17" s="1">
        <f t="shared" si="1"/>
        <v>0.63157894736842024</v>
      </c>
      <c r="D17" s="1">
        <f t="shared" si="2"/>
        <v>0.36842105263157976</v>
      </c>
      <c r="E17" s="3">
        <v>0.8666666666666667</v>
      </c>
      <c r="F17" s="3">
        <f t="shared" si="3"/>
        <v>59.111111111111171</v>
      </c>
      <c r="G17" s="3">
        <f t="shared" si="0"/>
        <v>9816.666666666677</v>
      </c>
      <c r="H17" s="3">
        <f t="shared" si="4"/>
        <v>3616.6666666666779</v>
      </c>
    </row>
    <row r="18" spans="2:8" x14ac:dyDescent="0.3">
      <c r="B18" s="3">
        <v>65.000000000000099</v>
      </c>
      <c r="C18" s="1">
        <f t="shared" si="1"/>
        <v>0.61538461538461431</v>
      </c>
      <c r="D18" s="1">
        <f t="shared" si="2"/>
        <v>0.38461538461538569</v>
      </c>
      <c r="E18" s="3">
        <v>0.87</v>
      </c>
      <c r="F18" s="3">
        <f t="shared" si="3"/>
        <v>60.775000000000098</v>
      </c>
      <c r="G18" s="3">
        <f t="shared" si="0"/>
        <v>10075.000000000015</v>
      </c>
      <c r="H18" s="3">
        <f t="shared" si="4"/>
        <v>3875.0000000000155</v>
      </c>
    </row>
    <row r="22" spans="2:8" x14ac:dyDescent="0.3">
      <c r="B22" t="s">
        <v>6</v>
      </c>
      <c r="C22">
        <v>155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Battery optimal effective size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Gruszczyński</dc:creator>
  <cp:lastModifiedBy>Jan Gruszczyński</cp:lastModifiedBy>
  <dcterms:created xsi:type="dcterms:W3CDTF">2020-05-04T21:19:54Z</dcterms:created>
  <dcterms:modified xsi:type="dcterms:W3CDTF">2020-05-20T11:11:38Z</dcterms:modified>
</cp:coreProperties>
</file>