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<x:sst xmlns:r="http://schemas.openxmlformats.org/officeDocument/2006/relationships" xmlns:c="http://schemas.openxmlformats.org/drawingml/2006/chart" xmlns:x="http://schemas.openxmlformats.org/spreadsheetml/2006/main" count="102837" uniqueCount="248">
  <x:si>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t>회원기능 - 계정생성(비)</x:t>
  </x:si>
  <x:si>
    <x:t>회원기능 - 로그아웃(현)</x:t>
  </x:si>
  <x:si>
    <x:t>주요 기능 및 아이디어 정리</x:t>
  </x:si>
  <x:si>
    <x:t>장비설치계획서,장비설치결과서</x:t>
  </x:si>
  <x:si>
    <x:t>데이터 수집 계획 수립</x:t>
  </x:si>
  <x:si>
    <x:t>회원기능 - 로그인(현)</x:t>
  </x:si>
  <x:si>
    <x:t>회원기능 - 로그아웃(비)</x:t>
  </x:si>
  <x:si>
    <x:t>커뮤니티 - 댓글 관리</x:t>
  </x:si>
  <x:si>
    <x:t>테스트 및 이행(TI)</x:t>
  </x:si>
  <x:si>
    <x:t>식단기능 - 식품 구매 기능</x:t>
  </x:si>
  <x:si>
    <x:t>회원기능 - 로그인(비)</x:t>
  </x:si>
  <x:si>
    <x:t>DataBase 설계(래)</x:t>
  </x:si>
  <x:si>
    <x:t>커뮤니티 - 게시글 관리</x:t>
  </x:si>
  <x:si>
    <x:t>개선 업무 절차 흐름도</x:t>
  </x:si>
  <x:si>
    <x:t>식단기능 - 식단 인증 기능</x:t>
  </x:si>
  <x:si>
    <x:t>운동기능 - 운동 영상 제공</x:t>
  </x:si>
  <x:si>
    <x:t>커뮤니티 - 신고 기능</x:t>
  </x:si>
  <x:si>
    <x:t>회원기능 - 계정생성(현)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</x:si>
  <x:si>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</x:si>
  <x:si>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</x:si>
  <x:si>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가중치
(100%)</x:t>
  </x:si>
  <x:si>
    <x:t>알림기능 - 푸시기능</x:t>
  </x:si>
  <x:si>
    <x:t>프로젝트 범위 정의</x:t>
  </x:si>
  <x:si>
    <x:t>프로그램 일람표</x:t>
  </x:si>
  <x:si>
    <x:t>분석단계(AD)</x:t>
  </x:si>
  <x:si>
    <x:t>프로그램 Source</x:t>
  </x:si>
  <x:si>
    <x:t>고객요구사항 명세서</x:t>
  </x:si>
  <x:si>
    <x:t>도입기업
담당자</x:t>
  </x:si>
  <x:si>
    <x:t>화면목록 및 명세서</x:t>
  </x:si>
  <x:si>
    <x:t>보상기능 - 출석기능</x:t>
  </x:si>
  <x:si>
    <x:t>업무 분석 및 설계</x:t>
  </x:si>
  <x:si>
    <x:t>공급기업
담당자</x:t>
  </x:si>
  <x:si>
    <x:t>Duration</x:t>
  </x:si>
  <x:si>
    <x:t>테스트 및 교육</x:t>
  </x:si>
  <x:si>
    <x:t/>
  </x:si>
  <x:si>
    <x:t>인공지능&amp;빅데이터 서비스 기반 홈트레이닝 구독 서비스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</x:si>
  <x:si>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</x:si>
  <x:si>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</x:si>
  <x:si>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1.3.39</x:t>
  </x:si>
  <x:si>
    <x:t>Start</x:t>
  </x:si>
  <x:si>
    <x:t>토끼12</x:t>
  </x:si>
  <x:si>
    <x:t>오리01</x:t>
  </x:si>
  <x:si>
    <x:t>도입기업방문자</x:t>
  </x:si>
  <x:si>
    <x:t>1.5.2</x:t>
  </x:si>
  <x:si>
    <x:t>PM,TFT</x:t>
  </x:si>
  <x:si>
    <x:t>우선순위</x:t>
  </x:si>
  <x:si>
    <x:t>토끼07</x:t>
  </x:si>
  <x:si>
    <x:t>토끼22</x:t>
  </x:si>
  <x:si>
    <x:t>1.3.28</x:t>
  </x:si>
  <x:si>
    <x:t>오리08</x:t>
  </x:si>
  <x:si>
    <x:t>1.3.9</x:t>
  </x:si>
  <x:si>
    <x:t>토끼13</x:t>
  </x:si>
  <x:si>
    <x:t>방문근무M/D</x:t>
  </x:si>
  <x:si>
    <x:t>실제
시작일</x:t>
  </x:si>
  <x:si>
    <x:t>오리11</x:t>
  </x:si>
  <x:si>
    <x:t>작업일정계획</x:t>
  </x:si>
  <x:si>
    <x:t>토끼18</x:t>
  </x:si>
  <x:si>
    <x:t>필요MM</x:t>
  </x:si>
  <x:si>
    <x:t>메뉴정의</x:t>
  </x:si>
  <x:si>
    <x:t>1.5.1</x:t>
  </x:si>
  <x:si>
    <x:t>1.3.12</x:t>
  </x:si>
  <x:si>
    <x:t>진행 중</x:t>
  </x:si>
  <x:si>
    <x:t>투입공수</x:t>
  </x:si>
  <x:si>
    <x:t>1.3.40</x:t>
  </x:si>
  <x:si>
    <x:t>예상 매출</x:t>
  </x:si>
  <x:si>
    <x:t>설계(TD)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</x:si>
  <x:si>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</x:si>
  <x:si>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전체 프로젝트</x:t>
  </x:si>
  <x:si>
    <x:t>전체진행률</x:t>
  </x:si>
  <x:si>
    <x:t>1.1.1</x:t>
  </x:si>
  <x:si>
    <x:t>프로젝트 발표</x:t>
  </x:si>
  <x:si>
    <x:t>PPT 초안</x:t>
  </x:si>
  <x:si>
    <x:t>1.3.25</x:t>
  </x:si>
  <x:si>
    <x:t>투입실적M/D</x:t>
  </x:si>
  <x:si>
    <x:t>1.3.38</x:t>
  </x:si>
  <x:si>
    <x:t>1.3.37</x:t>
  </x:si>
  <x:si>
    <x:t>1.3.8</x:t>
  </x:si>
  <x:si>
    <x:t>오리06</x:t>
  </x:si>
  <x:si>
    <x:t>오리02</x:t>
  </x:si>
  <x:si>
    <x:t>토끼10</x:t>
  </x:si>
  <x:si>
    <x:t>사자01</x:t>
  </x:si>
  <x:si>
    <x:t>1.3.1</x:t>
  </x:si>
  <x:si>
    <x:t>직무능력</x:t>
  </x:si>
  <x:si>
    <x:t>기술설계</x:t>
  </x:si>
  <x:si>
    <x:t>계획
진도율</x:t>
  </x:si>
  <x:si>
    <x:t>실제
진척도</x:t>
  </x:si>
  <x:si>
    <x:t>토끼19</x:t>
  </x:si>
  <x:si>
    <x:t>1.3.7</x:t>
  </x:si>
  <x:si>
    <x:t>1.4.2</x:t>
  </x:si>
  <x:si>
    <x:t>토끼14</x:t>
  </x:si>
  <x:si>
    <x:t>Total</x:t>
  </x:si>
  <x:si>
    <x:t>지침서 작성</x:t>
  </x:si>
  <x:si>
    <x:t>토끼23</x:t>
  </x:si>
  <x:si>
    <x:t>계획진도율</x:t>
  </x:si>
  <x:si>
    <x:t>1.3.21</x:t>
  </x:si>
  <x:si>
    <x:t>1.3.18</x:t>
  </x:si>
  <x:si>
    <x:t>토끼20</x:t>
  </x:si>
  <x:si>
    <x:t>1.3.34</x:t>
  </x:si>
  <x:si>
    <x:t>토끼06</x:t>
  </x:si>
  <x:si>
    <x:t>오리05</x:t>
  </x:si>
  <x:si>
    <x:t>1.3.23</x:t>
  </x:si>
  <x:si>
    <x:t>오리04</x:t>
  </x:si>
  <x:si>
    <x:t>자원(MM)</x:t>
  </x:si>
  <x:si>
    <x:t>total</x:t>
  </x:si>
  <x:si>
    <x:t>오리07</x:t>
  </x:si>
  <x:si>
    <x:t>1.3.3</x:t>
  </x:si>
  <x:si>
    <x:t>오리09</x:t>
  </x:si>
  <x:si>
    <x:t>토끼26</x:t>
  </x:si>
  <x:si>
    <x:t>오리12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</x:si>
  <x:si>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</x:si>
  <x:si>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1.4.1</x:t>
  </x:si>
  <x:si>
    <x:t>토끼17</x:t>
  </x:si>
  <x:si>
    <x:t>1.3.17</x:t>
  </x:si>
  <x:si>
    <x:t>토끼01</x:t>
  </x:si>
  <x:si>
    <x:t>토끼21</x:t>
  </x:si>
  <x:si>
    <x:t>1.3.10</x:t>
  </x:si>
  <x:si>
    <x:t>1.1.4</x:t>
  </x:si>
  <x:si>
    <x:t>오리13</x:t>
  </x:si>
  <x:si>
    <x:t>1.5.3</x:t>
  </x:si>
  <x:si>
    <x:t>1.3.26</x:t>
  </x:si>
  <x:si>
    <x:t>1.3.27</x:t>
  </x:si>
  <x:si>
    <x:t>토끼08</x:t>
  </x:si>
  <x:si>
    <x:t>PPT 최종안</x:t>
  </x:si>
  <x:si>
    <x:t>1.4.3</x:t>
  </x:si>
  <x:si>
    <x:t>토끼11</x:t>
  </x:si>
  <x:si>
    <x:t>화면설계</x:t>
  </x:si>
  <x:si>
    <x:t>1.2.1</x:t>
  </x:si>
  <x:si>
    <x:t>할당 인원</x:t>
  </x:si>
  <x:si>
    <x:t>1.3.2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</x:si>
  <x:si>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</x:si>
  <x:si>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소요 예산</x:t>
  </x:si>
  <x:si>
    <x:t>1.3.24</x:t>
  </x:si>
  <x:si>
    <x:t>토끼05</x:t>
  </x:si>
  <x:si>
    <x:t>1.3.13</x:t>
  </x:si>
  <x:si>
    <x:t>사업관리</x:t>
  </x:si>
  <x:si>
    <x:t>1.2.2</x:t>
  </x:si>
  <x:si>
    <x:t>1.3.6</x:t>
  </x:si>
  <x:si>
    <x:t>오리03</x:t>
  </x:si>
  <x:si>
    <x:t>예산(만원)</x:t>
  </x:si>
  <x:si>
    <x:t>투입계획M/D</x:t>
  </x:si>
  <x:si>
    <x:t>1.3.22</x:t>
  </x:si>
  <x:si>
    <x:t>1.3.14</x:t>
  </x:si>
  <x:si>
    <x:t>1.1.3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</x:si>
  <x:si>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</x:si>
  <x:si>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오리10</x:t>
  </x:si>
  <x:si>
    <x:t>1.3.19</x:t>
  </x:si>
  <x:si>
    <x:t>토끼16</x:t>
  </x:si>
  <x:si>
    <x:t>통합테스트</x:t>
  </x:si>
  <x:si>
    <x:t>오리14</x:t>
  </x:si>
  <x:si>
    <x:t>1.3.35</x:t>
  </x:si>
  <x:si>
    <x:t>토끼27</x:t>
  </x:si>
  <x:si>
    <x:t>요구사항 정의</x:t>
  </x:si>
  <x:si>
    <x:t>토끼04</x:t>
  </x:si>
  <x:si>
    <x:t>단위테스트</x:t>
  </x:si>
  <x:si>
    <x:t>토끼03</x:t>
  </x:si>
  <x:si>
    <x:t>토끼02</x:t>
  </x:si>
  <x:si>
    <x:t>코딩(CD)</x:t>
  </x:si>
  <x:si>
    <x:t>1.3.4</x:t>
  </x:si>
  <x:si>
    <x:t>1.1.2</x:t>
  </x:si>
  <x:si>
    <x:t>워킹데이</x:t>
  </x:si>
  <x:si>
    <x:t>토끼24</x:t>
  </x:si>
  <x:si>
    <x:t>계획
종료일</x:t>
  </x:si>
  <x:si>
    <x:t>확보MM</x:t>
  </x:si>
  <x:si>
    <x:t>토끼09</x:t>
  </x:si>
  <x:si>
    <x:t>1.2.3</x:t>
  </x:si>
  <x:si>
    <x:t>계획
시작일</x:t>
  </x:si>
  <x:si>
    <x:t>1.3.5</x:t>
  </x:si>
  <x:si>
    <x:t>1.3.20</x:t>
  </x:si>
  <x:si>
    <x:t>1.3.16</x:t>
  </x:si>
  <x:si>
    <x:t>1.3.11</x:t>
  </x:si>
  <x:si>
    <x:t>1.3.15</x:t>
  </x:si>
  <x:si>
    <x:t>누락 MM</x:t>
  </x:si>
  <x:si>
    <x:t>오리15</x:t>
  </x:si>
  <x:si>
    <x:t>1.3.36</x:t>
  </x:si>
  <x:si>
    <x:t>토끼15</x:t>
  </x:si>
  <x:si>
    <x:t>토끼25</x:t>
  </x:si>
  <x:si>
    <x:t>실제
종료일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</x:si>
  <x:si>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</x:si>
  <x:si>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-</x:t>
  </x:si>
  <x:si>
    <x:t>WID</x:t>
  </x:si>
  <x:si>
    <x:t>5주차</x:t>
  </x:si>
  <x:si>
    <x:t>6주차</x:t>
  </x:si>
  <x:si>
    <x:t>사아자</x:t>
  </x:si>
  <x:si>
    <x:t>돼지</x:t>
  </x:si>
  <x:si>
    <x:t>4주차</x:t>
  </x:si>
  <x:si>
    <x:t>상태</x:t>
  </x:si>
  <x:si>
    <x:t>산출물</x:t>
  </x:si>
  <x:si>
    <x:t>기간</x:t>
  </x:si>
  <x:si>
    <x:t>수익성</x:t>
  </x:si>
  <x:si>
    <x:t>개발</x:t>
  </x:si>
  <x:si>
    <x:t>가나다</x:t>
  </x:si>
  <x:si>
    <x:t>3주차</x:t>
  </x:si>
  <x:si>
    <x:t>1.1</x:t>
  </x:si>
  <x:si>
    <x:t>홍길천</x:t>
  </x:si>
  <x:si>
    <x:t>홍길동</x:t>
  </x:si>
  <x:si>
    <x:t>MM</x:t>
  </x:si>
  <x:si>
    <x:t>End</x:t>
  </x:si>
  <x:si>
    <x:t>홍상두</x:t>
  </x:si>
  <x:si>
    <x:t>1주차</x:t>
  </x:si>
  <x:si>
    <x:t>1.3</x:t>
  </x:si>
  <x:si>
    <x:t>1.4</x:t>
  </x:si>
  <x:si>
    <x:t>라마바</x:t>
  </x:si>
  <x:si>
    <x:t>태스크</x:t>
  </x:si>
  <x:si>
    <x:t>TFT</x:t>
  </x:si>
  <x:si>
    <x:t>홍길순</x:t>
  </x:si>
  <x:si>
    <x:t>1.2</x:t>
  </x:si>
  <x:si>
    <x:t>2주차</x:t>
  </x:si>
  <x:si>
    <x:t>홍길남</x:t>
  </x:si>
  <x:si>
    <x:t>강혁</x:t>
  </x:si>
  <x:si>
    <x:t>No.</x:t>
  </x:si>
  <x:si>
    <x:t>호랑이</x:t>
  </x:si>
  <x:si>
    <x:t>WBS</x:t>
  </x:si>
  <x:si>
    <x:t>1.5</x:t>
  </x:si>
  <x:si>
    <x:t>진행중</x:t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</x:si>
  <x:si>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</x:si>
  <x:si>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맞춤형기능 - 개인 레포트 기능</x:t>
  </x:si>
  <x:si>
    <x:t>관리자기능 - 운동 콘텐츠 관리</x:t>
  </x:si>
  <x:si>
    <x:t>회원기능 - 개인정보 관리(비)</x:t>
  </x:si>
  <x:si>
    <x:t>커뮤니티 - 좋아요/싫어요 관리</x:t>
  </x:si>
  <x:si>
    <x:t>식단기능 - 음식 칼로리 추정(비)</x:t>
  </x:si>
  <x:si>
    <x:t>관리자기능 - 게시글 관리 기능</x:t>
  </x:si>
  <x:si>
    <x:t>관리자기능 - 회원 관리 기능</x:t>
  </x:si>
  <x:si>
    <x:t>커뮤니티 - 게시글 링크 복사</x:t>
  </x:si>
  <x:si>
    <x:t>Table layout 정의서</x:t>
  </x:si>
  <x:si>
    <x:t>신체정보 - 신체정보 관리(래)</x:t>
  </x:si>
  <x:si>
    <x:t>식단기능 - 목적별 식단 분류</x:t>
  </x:si>
  <x:si>
    <x:t>회원기능 - 개인정보 관리(현)</x:t>
  </x:si>
  <x:si>
    <x:t>관리자기능 - 식품 구매 관리 기능</x:t>
  </x:si>
  <x:si>
    <x:t>회원기능 - 게시글 관리(현)</x:t>
  </x:si>
  <x:si>
    <x:t>맞춤형기능 - 기간별 식단 제공</x:t>
  </x:si>
  <x:si>
    <x:t>맞춤형기능 - 기간별 루틴 제공</x:t>
  </x:si>
  <x:si>
    <x:t>회원기능 - 게시글 관리(비)</x:t>
  </x:si>
  <x:si>
    <x:t>맞춤형기능 - 체력 측정 기능(래)</x:t>
  </x:si>
  <x:si>
    <x:t>구독기능 - 구독 서비스 관리(현)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</x:si>
  <x:si>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</x:si>
  <x:si>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</x:si>
  <x:si>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맞춤형기능 - 개인 상세 정보 기입(래)</x:t>
  </x:si>
  <x:si>
    <x:t>회원기능 - 비밀번호 재설정/탈퇴(비)</x:t>
  </x:si>
  <x:si>
    <x:t>Q&amp;A기능 - 서비스 관련 질의 제공(비)</x:t>
  </x:si>
  <x:si>
    <x:t>구독기능 - 관절 가동범위 조회(현)</x:t>
  </x:si>
  <x:si>
    <x:t>신체정보 - 신체정보 이력 관리(래)</x:t>
  </x:si>
  <x:si>
    <x:t>신체정보 - 신체정보 자동 갱신(래)</x:t>
  </x:si>
  <x:si>
    <x:t>회원기능 - 비밀번호 재설정/탈퇴(현)</x:t>
  </x:si>
  <x:si>
    <x:t>구독기능 - 관절 가동범위 관리(현)</x:t>
  </x:si>
  <x:si>
    <x:t>운동기능 - 관절 가동 범위 영상/내용(비)</x:t>
  </x:si>
  <x:si>
    <x:t>예산 입력 요망</x:t>
  </x:si>
  <x:si>
    <x:t>작업 완료</x:t>
  </x:si>
  <x:si>
    <x:t>작업 대기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</x:si>
</x:sst>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103"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x:dxf>
      <x:fill>
        <x:patternFill patternType="solid">
          <x:fgColor rgb="ff6182d6"/>
          <x:bgColor rgb="ff6182d6"/>
        </x:patternFill>
      </x:fill>
    </x:dxf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aebfea"/>
          <x:bgColor rgb="ffaebfea"/>
        </x:patternFill>
      </x:fill>
    </x:dxf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</x:dxfs>
  <x:tableStyles count="2" defaultTableStyle="TableStyleMedium9" defaultPivotStyle="PivotStyleLight16">
    <x:tableStyle name="Normal Style 1 - Accent 1" pivot="0" table="1" count="7">
      <x:tableStyleElement type="wholeTable" size="1" dxfId="102"/>
      <x:tableStyleElement type="headerRow" size="1" dxfId="101"/>
      <x:tableStyleElement type="totalRow" size="1" dxfId="100"/>
      <x:tableStyleElement type="firstColumn" size="1" dxfId="99"/>
      <x:tableStyleElement type="lastColumn" size="1" dxfId="98"/>
      <x:tableStyleElement type="firstRowStripe" size="1" dxfId="97"/>
      <x:tableStyleElement type="firstColumnStripe" size="1" dxfId="96"/>
    </x:tableStyle>
    <x:tableStyle name="Light Style 1 - Accent 1" pivot="1" table="0" count="7">
      <x:tableStyleElement type="wholeTable" size="1" dxfId="95"/>
      <x:tableStyleElement type="headerRow" size="1" dxfId="94"/>
      <x:tableStyleElement type="totalRow" size="1" dxfId="93"/>
      <x:tableStyleElement type="firstColumn" size="1" dxfId="92"/>
      <x:tableStyleElement type="lastColumn" size="1" dxfId="91"/>
      <x:tableStyleElement type="firstRowStripe" size="1" dxfId="90"/>
      <x:tableStyleElement type="firstColumnStripe" size="1" dxfId="89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16" activePane="bottomRight" state="frozen"/>
      <x:selection pane="bottomRight" activeCell="T29" activeCellId="0" sqref="T29:T29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35</x:v>
      </x:c>
      <x:c r="F1" s="64"/>
      <x:c r="W1" s="63" t="s">
        <x:v>93</x:v>
      </x:c>
      <x:c r="X1" s="69">
        <x:f>W5</x:f>
        <x:v>0.70333333333333325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68</x:v>
      </x:c>
      <x:c r="X2" s="78">
        <x:f>X5</x:f>
        <x:v>0.44708333333333339</x:v>
      </x:c>
      <x:c r="Y2" s="136"/>
      <x:c r="Z2" s="190" t="s">
        <x:v>198</x:v>
      </x:c>
      <x:c r="AA2" s="190"/>
      <x:c r="AB2" s="190"/>
      <x:c r="AC2" s="190"/>
      <x:c r="AD2" s="190"/>
      <x:c r="AE2" s="190"/>
      <x:c r="AF2" s="190"/>
      <x:c r="AG2" s="190"/>
      <x:c r="AH2" s="191" t="s">
        <x:v>206</x:v>
      </x:c>
      <x:c r="AI2" s="191"/>
      <x:c r="AJ2" s="191"/>
      <x:c r="AK2" s="191"/>
      <x:c r="AL2" s="191"/>
      <x:c r="AM2" s="191"/>
      <x:c r="AN2" s="191"/>
      <x:c r="AO2" s="192" t="s">
        <x:v>191</x:v>
      </x:c>
      <x:c r="AP2" s="192"/>
      <x:c r="AQ2" s="192"/>
      <x:c r="AR2" s="192"/>
      <x:c r="AS2" s="192"/>
      <x:c r="AT2" s="192"/>
      <x:c r="AU2" s="192"/>
      <x:c r="AV2" s="193" t="s">
        <x:v>184</x:v>
      </x:c>
      <x:c r="AW2" s="193"/>
      <x:c r="AX2" s="193"/>
      <x:c r="AY2" s="193"/>
      <x:c r="AZ2" s="193"/>
      <x:c r="BA2" s="193"/>
      <x:c r="BB2" s="193"/>
      <x:c r="BC2" s="187" t="s">
        <x:v>180</x:v>
      </x:c>
      <x:c r="BD2" s="187"/>
      <x:c r="BE2" s="187"/>
      <x:c r="BF2" s="187"/>
      <x:c r="BG2" s="187"/>
      <x:c r="BH2" s="187"/>
      <x:c r="BI2" s="187"/>
      <x:c r="BJ2" s="188" t="s">
        <x:v>181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211</x:v>
      </x:c>
      <x:c r="B4" s="152" t="s">
        <x:v>202</x:v>
      </x:c>
      <x:c r="C4" s="153" t="s">
        <x:v>27</x:v>
      </x:c>
      <x:c r="D4" s="154" t="s">
        <x:v>31</x:v>
      </x:c>
      <x:c r="E4" s="151" t="s">
        <x:v>185</x:v>
      </x:c>
      <x:c r="F4" s="154" t="s">
        <x:v>165</x:v>
      </x:c>
      <x:c r="G4" s="154" t="s">
        <x:v>161</x:v>
      </x:c>
      <x:c r="H4" s="154" t="s">
        <x:v>187</x:v>
      </x:c>
      <x:c r="I4" s="155"/>
      <x:c r="J4" s="156"/>
      <x:c r="K4" s="157" t="s">
        <x:v>102</x:v>
      </x:c>
      <x:c r="L4" s="158" t="s">
        <x:v>138</x:v>
      </x:c>
      <x:c r="M4" s="159" t="s">
        <x:v>45</x:v>
      </x:c>
      <x:c r="N4" s="159" t="s">
        <x:v>187</x:v>
      </x:c>
      <x:c r="O4" s="159" t="s">
        <x:v>139</x:v>
      </x:c>
      <x:c r="P4" s="159" t="s">
        <x:v>73</x:v>
      </x:c>
      <x:c r="Q4" s="159" t="s">
        <x:v>52</x:v>
      </x:c>
      <x:c r="R4" s="159" t="s">
        <x:v>42</x:v>
      </x:c>
      <x:c r="S4" s="159" t="s">
        <x:v>186</x:v>
      </x:c>
      <x:c r="T4" s="159" t="s">
        <x:v>53</x:v>
      </x:c>
      <x:c r="U4" s="159" t="s">
        <x:v>176</x:v>
      </x:c>
      <x:c r="V4" s="159" t="s">
        <x:v>20</x:v>
      </x:c>
      <x:c r="W4" s="160" t="s">
        <x:v>84</x:v>
      </x:c>
      <x:c r="X4" s="161" t="s">
        <x:v>85</x:v>
      </x:c>
      <x:c r="Y4" s="177"/>
      <x:c r="Z4" s="178" t="s">
        <x:v>55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67</x:v>
      </x:c>
      <x:c r="C5" s="163"/>
      <x:c r="D5" s="164" t="s">
        <x:v>178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0.70333333333333325</x:v>
      </x:c>
      <x:c r="X5" s="176">
        <x:f>X6+X12+X19+X63+X68</x:f>
        <x:v>0.44708333333333339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192</x:v>
      </x:c>
      <x:c r="B6" s="94" t="s">
        <x:v>24</x:v>
      </x:c>
      <x:c r="C6" s="94"/>
      <x:c r="D6" s="95"/>
      <x:c r="E6" s="95" t="s">
        <x:v>61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30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69</x:v>
      </x:c>
      <x:c r="B7" s="107" t="s">
        <x:v>22</x:v>
      </x:c>
      <x:c r="C7" s="107" t="s">
        <x:v>203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26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158</x:v>
      </x:c>
      <x:c r="B8" s="107" t="s">
        <x:v>2</x:v>
      </x:c>
      <x:c r="C8" s="107" t="s">
        <x:v>203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26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142</x:v>
      </x:c>
      <x:c r="B9" s="107" t="s">
        <x:v>151</x:v>
      </x:c>
      <x:c r="C9" s="107" t="s">
        <x:v>44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13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116</x:v>
      </x:c>
      <x:c r="B10" s="107" t="s">
        <x:v>4</x:v>
      </x:c>
      <x:c r="C10" s="107" t="s">
        <x:v>44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13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205</x:v>
      </x:c>
      <x:c r="B12" s="94" t="s">
        <x:v>65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83</x:v>
      </x:c>
      <x:c r="T12" s="140">
        <x:f>IF(MIN(T13:T18)=0,"",MIN(T13:T18))</x:f>
        <x:v>45979</x:v>
      </x:c>
      <x:c r="U12" s="140">
        <x:f>IF(MAX(U13:U18)=0,"",MAX(U13:U18))</x:f>
        <x:v>45987</x:v>
      </x:c>
      <x:c r="V12" s="105">
        <x:v>0.25</x:v>
      </x:c>
      <x:c r="W12" s="105">
        <x:f>AVERAGE(W13:W18)*V12</x:f>
        <x:v>0.22000000000000003</x:v>
      </x:c>
      <x:c r="X12" s="133">
        <x:f>AVERAGE(X13:X18)*V12</x:f>
        <x:v>0.12000000000000002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126</x:v>
      </x:c>
      <x:c r="B13" s="107" t="s">
        <x:v>58</x:v>
      </x:c>
      <x:c r="C13" s="107" t="s">
        <x:v>203</x:v>
      </x:c>
      <x:c r="D13" s="108"/>
      <x:c r="E13" s="109" t="str">
        <x:f>IF(AND(X13&gt;0%,X13&lt;100%),"진행 중",IF(X13=0%,"작업 대기","작업 완료"))</x:f>
        <x:v>진행 중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45983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23</x:v>
      </x:c>
      <x:c r="T13" s="141">
        <x:v>45979</x:v>
      </x:c>
      <x:c r="U13" s="141">
        <x:v>45979</x:v>
      </x:c>
      <x:c r="V13" s="119"/>
      <x:c r="W13" s="120">
        <x:v>0.80000000000000004</x:v>
      </x:c>
      <x:c r="X13" s="134">
        <x:v>0.80000000000000004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135</x:v>
      </x:c>
      <x:c r="B14" s="107" t="s">
        <x:v>125</x:v>
      </x:c>
      <x:c r="C14" s="107" t="s">
        <x:v>208</x:v>
      </x:c>
      <x:c r="D14" s="108"/>
      <x:c r="E14" s="109" t="str">
        <x:f>IF(AND(X14&gt;0%,X14&lt;100%),"진행 중",IF(X14=0%,"작업 대기","작업 완료"))</x:f>
        <x:v>진행 중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28</x:v>
      </x:c>
      <x:c r="T14" s="141">
        <x:v>45987</x:v>
      </x:c>
      <x:c r="U14" s="141">
        <x:v>45987</x:v>
      </x:c>
      <x:c r="V14" s="119"/>
      <x:c r="W14" s="120">
        <x:v>0.80000000000000004</x:v>
      </x:c>
      <x:c r="X14" s="134">
        <x:v>0.80000000000000004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164</x:v>
      </x:c>
      <x:c r="B15" s="107" t="s">
        <x:v>11</x:v>
      </x:c>
      <x:c r="C15" s="107" t="s">
        <x:v>208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223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199</x:v>
      </x:c>
      <x:c r="B19" s="94" t="s">
        <x:v>156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45985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189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0.20333333333333334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81</x:v>
      </x:c>
      <x:c r="B20" s="183" t="s">
        <x:v>0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25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17</x:v>
      </x:c>
      <x:c r="C21" s="107"/>
      <x:c r="D21" s="109"/>
      <x:c r="E21" s="109" t="str">
        <x:f>IF(AND(X21&gt;0%,X21&lt;100%),"진행 중",IF(X21=0%,"작업 대기","작업 완료"))</x:f>
        <x:v>작업 완료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45981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>
        <x:v>45989</x:v>
      </x:c>
      <x:c r="V21" s="186"/>
      <x:c r="W21" s="117">
        <x:v>1</x:v>
      </x:c>
      <x:c r="X21" s="134">
        <x:v>1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128</x:v>
      </x:c>
      <x:c r="B22" s="183" t="s">
        <x:v>10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25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5</x:v>
      </x:c>
      <x:c r="C23" s="107"/>
      <x:c r="D23" s="109"/>
      <x:c r="E23" s="109" t="str">
        <x:f t="shared" ref="E23:E61" si="6">IF(AND(X23&gt;0%,X23&lt;100%),"진행 중",IF(X23=0%,"작업 대기","작업 완료"))</x:f>
        <x:v>작업 완료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45982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>
        <x:v>45989</x:v>
      </x:c>
      <x:c r="U23" s="141">
        <x:v>45989</x:v>
      </x:c>
      <x:c r="V23" s="119"/>
      <x:c r="W23" s="117">
        <x:v>1</x:v>
      </x:c>
      <x:c r="X23" s="134">
        <x:v>1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105</x:v>
      </x:c>
      <x:c r="B24" s="183" t="s">
        <x:v>6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25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1</x:v>
      </x:c>
      <x:c r="C25" s="107"/>
      <x:c r="D25" s="125"/>
      <x:c r="E25" s="109" t="str">
        <x:f t="shared" si="6"/>
        <x:v>작업 완료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45986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>
        <x:v>45989</x:v>
      </x:c>
      <x:c r="U25" s="141">
        <x:v>45989</x:v>
      </x:c>
      <x:c r="V25" s="119"/>
      <x:c r="W25" s="117">
        <x:v>1</x:v>
      </x:c>
      <x:c r="X25" s="134">
        <x:v>1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157</x:v>
      </x:c>
      <x:c r="B26" s="184" t="s">
        <x:v>237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25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242</x:v>
      </x:c>
      <x:c r="C27" s="107"/>
      <x:c r="D27" s="125"/>
      <x:c r="E27" s="109" t="str">
        <x:f t="shared" si="6"/>
        <x:v>작업 완료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45993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>
        <x:v>45989</x:v>
      </x:c>
      <x:c r="U27" s="141">
        <x:v>45989</x:v>
      </x:c>
      <x:c r="V27" s="119"/>
      <x:c r="W27" s="117">
        <x:v>1</x:v>
      </x:c>
      <x:c r="X27" s="134">
        <x:v>1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166</x:v>
      </x:c>
      <x:c r="B28" s="184" t="s">
        <x:v>217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25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226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136</x:v>
      </x:c>
      <x:c r="B30" s="184" t="s">
        <x:v>231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25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228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87</x:v>
      </x:c>
      <x:c r="B32" s="183" t="s">
        <x:v>233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76</x:v>
      </x:c>
      <x:c r="B33" s="183" t="s">
        <x:v>243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50</x:v>
      </x:c>
      <x:c r="B34" s="183" t="s">
        <x:v>239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115</x:v>
      </x:c>
      <x:c r="B35" s="185" t="s">
        <x:v>224</x:v>
      </x:c>
      <x:c r="C35" s="107"/>
      <x:c r="D35" s="125"/>
      <x:c r="E35" s="109" t="s">
        <x:v>213</x:v>
      </x:c>
      <x:c r="F35" s="141">
        <x:v>45987</x:v>
      </x:c>
      <x:c r="G35" s="141">
        <x:v>45989</x:v>
      </x:c>
      <x:c r="H35" s="109"/>
      <x:c r="I35" s="110"/>
      <x:c r="J35" s="111"/>
      <x:c r="K35" s="112"/>
      <x:c r="L35" s="113"/>
      <x:c r="M35" s="114"/>
      <x:c r="N35" s="115">
        <x:f t="shared" si="5"/>
        <x:v>3</x:v>
      </x:c>
      <x:c r="O35" s="116"/>
      <x:c r="P35" s="116"/>
      <x:c r="Q35" s="116"/>
      <x:c r="R35" s="120"/>
      <x:c r="S35" s="118"/>
      <x:c r="T35" s="141">
        <x:v>45987</x:v>
      </x:c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169</x:v>
      </x:c>
      <x:c r="B36" s="185" t="s">
        <x:v>241</x:v>
      </x:c>
      <x:c r="C36" s="107"/>
      <x:c r="D36" s="125"/>
      <x:c r="E36" s="109" t="s">
        <x:v>213</x:v>
      </x:c>
      <x:c r="F36" s="141">
        <x:v>45992</x:v>
      </x:c>
      <x:c r="G36" s="141">
        <x:v>45993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20"/>
      <x:c r="S36" s="118"/>
      <x:c r="T36" s="141">
        <x:v>45987</x:v>
      </x:c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60</x:v>
      </x:c>
      <x:c r="B37" s="185" t="s">
        <x:v>240</x:v>
      </x:c>
      <x:c r="C37" s="107"/>
      <x:c r="D37" s="125"/>
      <x:c r="E37" s="109" t="s">
        <x:v>213</x:v>
      </x:c>
      <x:c r="F37" s="141">
        <x:v>45994</x:v>
      </x:c>
      <x:c r="G37" s="141">
        <x:v>45995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20"/>
      <x:c r="S37" s="118"/>
      <x:c r="T37" s="141">
        <x:v>45987</x:v>
      </x:c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133</x:v>
      </x:c>
      <x:c r="B38" s="185" t="s">
        <x:v>236</x:v>
      </x:c>
      <x:c r="C38" s="107"/>
      <x:c r="D38" s="125"/>
      <x:c r="E38" s="109" t="s">
        <x:v>213</x:v>
      </x:c>
      <x:c r="F38" s="141">
        <x:v>45996</x:v>
      </x:c>
      <x:c r="G38" s="141">
        <x:v>45998</x:v>
      </x:c>
      <x:c r="H38" s="109"/>
      <x:c r="I38" s="110"/>
      <x:c r="J38" s="111"/>
      <x:c r="K38" s="112"/>
      <x:c r="L38" s="113"/>
      <x:c r="M38" s="114"/>
      <x:c r="N38" s="115">
        <x:f t="shared" si="5"/>
        <x:v>3</x:v>
      </x:c>
      <x:c r="O38" s="116"/>
      <x:c r="P38" s="116"/>
      <x:c r="Q38" s="116"/>
      <x:c r="R38" s="120"/>
      <x:c r="S38" s="118"/>
      <x:c r="T38" s="141">
        <x:v>45987</x:v>
      </x:c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141</x:v>
      </x:c>
      <x:c r="B39" s="185" t="s">
        <x:v>232</x:v>
      </x:c>
      <x:c r="C39" s="107"/>
      <x:c r="D39" s="125"/>
      <x:c r="E39" s="109" t="str">
        <x:f>IF(AND(X39&gt;0%,X39&lt;100%),"진행 중",IF(X39=0%,"작업 대기","작업 완료"))</x:f>
        <x:v>작업 대기</x:v>
      </x:c>
      <x:c r="F39" s="141">
        <x:v>45999</x:v>
      </x:c>
      <x:c r="G39" s="141">
        <x:v>46002</x:v>
      </x:c>
      <x:c r="H39" s="109"/>
      <x:c r="I39" s="110"/>
      <x:c r="J39" s="111"/>
      <x:c r="K39" s="112"/>
      <x:c r="L39" s="113"/>
      <x:c r="M39" s="114"/>
      <x:c r="N39" s="115">
        <x:f t="shared" si="5"/>
        <x:v>4</x:v>
      </x:c>
      <x:c r="O39" s="116"/>
      <x:c r="P39" s="116"/>
      <x:c r="Q39" s="116"/>
      <x:c r="R39" s="120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170</x:v>
      </x:c>
      <x:c r="B40" s="183" t="s">
        <x:v>230</x:v>
      </x:c>
      <x:c r="C40" s="107"/>
      <x:c r="D40" s="125"/>
      <x:c r="E40" s="109" t="str">
        <x:f t="shared" si="6"/>
        <x:v>진행 중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45992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25</x:v>
      </x:c>
      <x:c r="T40" s="141">
        <x:v>45989</x:v>
      </x:c>
      <x:c r="U40" s="141">
        <x:v>45992</x:v>
      </x:c>
      <x:c r="V40" s="119"/>
      <x:c r="W40" s="117">
        <x:v>1</x:v>
      </x:c>
      <x:c r="X40" s="134">
        <x:v>0.80000000000000004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168</x:v>
      </x:c>
      <x:c r="B41" s="183" t="s">
        <x:v>229</x:v>
      </x:c>
      <x:c r="C41" s="107"/>
      <x:c r="D41" s="125"/>
      <x:c r="E41" s="109" t="str">
        <x:f t="shared" si="6"/>
        <x:v>진행 중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45993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25</x:v>
      </x:c>
      <x:c r="T41" s="141">
        <x:v>45989</x:v>
      </x:c>
      <x:c r="U41" s="141">
        <x:v>45992</x:v>
      </x:c>
      <x:c r="V41" s="119"/>
      <x:c r="W41" s="117">
        <x:v>1</x:v>
      </x:c>
      <x:c r="X41" s="134">
        <x:v>0.80000000000000004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112</x:v>
      </x:c>
      <x:c r="B42" s="183" t="s">
        <x:v>215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25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95</x:v>
      </x:c>
      <x:c r="B43" s="107" t="s">
        <x:v>12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145</x:v>
      </x:c>
      <x:c r="B44" s="107" t="s">
        <x:v>222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167</x:v>
      </x:c>
      <x:c r="B45" s="107" t="s">
        <x:v>7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94</x:v>
      </x:c>
      <x:c r="B46" s="107" t="s">
        <x:v>218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140</x:v>
      </x:c>
      <x:c r="B47" s="107" t="s">
        <x:v>16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100</x:v>
      </x:c>
      <x:c r="B48" s="107" t="s">
        <x:v>15</x:v>
      </x:c>
      <x:c r="C48" s="107"/>
      <x:c r="D48" s="125"/>
      <x:c r="E48" s="109" t="str">
        <x:f t="shared" si="6"/>
        <x:v>진행 중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45980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45987</x:v>
      </x:c>
      <x:c r="U48" s="141">
        <x:v>45989</x:v>
      </x:c>
      <x:c r="V48" s="119"/>
      <x:c r="W48" s="117">
        <x:v>1</x:v>
      </x:c>
      <x:c r="X48" s="134">
        <x:v>0.80000000000000004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131</x:v>
      </x:c>
      <x:c r="B49" s="107" t="s">
        <x:v>244</x:v>
      </x:c>
      <x:c r="C49" s="107"/>
      <x:c r="D49" s="125"/>
      <x:c r="E49" s="109" t="str">
        <x:f t="shared" si="6"/>
        <x:v>작업 완료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45981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>
        <x:v>45988</x:v>
      </x:c>
      <x:c r="U49" s="141">
        <x:v>45988</x:v>
      </x:c>
      <x:c r="V49" s="119"/>
      <x:c r="W49" s="117">
        <x:v>1</x:v>
      </x:c>
      <x:c r="X49" s="134">
        <x:v>1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72</x:v>
      </x:c>
      <x:c r="B50" s="183" t="s">
        <x:v>219</x:v>
      </x:c>
      <x:c r="C50" s="107"/>
      <x:c r="D50" s="125"/>
      <x:c r="E50" s="109" t="str">
        <x:f t="shared" si="6"/>
        <x:v>진행 중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45980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>
        <x:v>45986</x:v>
      </x:c>
      <x:c r="V50" s="119"/>
      <x:c r="W50" s="117">
        <x:v>1</x:v>
      </x:c>
      <x:c r="X50" s="134">
        <x:v>0.69999999999999996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119</x:v>
      </x:c>
      <x:c r="B51" s="183" t="s">
        <x:v>225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120</x:v>
      </x:c>
      <x:c r="B52" s="183" t="s">
        <x:v>9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>
        <x:v>45989</x:v>
      </x:c>
      <x:c r="U52" s="141">
        <x:v>45992</x:v>
      </x:c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48</x:v>
      </x:c>
      <x:c r="B53" s="183" t="s">
        <x:v>14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97</x:v>
      </x:c>
      <x:c r="B54" s="185" t="s">
        <x:v>21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149</x:v>
      </x:c>
      <x:c r="B55" s="107" t="s">
        <x:v>238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173</x:v>
      </x:c>
      <x:c r="B56" s="107" t="s">
        <x:v>29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75</x:v>
      </x:c>
      <x:c r="B57" s="185" t="s">
        <x:v>216</x:v>
      </x:c>
      <x:c r="C57" s="107"/>
      <x:c r="D57" s="125"/>
      <x:c r="E57" s="109" t="str">
        <x:f t="shared" si="6"/>
        <x:v>작업 완료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45981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>
        <x:v>45989</x:v>
      </x:c>
      <x:c r="V57" s="119"/>
      <x:c r="W57" s="117">
        <x:v>1</x:v>
      </x:c>
      <x:c r="X57" s="134">
        <x:v>1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74</x:v>
      </x:c>
      <x:c r="B58" s="185" t="s">
        <x:v>227</x:v>
      </x:c>
      <x:c r="C58" s="107"/>
      <x:c r="D58" s="125"/>
      <x:c r="E58" s="109" t="str">
        <x:f t="shared" si="6"/>
        <x:v>작업 완료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45981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45989</x:v>
      </x:c>
      <x:c r="U58" s="141">
        <x:v>45989</x:v>
      </x:c>
      <x:c r="V58" s="119"/>
      <x:c r="W58" s="117">
        <x:v>1</x:v>
      </x:c>
      <x:c r="X58" s="134">
        <x:v>1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38</x:v>
      </x:c>
      <x:c r="B59" s="185" t="s">
        <x:v>221</x:v>
      </x:c>
      <x:c r="C59" s="107"/>
      <x:c r="D59" s="125"/>
      <x:c r="E59" s="109" t="str">
        <x:f t="shared" si="6"/>
        <x:v>작업 완료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45981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>
        <x:v>45986</x:v>
      </x:c>
      <x:c r="U59" s="141">
        <x:v>45986</x:v>
      </x:c>
      <x:c r="V59" s="119"/>
      <x:c r="W59" s="117">
        <x:v>1</x:v>
      </x:c>
      <x:c r="X59" s="134">
        <x:v>1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63</x:v>
      </x:c>
      <x:c r="B60" s="185" t="s">
        <x:v>220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115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25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200</x:v>
      </x:c>
      <x:c r="B63" s="94" t="s">
        <x:v>8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33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110</x:v>
      </x:c>
      <x:c r="B64" s="107" t="s">
        <x:v>91</x:v>
      </x:c>
      <x:c r="C64" s="107" t="s">
        <x:v>203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88</x:v>
      </x:c>
      <x:c r="B65" s="107" t="s">
        <x:v>153</x:v>
      </x:c>
      <x:c r="C65" s="107" t="s">
        <x:v>203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123</x:v>
      </x:c>
      <x:c r="B66" s="107" t="s">
        <x:v>147</x:v>
      </x:c>
      <x:c r="C66" s="107" t="s">
        <x:v>203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212</x:v>
      </x:c>
      <x:c r="B68" s="94" t="s">
        <x:v>134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59</x:v>
      </x:c>
      <x:c r="B69" s="107" t="s">
        <x:v>71</x:v>
      </x:c>
      <x:c r="C69" s="107" t="s">
        <x:v>208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3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43</x:v>
      </x:c>
      <x:c r="B70" s="107" t="s">
        <x:v>122</x:v>
      </x:c>
      <x:c r="C70" s="107" t="s">
        <x:v>208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3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118</x:v>
      </x:c>
      <x:c r="B71" s="107" t="s">
        <x:v>70</x:v>
      </x:c>
      <x:c r="C71" s="107" t="s">
        <x:v>208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3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88" priority="8738" stopIfTrue="1">
      <x:formula>AND(Z$3&gt;=$F6,Z$3&lt;=$G6)</x:formula>
    </x:cfRule>
    <x:cfRule type="expression" dxfId="87" priority="8737" stopIfTrue="1">
      <x:formula>AND(Z$3&gt;=$F6,Z$3&lt;=$J6)</x:formula>
    </x:cfRule>
  </x:conditionalFormatting>
  <x:conditionalFormatting sqref="Z5:BP5">
    <x:cfRule type="expression" dxfId="86" priority="8740" stopIfTrue="1">
      <x:formula>AND(Z$3&gt;=$F5,Z$3&lt;=$G5)</x:formula>
    </x:cfRule>
    <x:cfRule type="expression" dxfId="85" priority="8739" stopIfTrue="1">
      <x:formula>AND(Z$3&gt;=$F5,Z$3&lt;=$J5)</x:formula>
    </x:cfRule>
  </x:conditionalFormatting>
  <x:conditionalFormatting sqref="Z3:BP3">
    <x:cfRule type="expression" dxfId="84" priority="8736" stopIfTrue="1">
      <x:formula>OR(WEEKDAY(Z$3)=7,WEEKDAY(Z$3)=1)</x:formula>
    </x:cfRule>
    <x:cfRule type="expression" dxfId="83" priority="8735" stopIfTrue="1">
      <x:formula>WEEKDAY(Z$3)=2</x:formula>
    </x:cfRule>
    <x:cfRule type="expression" dxfId="82" priority="8734" stopIfTrue="1">
      <x:formula>Z$3=TODAY()</x:formula>
    </x:cfRule>
  </x:conditionalFormatting>
  <x:conditionalFormatting sqref="E76:E1048574 E67:E69 E72:E74 W1:W2 E62:E63 E3:E7 E10:E20 E22:E31">
    <x:cfRule type="cellIs" dxfId="81" priority="8669" operator="equal">
      <x:formula>"마일스톤"</x:formula>
    </x:cfRule>
    <x:cfRule type="cellIs" dxfId="80" priority="8619" operator="equal">
      <x:formula>"작업 완료"</x:formula>
    </x:cfRule>
  </x:conditionalFormatting>
  <x:conditionalFormatting sqref="M5:M5">
    <x:cfRule type="expression" dxfId="79" priority="8352">
      <x:formula>$M5=1</x:formula>
    </x:cfRule>
    <x:cfRule type="expression" dxfId="78" priority="8351">
      <x:formula>$M5=2</x:formula>
    </x:cfRule>
    <x:cfRule type="expression" dxfId="77" priority="8350">
      <x:formula>$M5=3</x:formula>
    </x:cfRule>
    <x:cfRule type="expression" dxfId="76" priority="8349">
      <x:formula>$M5=4</x:formula>
    </x:cfRule>
  </x:conditionalFormatting>
  <x:conditionalFormatting sqref="Z6:BP7">
    <x:cfRule type="expression" dxfId="75" priority="8404" stopIfTrue="1">
      <x:formula>AND(Z$3&gt;=$F6,Z$3&lt;=$G6)</x:formula>
    </x:cfRule>
    <x:cfRule type="expression" dxfId="74" priority="8403" stopIfTrue="1">
      <x:formula>AND(Z$3&gt;=$F6,Z$3&lt;=$J6)</x:formula>
    </x:cfRule>
  </x:conditionalFormatting>
  <x:conditionalFormatting sqref="Z7:BP63 Z67:BP72">
    <x:cfRule type="expression" dxfId="73" priority="2307">
      <x:formula>AND(Z$3&gt;=$F7,Z$3&lt;=$J7)</x:formula>
    </x:cfRule>
    <x:cfRule type="expression" dxfId="72" priority="2304">
      <x:formula>AND(Z$3&gt;=$F7,Z$3&lt;=$G7)</x:formula>
    </x:cfRule>
  </x:conditionalFormatting>
  <x:conditionalFormatting sqref="E70:E70">
    <x:cfRule type="cellIs" dxfId="71" priority="88" operator="equal">
      <x:formula>"마일스톤"</x:formula>
    </x:cfRule>
    <x:cfRule type="cellIs" dxfId="70" priority="87" operator="equal">
      <x:formula>"작업 완료"</x:formula>
    </x:cfRule>
  </x:conditionalFormatting>
  <x:conditionalFormatting sqref="E71:E71">
    <x:cfRule type="cellIs" dxfId="69" priority="86" operator="equal">
      <x:formula>"마일스톤"</x:formula>
    </x:cfRule>
    <x:cfRule type="cellIs" dxfId="68" priority="85" operator="equal">
      <x:formula>"작업 완료"</x:formula>
    </x:cfRule>
  </x:conditionalFormatting>
  <x:conditionalFormatting sqref="E32:E34">
    <x:cfRule type="cellIs" dxfId="67" priority="76" operator="equal">
      <x:formula>"마일스톤"</x:formula>
    </x:cfRule>
    <x:cfRule type="cellIs" dxfId="66" priority="75" operator="equal">
      <x:formula>"작업 완료"</x:formula>
    </x:cfRule>
  </x:conditionalFormatting>
  <x:conditionalFormatting sqref="E40:E40">
    <x:cfRule type="cellIs" dxfId="65" priority="72" operator="equal">
      <x:formula>"마일스톤"</x:formula>
    </x:cfRule>
    <x:cfRule type="cellIs" dxfId="64" priority="71" operator="equal">
      <x:formula>"작업 완료"</x:formula>
    </x:cfRule>
  </x:conditionalFormatting>
  <x:conditionalFormatting sqref="E41:E41">
    <x:cfRule type="cellIs" dxfId="63" priority="68" operator="equal">
      <x:formula>"마일스톤"</x:formula>
    </x:cfRule>
    <x:cfRule type="cellIs" dxfId="62" priority="67" operator="equal">
      <x:formula>"작업 완료"</x:formula>
    </x:cfRule>
  </x:conditionalFormatting>
  <x:conditionalFormatting sqref="E42:E60">
    <x:cfRule type="cellIs" dxfId="61" priority="64" operator="equal">
      <x:formula>"마일스톤"</x:formula>
    </x:cfRule>
    <x:cfRule type="cellIs" dxfId="60" priority="63" operator="equal">
      <x:formula>"작업 완료"</x:formula>
    </x:cfRule>
  </x:conditionalFormatting>
  <x:conditionalFormatting sqref="E61:E61">
    <x:cfRule type="cellIs" dxfId="59" priority="60" operator="equal">
      <x:formula>"마일스톤"</x:formula>
    </x:cfRule>
    <x:cfRule type="cellIs" dxfId="58" priority="59" operator="equal">
      <x:formula>"작업 완료"</x:formula>
    </x:cfRule>
  </x:conditionalFormatting>
  <x:conditionalFormatting sqref="E9:E9">
    <x:cfRule type="cellIs" dxfId="57" priority="28" operator="equal">
      <x:formula>"마일스톤"</x:formula>
    </x:cfRule>
    <x:cfRule type="cellIs" dxfId="56" priority="27" operator="equal">
      <x:formula>"작업 완료"</x:formula>
    </x:cfRule>
  </x:conditionalFormatting>
  <x:conditionalFormatting sqref="E8:E8">
    <x:cfRule type="cellIs" dxfId="55" priority="26" operator="equal">
      <x:formula>"마일스톤"</x:formula>
    </x:cfRule>
    <x:cfRule type="cellIs" dxfId="54" priority="25" operator="equal">
      <x:formula>"작업 완료"</x:formula>
    </x:cfRule>
  </x:conditionalFormatting>
  <x:conditionalFormatting sqref="Z64:BP64">
    <x:cfRule type="expression" dxfId="53" priority="24">
      <x:formula>AND(Z$3&gt;=$F64,Z$3&lt;=$J64)</x:formula>
    </x:cfRule>
    <x:cfRule type="expression" dxfId="52" priority="23">
      <x:formula>AND(Z$3&gt;=$F64,Z$3&lt;=$G64)</x:formula>
    </x:cfRule>
  </x:conditionalFormatting>
  <x:conditionalFormatting sqref="E64:E64">
    <x:cfRule type="cellIs" dxfId="51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65:BP65">
    <x:cfRule type="expression" dxfId="49" priority="16">
      <x:formula>AND(Z$3&gt;=$F65,Z$3&lt;=$J65)</x:formula>
    </x:cfRule>
    <x:cfRule type="expression" dxfId="48" priority="15">
      <x:formula>AND(Z$3&gt;=$F65,Z$3&lt;=$G65)</x:formula>
    </x:cfRule>
  </x:conditionalFormatting>
  <x:conditionalFormatting sqref="E65:E65">
    <x:cfRule type="cellIs" dxfId="47" priority="14" operator="equal">
      <x:formula>"마일스톤"</x:formula>
    </x:cfRule>
    <x:cfRule type="cellIs" dxfId="46" priority="13" operator="equal">
      <x:formula>"작업 완료"</x:formula>
    </x:cfRule>
  </x:conditionalFormatting>
  <x:conditionalFormatting sqref="Z66:BP66">
    <x:cfRule type="expression" dxfId="45" priority="8">
      <x:formula>AND(Z$3&gt;=$F66,Z$3&lt;=$J66)</x:formula>
    </x:cfRule>
    <x:cfRule type="expression" dxfId="44" priority="7">
      <x:formula>AND(Z$3&gt;=$F66,Z$3&lt;=$G66)</x:formula>
    </x:cfRule>
  </x:conditionalFormatting>
  <x:conditionalFormatting sqref="E66:E66">
    <x:cfRule type="cellIs" dxfId="43" priority="6" operator="equal">
      <x:formula>"마일스톤"</x:formula>
    </x:cfRule>
    <x:cfRule type="cellIs" dxfId="42" priority="5" operator="equal">
      <x:formula>"작업 완료"</x:formula>
    </x:cfRule>
  </x:conditionalFormatting>
  <x:conditionalFormatting sqref="E21:E21">
    <x:cfRule type="cellIs" dxfId="41" priority="4" operator="equal">
      <x:formula>"마일스톤"</x:formula>
    </x:cfRule>
    <x:cfRule type="cellIs" dxfId="40" priority="3" operator="equal">
      <x:formula>"작업 완료"</x:formula>
    </x:cfRule>
  </x:conditionalFormatting>
  <x:conditionalFormatting sqref="E35:E39">
    <x:cfRule type="cellIs" dxfId="38" priority="2" operator="equal">
      <x:formula>"마일스톤"</x:formula>
    </x:cfRule>
    <x:cfRule type="cellIs" dxfId="39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37</x:v>
      </x:c>
      <x:c r="D1" s="20"/>
      <x:c r="E1" s="7"/>
      <x:c r="F1" s="229" t="s">
        <x:v>19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209</x:v>
      </x:c>
      <x:c r="B3" s="209" t="s">
        <x:v>143</x:v>
      </x:c>
      <x:c r="C3" s="211" t="s">
        <x:v>82</x:v>
      </x:c>
      <x:c r="D3" s="217" t="s">
        <x:v>234</x:v>
      </x:c>
      <x:c r="E3" s="218" t="s">
        <x:v>90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235</x:v>
      </x:c>
      <x:c r="G4" s="6" t="s">
        <x:v>129</x:v>
      </x:c>
      <x:c r="H4" s="10" t="s">
        <x:v>235</x:v>
      </x:c>
      <x:c r="I4" s="6" t="s">
        <x:v>129</x:v>
      </x:c>
      <x:c r="J4" s="10" t="s">
        <x:v>235</x:v>
      </x:c>
      <x:c r="K4" s="6" t="s">
        <x:v>129</x:v>
      </x:c>
      <x:c r="L4" s="10" t="s">
        <x:v>235</x:v>
      </x:c>
      <x:c r="M4" s="6" t="s">
        <x:v>129</x:v>
      </x:c>
      <x:c r="N4" s="10" t="s">
        <x:v>235</x:v>
      </x:c>
      <x:c r="O4" s="6" t="s">
        <x:v>129</x:v>
      </x:c>
      <x:c r="P4" s="10" t="s">
        <x:v>235</x:v>
      </x:c>
      <x:c r="Q4" s="6" t="s">
        <x:v>129</x:v>
      </x:c>
      <x:c r="R4" s="10" t="s">
        <x:v>235</x:v>
      </x:c>
      <x:c r="S4" s="6" t="s">
        <x:v>129</x:v>
      </x:c>
      <x:c r="T4" s="10" t="s">
        <x:v>235</x:v>
      </x:c>
      <x:c r="U4" s="6" t="s">
        <x:v>129</x:v>
      </x:c>
      <x:c r="V4" s="10" t="s">
        <x:v>235</x:v>
      </x:c>
      <x:c r="W4" s="6" t="s">
        <x:v>129</x:v>
      </x:c>
      <x:c r="X4" s="10" t="s">
        <x:v>235</x:v>
      </x:c>
      <x:c r="Y4" s="6" t="s">
        <x:v>129</x:v>
      </x:c>
      <x:c r="Z4" s="10" t="s">
        <x:v>235</x:v>
      </x:c>
      <x:c r="AA4" s="6" t="s">
        <x:v>129</x:v>
      </x:c>
      <x:c r="AB4" s="10" t="s">
        <x:v>235</x:v>
      </x:c>
      <x:c r="AC4" s="6" t="s">
        <x:v>129</x:v>
      </x:c>
    </x:row>
    <x:row r="5" spans="1:29" s="1" customFormat="1">
      <x:c r="A5" s="224">
        <x:f>IF(ISTEXT(B5)=TRUE,1,"")</x:f>
        <x:v>1</x:v>
      </x:c>
      <x:c r="B5" s="214" t="s">
        <x:v>194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204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207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193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197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190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201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182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80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210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113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155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154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152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132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98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46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121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163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79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124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40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51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89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174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146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111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56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86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96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114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47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92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160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175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107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150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41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78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137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101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99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77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104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49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106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144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54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108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117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148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172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183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37" priority="66">
      <x:formula>F$3=MONTH(TODAY())</x:formula>
    </x:cfRule>
  </x:conditionalFormatting>
  <x:conditionalFormatting sqref="H3:H3">
    <x:cfRule type="expression" dxfId="36" priority="64">
      <x:formula>H$3=MONTH(TODAY())</x:formula>
    </x:cfRule>
  </x:conditionalFormatting>
  <x:conditionalFormatting sqref="J3:J3">
    <x:cfRule type="expression" dxfId="35" priority="63">
      <x:formula>J$3=MONTH(TODAY())</x:formula>
    </x:cfRule>
  </x:conditionalFormatting>
  <x:conditionalFormatting sqref="L3:L3">
    <x:cfRule type="expression" dxfId="34" priority="62">
      <x:formula>L$3=MONTH(TODAY())</x:formula>
    </x:cfRule>
  </x:conditionalFormatting>
  <x:conditionalFormatting sqref="N3:N3 P3:P3 R3:R3 T3:T3 V3:V3 X3:X3 Z3:Z3 AB3:AB3">
    <x:cfRule type="expression" dxfId="33" priority="61">
      <x:formula>N$3=MONTH(TODAY())</x:formula>
    </x:cfRule>
  </x:conditionalFormatting>
  <x:conditionalFormatting sqref="F4:F4">
    <x:cfRule type="expression" dxfId="32" priority="60">
      <x:formula>F$3=MONTH(TODAY())</x:formula>
    </x:cfRule>
  </x:conditionalFormatting>
  <x:conditionalFormatting sqref="G4:G4">
    <x:cfRule type="expression" dxfId="31" priority="59">
      <x:formula>F$3=MONTH(TODAY())</x:formula>
    </x:cfRule>
  </x:conditionalFormatting>
  <x:conditionalFormatting sqref="J4:J4">
    <x:cfRule type="expression" dxfId="30" priority="58">
      <x:formula>J$3=MONTH(TODAY())</x:formula>
    </x:cfRule>
  </x:conditionalFormatting>
  <x:conditionalFormatting sqref="K4:K4">
    <x:cfRule type="expression" dxfId="29" priority="57">
      <x:formula>J$3=MONTH(TODAY())</x:formula>
    </x:cfRule>
  </x:conditionalFormatting>
  <x:conditionalFormatting sqref="H4:H4">
    <x:cfRule type="expression" dxfId="28" priority="56">
      <x:formula>H$3=MONTH(TODAY())</x:formula>
    </x:cfRule>
  </x:conditionalFormatting>
  <x:conditionalFormatting sqref="I4:I4">
    <x:cfRule type="expression" dxfId="27" priority="55">
      <x:formula>H$3=MONTH(TODAY())</x:formula>
    </x:cfRule>
  </x:conditionalFormatting>
  <x:conditionalFormatting sqref="L4:L4 N4:N4 P4:P4 R4:R4 T4:T4 V4:V4 X4:X4 Z4:Z4 AB4:AB4">
    <x:cfRule type="expression" dxfId="26" priority="54">
      <x:formula>L$3=MONTH(TODAY())</x:formula>
    </x:cfRule>
  </x:conditionalFormatting>
  <x:conditionalFormatting sqref="M4:M4 O4:O4 Q4:Q4 S4:S4 U4:U4 W4:W4 Y4:Y4 AA4:AA4 AC4:AC4">
    <x:cfRule type="expression" dxfId="25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24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23" priority="51">
      <x:formula>F$3=MONTH(TODAY())</x:formula>
    </x:cfRule>
  </x:conditionalFormatting>
  <x:conditionalFormatting sqref="J5:J5">
    <x:cfRule type="expression" dxfId="22" priority="50">
      <x:formula>J$3=MONTH(TODAY())</x:formula>
    </x:cfRule>
  </x:conditionalFormatting>
  <x:conditionalFormatting sqref="K5:K5">
    <x:cfRule type="expression" dxfId="21" priority="49">
      <x:formula>J$3=MONTH(TODAY())</x:formula>
    </x:cfRule>
  </x:conditionalFormatting>
  <x:conditionalFormatting sqref="H5:H5 J5:J5 L5:L5 N5:N5 P5:P5 R5:R5 T5:T5 V5:V5 X5:X5 Z5:Z5 AB5:AB5">
    <x:cfRule type="expression" dxfId="20" priority="48">
      <x:formula>H$3=MONTH(TODAY())</x:formula>
    </x:cfRule>
  </x:conditionalFormatting>
  <x:conditionalFormatting sqref="I5:I5 K5:K5 M5:M5 O5:O5 Q5:Q5 S5:S5 U5:U5 W5:W5 Y5:Y5 AA5:AA5 AC5:AC5">
    <x:cfRule type="expression" dxfId="19" priority="47">
      <x:formula>H$3=MONTH(TODAY())</x:formula>
    </x:cfRule>
  </x:conditionalFormatting>
  <x:conditionalFormatting sqref="F6:F6">
    <x:cfRule type="expression" dxfId="18" priority="46">
      <x:formula>F$3=MONTH(TODAY())</x:formula>
    </x:cfRule>
  </x:conditionalFormatting>
  <x:conditionalFormatting sqref="G6:G6">
    <x:cfRule type="expression" dxfId="17" priority="45">
      <x:formula>F$3=MONTH(TODAY())</x:formula>
    </x:cfRule>
  </x:conditionalFormatting>
  <x:conditionalFormatting sqref="H6:H6 J6:J6 L6:L6 N6:N6 P6:P6 R6:R6 T6:T6 V6:V6 X6:X6 Z6:Z6 AB6:AB6">
    <x:cfRule type="expression" dxfId="16" priority="44">
      <x:formula>H$3=MONTH(TODAY())</x:formula>
    </x:cfRule>
  </x:conditionalFormatting>
  <x:conditionalFormatting sqref="I6:I6 K6:K6 M6:M6 O6:O6 Q6:Q6 S6:S6 U6:U6 W6:W6 Y6:Y6 AA6:AA6 AC6:AC6">
    <x:cfRule type="expression" dxfId="15" priority="43">
      <x:formula>H$3=MONTH(TODAY())</x:formula>
    </x:cfRule>
  </x:conditionalFormatting>
  <x:conditionalFormatting sqref="E5:E302">
    <x:cfRule type="cellIs" dxfId="14" priority="31" operator="between">
      <x:formula>1.01</x:formula>
      <x:formula>1.29</x:formula>
    </x:cfRule>
    <x:cfRule type="cellIs" dxfId="13" priority="29" operator="between">
      <x:formula>1.3</x:formula>
      <x:formula>1.59</x:formula>
    </x:cfRule>
    <x:cfRule type="cellIs" dxfId="12" priority="28" operator="greaterThanOrEqual">
      <x:formula>1.6</x:formula>
    </x:cfRule>
  </x:conditionalFormatting>
  <x:conditionalFormatting sqref="E298:E302">
    <x:cfRule type="cellIs" dxfId="11" priority="24" operator="between">
      <x:formula>1.01</x:formula>
      <x:formula>1.29</x:formula>
    </x:cfRule>
    <x:cfRule type="cellIs" dxfId="10" priority="23" operator="between">
      <x:formula>1.3</x:formula>
      <x:formula>1.59</x:formula>
    </x:cfRule>
    <x:cfRule type="cellIs" dxfId="9" priority="22" operator="greaterThanOrEqual">
      <x:formula>1.6</x:formula>
    </x:cfRule>
  </x:conditionalFormatting>
  <x:conditionalFormatting sqref="K144:K145">
    <x:cfRule type="expression" dxfId="8" priority="9">
      <x:formula>J$3=MONTH(TODAY())</x:formula>
    </x:cfRule>
  </x:conditionalFormatting>
  <x:conditionalFormatting sqref="J109:J109">
    <x:cfRule type="expression" dxfId="7" priority="8">
      <x:formula>J$3=MONTH(TODAY())</x:formula>
    </x:cfRule>
  </x:conditionalFormatting>
  <x:conditionalFormatting sqref="K109:K109">
    <x:cfRule type="expression" dxfId="6" priority="7">
      <x:formula>J$3=MONTH(TODAY())</x:formula>
    </x:cfRule>
  </x:conditionalFormatting>
  <x:conditionalFormatting sqref="J55:J57">
    <x:cfRule type="expression" dxfId="5" priority="6">
      <x:formula>J$3=MONTH(TODAY())</x:formula>
    </x:cfRule>
  </x:conditionalFormatting>
  <x:conditionalFormatting sqref="K55:K57">
    <x:cfRule type="expression" dxfId="4" priority="5">
      <x:formula>J$3=MONTH(TODAY())</x:formula>
    </x:cfRule>
  </x:conditionalFormatting>
  <x:conditionalFormatting sqref="J200:J203">
    <x:cfRule type="expression" dxfId="3" priority="4">
      <x:formula>J$3=MONTH(TODAY())</x:formula>
    </x:cfRule>
  </x:conditionalFormatting>
  <x:conditionalFormatting sqref="K200:K203">
    <x:cfRule type="expression" dxfId="2" priority="3">
      <x:formula>J$3=MONTH(TODAY())</x:formula>
    </x:cfRule>
  </x:conditionalFormatting>
  <x:conditionalFormatting sqref="J205:J211">
    <x:cfRule type="expression" dxfId="1" priority="2">
      <x:formula>J$3=MONTH(TODAY())</x:formula>
    </x:cfRule>
  </x:conditionalFormatting>
  <x:conditionalFormatting sqref="K205:K211">
    <x:cfRule type="expression" dxfId="0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177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209</x:v>
      </x:c>
      <x:c r="B3" s="205" t="s">
        <x:v>66</x:v>
      </x:c>
      <x:c r="C3" s="202" t="s">
        <x:v>32</x:v>
      </x:c>
      <x:c r="D3" s="203"/>
      <x:c r="E3" s="195" t="s">
        <x:v>62</x:v>
      </x:c>
      <x:c r="F3" s="196"/>
      <x:c r="G3" s="196"/>
      <x:c r="H3" s="197"/>
      <x:c r="I3" s="198" t="s">
        <x:v>134</x:v>
      </x:c>
      <x:c r="J3" s="199"/>
      <x:c r="K3" s="199"/>
      <x:c r="L3" s="200"/>
    </x:row>
    <x:row r="4" spans="1:15">
      <x:c r="A4" s="204"/>
      <x:c r="B4" s="206"/>
      <x:c r="C4" s="29" t="s">
        <x:v>39</x:v>
      </x:c>
      <x:c r="D4" s="29" t="s">
        <x:v>196</x:v>
      </x:c>
      <x:c r="E4" s="30" t="s">
        <x:v>127</x:v>
      </x:c>
      <x:c r="F4" s="30" t="s">
        <x:v>57</x:v>
      </x:c>
      <x:c r="G4" s="30" t="s">
        <x:v>162</x:v>
      </x:c>
      <x:c r="H4" s="52" t="s">
        <x:v>171</x:v>
      </x:c>
      <x:c r="I4" s="53" t="s">
        <x:v>45</x:v>
      </x:c>
      <x:c r="J4" s="55" t="s">
        <x:v>130</x:v>
      </x:c>
      <x:c r="K4" s="50" t="s">
        <x:v>64</x:v>
      </x:c>
      <x:c r="L4" s="55" t="s">
        <x:v>188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109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159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18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36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214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103</x:v>
      </x:c>
      <x:c r="AX5" s="233"/>
    </x:row>
    <x:row r="6" spans="1:50" s="39" customFormat="1" ht="9.75">
      <x:c r="A6" s="38" t="s">
        <x:v>179</x:v>
      </x:c>
      <x:c r="B6" s="40" t="s">
        <x:v>195</x:v>
      </x:c>
      <x:c r="C6" s="38" t="s">
        <x:v>179</x:v>
      </x:c>
      <x:c r="D6" s="38" t="s">
        <x:v>195</x:v>
      </x:c>
      <x:c r="E6" s="38" t="s">
        <x:v>179</x:v>
      </x:c>
      <x:c r="F6" s="38" t="s">
        <x:v>195</x:v>
      </x:c>
      <x:c r="G6" s="38" t="s">
        <x:v>179</x:v>
      </x:c>
      <x:c r="H6" s="38" t="s">
        <x:v>195</x:v>
      </x:c>
      <x:c r="I6" s="38" t="s">
        <x:v>179</x:v>
      </x:c>
      <x:c r="J6" s="38" t="s">
        <x:v>195</x:v>
      </x:c>
      <x:c r="K6" s="38" t="s">
        <x:v>179</x:v>
      </x:c>
      <x:c r="L6" s="38" t="s">
        <x:v>195</x:v>
      </x:c>
      <x:c r="M6" s="38" t="s">
        <x:v>179</x:v>
      </x:c>
      <x:c r="N6" s="38" t="s">
        <x:v>195</x:v>
      </x:c>
      <x:c r="O6" s="38" t="s">
        <x:v>179</x:v>
      </x:c>
      <x:c r="P6" s="38" t="s">
        <x:v>195</x:v>
      </x:c>
      <x:c r="Q6" s="38" t="s">
        <x:v>179</x:v>
      </x:c>
      <x:c r="R6" s="38" t="s">
        <x:v>195</x:v>
      </x:c>
      <x:c r="S6" s="38" t="s">
        <x:v>179</x:v>
      </x:c>
      <x:c r="T6" s="38" t="s">
        <x:v>195</x:v>
      </x:c>
      <x:c r="U6" s="38" t="s">
        <x:v>179</x:v>
      </x:c>
      <x:c r="V6" s="38" t="s">
        <x:v>195</x:v>
      </x:c>
      <x:c r="W6" s="38" t="s">
        <x:v>179</x:v>
      </x:c>
      <x:c r="X6" s="38" t="s">
        <x:v>195</x:v>
      </x:c>
      <x:c r="Y6" s="38" t="s">
        <x:v>179</x:v>
      </x:c>
      <x:c r="Z6" s="38" t="s">
        <x:v>195</x:v>
      </x:c>
      <x:c r="AA6" s="38" t="s">
        <x:v>179</x:v>
      </x:c>
      <x:c r="AB6" s="38" t="s">
        <x:v>195</x:v>
      </x:c>
      <x:c r="AC6" s="38" t="s">
        <x:v>179</x:v>
      </x:c>
      <x:c r="AD6" s="38" t="s">
        <x:v>195</x:v>
      </x:c>
      <x:c r="AE6" s="38" t="s">
        <x:v>179</x:v>
      </x:c>
      <x:c r="AF6" s="38" t="s">
        <x:v>195</x:v>
      </x:c>
      <x:c r="AG6" s="38" t="s">
        <x:v>179</x:v>
      </x:c>
      <x:c r="AH6" s="38" t="s">
        <x:v>195</x:v>
      </x:c>
      <x:c r="AI6" s="38" t="s">
        <x:v>179</x:v>
      </x:c>
      <x:c r="AJ6" s="38" t="s">
        <x:v>195</x:v>
      </x:c>
      <x:c r="AK6" s="38" t="s">
        <x:v>179</x:v>
      </x:c>
      <x:c r="AL6" s="38" t="s">
        <x:v>195</x:v>
      </x:c>
      <x:c r="AM6" s="38" t="s">
        <x:v>179</x:v>
      </x:c>
      <x:c r="AN6" s="38" t="s">
        <x:v>195</x:v>
      </x:c>
      <x:c r="AO6" s="38" t="s">
        <x:v>179</x:v>
      </x:c>
      <x:c r="AP6" s="38" t="s">
        <x:v>195</x:v>
      </x:c>
      <x:c r="AQ6" s="38" t="s">
        <x:v>179</x:v>
      </x:c>
      <x:c r="AR6" s="38" t="s">
        <x:v>195</x:v>
      </x:c>
      <x:c r="AS6" s="38" t="s">
        <x:v>179</x:v>
      </x:c>
      <x:c r="AT6" s="38" t="s">
        <x:v>195</x:v>
      </x:c>
      <x:c r="AU6" s="38" t="s">
        <x:v>179</x:v>
      </x:c>
      <x:c r="AV6" s="38" t="s">
        <x:v>195</x:v>
      </x:c>
      <x:c r="AW6" s="38" t="s">
        <x:v>179</x:v>
      </x:c>
      <x:c r="AX6" s="38" t="s">
        <x:v>195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4809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60</cp:revision>
  <cp:lastPrinted>2019-07-24T12:56:09.000</cp:lastPrinted>
  <dcterms:created xsi:type="dcterms:W3CDTF">2008-02-15T08:37:21.000</dcterms:created>
  <dcterms:modified xsi:type="dcterms:W3CDTF">2025-12-01T06:39:55.310</dcterms:modified>
  <cp:version>1200.0100.01</cp:version>
</cp:coreProperties>
</file>