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ntent\my-content\Microsoft Excel\XLOOKUP\00001 - Tutorial\"/>
    </mc:Choice>
  </mc:AlternateContent>
  <xr:revisionPtr revIDLastSave="0" documentId="13_ncr:1_{7FF969D9-2D4C-4EEB-97D6-4664A4A7997E}" xr6:coauthVersionLast="47" xr6:coauthVersionMax="47" xr10:uidLastSave="{00000000-0000-0000-0000-000000000000}"/>
  <bookViews>
    <workbookView xWindow="-120" yWindow="-120" windowWidth="29040" windowHeight="15990" firstSheet="2" activeTab="7" xr2:uid="{00000000-000D-0000-FFFF-FFFF00000000}"/>
  </bookViews>
  <sheets>
    <sheet name="E1 - Vertical Lookup" sheetId="14" r:id="rId1"/>
    <sheet name="E2 - Horizontal Lookup" sheetId="6" r:id="rId2"/>
    <sheet name="E3 - if_not_found" sheetId="10" r:id="rId3"/>
    <sheet name="E4 - match_mode" sheetId="11" r:id="rId4"/>
    <sheet name="E5 - search_mode" sheetId="12" r:id="rId5"/>
    <sheet name="E6 - Return Multiple Values" sheetId="7" r:id="rId6"/>
    <sheet name="E7 - Using Multiple Inputs" sheetId="8" r:id="rId7"/>
    <sheet name="E8 - Nested XLOOKUP" sheetId="13" r:id="rId8"/>
    <sheet name="data_2015" sheetId="2" r:id="rId9"/>
    <sheet name="data_2016" sheetId="3" r:id="rId10"/>
  </sheets>
  <definedNames>
    <definedName name="ExternalData_1" localSheetId="8" hidden="1">data_2015!$A$1:$L$159</definedName>
    <definedName name="ExternalData_1" localSheetId="9" hidden="1">data_2016!$A$1:$M$158</definedName>
    <definedName name="ExternalData_1" localSheetId="0" hidden="1">'E1 - Vertical Lookup'!$A$1:$F$20</definedName>
    <definedName name="ExternalData_1" localSheetId="2" hidden="1">'E3 - if_not_found'!$A$1:$F$20</definedName>
    <definedName name="ExternalData_1" localSheetId="3" hidden="1">'E4 - match_mode'!$A$1:$F$20</definedName>
    <definedName name="ExternalData_1" localSheetId="4" hidden="1">'E5 - search_mode'!$A$1:$F$20</definedName>
    <definedName name="ExternalData_1" localSheetId="5" hidden="1">'E6 - Return Multiple Values'!$A$1:$F$20</definedName>
    <definedName name="ExternalData_1" localSheetId="6" hidden="1">'E7 - Using Multiple Inputs'!$A$1:$G$20</definedName>
    <definedName name="ExternalData_1" localSheetId="7" hidden="1">'E8 - Nested XLOOKUP'!$A$1:$F$20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7" l="1" a="1"/>
  <c r="I4" i="7" s="1"/>
  <c r="I3" i="7" a="1"/>
  <c r="I3" i="7" s="1"/>
  <c r="I2" i="7" a="1"/>
  <c r="I2" i="7" s="1"/>
  <c r="I2" i="11"/>
  <c r="I2" i="10"/>
  <c r="I2" i="14"/>
  <c r="K2" i="6"/>
  <c r="J2" i="13" a="1"/>
  <c r="J2" i="13" s="1"/>
  <c r="K2" i="8" a="1"/>
  <c r="K2" i="8" s="1"/>
  <c r="I2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2E1170-497F-42BD-AAC2-0B7A09D2C552}" keepAlive="1" name="Query - 2015" description="Connection to the '2015' query in the workbook." type="5" refreshedVersion="7" background="1" saveData="1">
    <dbPr connection="Provider=Microsoft.Mashup.OleDb.1;Data Source=$Workbook$;Location=2015;Extended Properties=&quot;&quot;" command="SELECT * FROM [2015]"/>
  </connection>
  <connection id="2" xr16:uid="{3B8ECFD8-82B7-45D4-929F-21A64E847419}" keepAlive="1" name="Query - 2016" description="Connection to the '2016' query in the workbook." type="5" refreshedVersion="7" background="1" saveData="1">
    <dbPr connection="Provider=Microsoft.Mashup.OleDb.1;Data Source=$Workbook$;Location=2016;Extended Properties=&quot;&quot;" command="SELECT * FROM [2016]"/>
  </connection>
  <connection id="3" xr16:uid="{5C1DFE8B-865A-44F3-A956-8FEDF3D9047A}" keepAlive="1" name="Query - 2017" description="Connection to the '2017' query in the workbook." type="5" refreshedVersion="0" background="1">
    <dbPr connection="Provider=Microsoft.Mashup.OleDb.1;Data Source=$Workbook$;Location=2017;Extended Properties=&quot;&quot;" command="SELECT * FROM [2017]"/>
  </connection>
  <connection id="4" xr16:uid="{EADCA9FC-02E3-4CB7-827F-D10D5C2D1881}" keepAlive="1" name="Query - Table4" description="Connection to the 'Table4' query in the workbook." type="5" refreshedVersion="7" background="1" saveData="1">
    <dbPr connection="Provider=Microsoft.Mashup.OleDb.1;Data Source=$Workbook$;Location=Table4;Extended Properties=&quot;&quot;" command="SELECT * FROM [Table4]"/>
  </connection>
  <connection id="5" xr16:uid="{A121C26F-9F48-4C0B-A4D9-5CB3B17A4F07}" keepAlive="1" name="Query - Table4 (2)" description="Connection to the 'Table4 (2)' query in the workbook." type="5" refreshedVersion="7" background="1" saveData="1">
    <dbPr connection="Provider=Microsoft.Mashup.OleDb.1;Data Source=$Workbook$;Location=&quot;Table4 (2)&quot;;Extended Properties=&quot;&quot;" command="SELECT * FROM [Table4 (2)]"/>
  </connection>
  <connection id="6" xr16:uid="{2692DFCC-41EA-4532-B01A-208CC98DBFF6}" keepAlive="1" name="Query - Table4 (3)" description="Connection to the 'Table4 (3)' query in the workbook." type="5" refreshedVersion="7" background="1" saveData="1">
    <dbPr connection="Provider=Microsoft.Mashup.OleDb.1;Data Source=$Workbook$;Location=&quot;Table4 (3)&quot;;Extended Properties=&quot;&quot;" command="SELECT * FROM [Table4 (3)]"/>
  </connection>
  <connection id="7" xr16:uid="{897A4FA0-C5E4-40DC-908A-553984CDE294}" keepAlive="1" name="Query - Table4 (4)" description="Connection to the 'Table4 (4)' query in the workbook." type="5" refreshedVersion="7" background="1" saveData="1">
    <dbPr connection="Provider=Microsoft.Mashup.OleDb.1;Data Source=$Workbook$;Location=&quot;Table4 (4)&quot;;Extended Properties=&quot;&quot;" command="SELECT * FROM [Table4 (4)]"/>
  </connection>
  <connection id="8" xr16:uid="{F471C65D-9DDB-42E4-9F50-BA79A7089ECD}" keepAlive="1" name="Query - Table4 (5)" description="Connection to the 'Table4 (5)' query in the workbook." type="5" refreshedVersion="7" background="1" saveData="1">
    <dbPr connection="Provider=Microsoft.Mashup.OleDb.1;Data Source=$Workbook$;Location=&quot;Table4 (5)&quot;;Extended Properties=&quot;&quot;" command="SELECT * FROM [Table4 (5)]"/>
  </connection>
  <connection id="9" xr16:uid="{DFACCCBD-5C5D-43E2-B49C-F826B7A14F21}" keepAlive="1" name="Query - Table4 (6)" description="Connection to the 'Table4 (6)' query in the workbook." type="5" refreshedVersion="7" background="1" saveData="1">
    <dbPr connection="Provider=Microsoft.Mashup.OleDb.1;Data Source=$Workbook$;Location=&quot;Table4 (6)&quot;;Extended Properties=&quot;&quot;" command="SELECT * FROM [Table4 (6)]"/>
  </connection>
  <connection id="10" xr16:uid="{D8814B6D-6C9B-4880-B7D8-B9C4BF9E72F2}" keepAlive="1" name="Query - Table4 (7)" description="Connection to the 'Table4 (7)' query in the workbook." type="5" refreshedVersion="7" background="1" saveData="1">
    <dbPr connection="Provider=Microsoft.Mashup.OleDb.1;Data Source=$Workbook$;Location=&quot;Table4 (7)&quot;;Extended Properties=&quot;&quot;" command="SELECT * FROM [Table4 (7)]"/>
  </connection>
  <connection id="11" xr16:uid="{E0C85482-D48C-4F2D-A03C-E52879C99EC5}" keepAlive="1" name="Query - Table4 (8)" description="Connection to the 'Table4 (8)' query in the workbook." type="5" refreshedVersion="7" background="1" saveData="1">
    <dbPr connection="Provider=Microsoft.Mashup.OleDb.1;Data Source=$Workbook$;Location=&quot;Table4 (8)&quot;;Extended Properties=&quot;&quot;" command="SELECT * FROM [Table4 (8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<sst xmlns="http://schemas.openxmlformats.org/spreadsheetml/2006/main" count="1008" uniqueCount="193">
  <si>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</si>
  <si>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</si>
  <si>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</si>
  <si>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</si>
  <si>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</si>
  <si>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</si>
  <si>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</si>
  <si>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</si>
  <si>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</si>
  <si>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</si>
  <si>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</si>
  <si>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</si>
  <si>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</si>
  <si>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</si>
  <si>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</si>
  <si>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</si>
  <si>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</si>
  <si>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</si>
  <si>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</si>
  <si>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</si>
  <si>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</si>
  <si>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</si>
  <si>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</si>
  <si>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</si>
  <si>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</si>
  <si>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</si>
  <si>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</si>
  <si>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</si>
  <si>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</si>
  <si>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</si>
  <si>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</si>
  <si>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</si>
  <si>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</si>
  <si>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</si>
  <si>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</si>
  <si>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</si>
  <si>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</si>
  <si>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</si>
  <si>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</si>
  <si>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</si>
  <si>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</si>
  <si>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</si>
  <si>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</si>
  <si>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</si>
  <si>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</si>
  <si>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</si>
  <si>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</si>
  <si>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</si>
  <si>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</si>
  <si>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</si>
  <si>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</si>
  <si>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</si>
  <si>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</si>
  <si>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</si>
  <si>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</si>
  <si>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</si>
  <si>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</si>
  <si>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</si>
  <si>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</si>
  <si>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</si>
  <si>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</si>
  <si>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</si>
  <si>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</si>
  <si>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</si>
  <si>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</si>
  <si>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</si>
  <si>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</si>
  <si>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</si>
  <si>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</si>
  <si>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</si>
  <si>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</si>
  <si>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</si>
  <si>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</si>
  <si>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</si>
  <si>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</si>
  <si>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</si>
  <si>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</si>
  <si>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</si>
  <si>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</si>
  <si>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</si>
  <si>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</si>
  <si>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</si>
  <si>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</si>
  <si>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</si>
  <si>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</si>
  <si>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</si>
  <si>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</si>
  <si>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</si>
  <si>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</si>
  <si>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</si>
  <si>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</si>
  <si>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</si>
  <si>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</si>
  <si>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</si>
  <si>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</si>
  <si>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</si>
  <si>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</si>
  <si>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</si>
  <si>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</si>
  <si>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</si>
  <si>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</si>
  <si>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</si>
  <si>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</si>
  <si>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</si>
  <si>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</si>
  <si>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</si>
  <si>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</si>
  <si>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</si>
  <si>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</si>
  <si>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</si>
  <si>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</si>
  <si>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</si>
  <si>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</si>
  <si>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</si>
  <si>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</si>
  <si>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</si>
  <si>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</si>
  <si>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</si>
  <si>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</si>
  <si>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</si>
  <si>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</si>
  <si>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</si>
  <si>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</si>
  <si>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</si>
  <si>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</si>
  <si>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</si>
  <si>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</si>
  <si>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</si>
  <si>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</si>
  <si>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</si>
  <si>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</si>
  <si>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</si>
  <si>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</si>
  <si>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</si>
  <si>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</si>
  <si>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</si>
  <si>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</si>
  <si>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</si>
  <si>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</si>
  <si>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</si>
  <si>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</si>
  <si>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</si>
  <si>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</si>
  <si>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</si>
  <si>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</si>
  <si>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</si>
  <si>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</si>
  <si>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</si>
  <si>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</si>
  <si>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</si>
  <si>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</si>
  <si>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</si>
  <si>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</si>
  <si>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</si>
  <si>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</si>
  <si>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</si>
  <si>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</si>
  <si>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</si>
  <si>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</si>
  <si>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</si>
  <si>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</si>
  <si>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</si>
  <si>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</si>
  <si>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</si>
  <si>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</si>
  <si>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</si>
  <si>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</si>
  <si>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</si>
  <si>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</si>
  <si>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</si>
  <si>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</si>
  <si>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</si>
  <si>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</si>
  <si>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</si>
  <si>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</si>
  <si>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</si>
  <si>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</si>
  <si>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</si>
  <si>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</si>
  <si>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</si>
  <si>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Lower Confidence Interval</t>
  </si>
  <si>
    <t>Upper Confidence Interval</t>
  </si>
  <si>
    <t>Puerto Rico</t>
  </si>
  <si>
    <t>Belize</t>
  </si>
  <si>
    <t>Somalia</t>
  </si>
  <si>
    <t>Somaliland Region</t>
  </si>
  <si>
    <t>Namibia</t>
  </si>
  <si>
    <t>South Sudan</t>
  </si>
  <si>
    <t>Economy (GDP per Capita Rounded)</t>
  </si>
  <si>
    <t>GDP</t>
  </si>
  <si>
    <t>Value</t>
  </si>
  <si>
    <t>Factor 1</t>
  </si>
  <si>
    <t>Factor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</si>
</sst>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47EA7CC-7416-4A1A-A84B-F9333EF20ED8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Region" tableColumnId="2"/>
      <queryTableField id="3" name="Happiness Rank" tableColumnId="3"/>
      <queryTableField id="4" name="Happiness Score" tableColumnId="4"/>
      <queryTableField id="5" name="Economy (GDP per Capita)" tableColumnId="5"/>
      <queryTableField id="6" name="Health (Life Expectancy)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4A2C14C-B26A-4858-95D9-9553A2764002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Region" tableColumnId="2"/>
      <queryTableField id="3" name="Happiness Rank" tableColumnId="3"/>
      <queryTableField id="4" name="Happiness Score" tableColumnId="4"/>
      <queryTableField id="5" name="Economy (GDP per Capita)" tableColumnId="5"/>
      <queryTableField id="6" name="Health (Life Expectancy)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B698A25-9C8A-48EC-8DD8-007B8E02F7D6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Region" tableColumnId="2"/>
      <queryTableField id="3" name="Happiness Rank" tableColumnId="3"/>
      <queryTableField id="4" name="Happiness Score" tableColumnId="4"/>
      <queryTableField id="5" name="Economy (GDP per Capita)" tableColumnId="5"/>
      <queryTableField id="6" name="Health (Life Expectancy)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40CB3BEB-6440-450C-882D-D4EF85D58859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Region" tableColumnId="2"/>
      <queryTableField id="3" name="Happiness Rank" tableColumnId="3"/>
      <queryTableField id="4" name="Happiness Score" tableColumnId="4"/>
      <queryTableField id="5" name="Economy (GDP per Capita)" tableColumnId="5"/>
      <queryTableField id="6" name="Health (Life Expectancy)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2CFC5533-CC6F-4BF7-AD69-93B0A64F84DA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Region" tableColumnId="2"/>
      <queryTableField id="3" name="Happiness Rank" tableColumnId="3"/>
      <queryTableField id="4" name="Happiness Score" tableColumnId="4"/>
      <queryTableField id="5" name="Economy (GDP per Capita)" tableColumnId="5"/>
      <queryTableField id="6" name="Health (Life Expectancy)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E56A0961-DFB8-4DBD-B044-B11E623741E9}" autoFormatId="16" applyNumberFormats="0" applyBorderFormats="0" applyFontFormats="0" applyPatternFormats="0" applyAlignmentFormats="0" applyWidthHeightFormats="0">
  <queryTableRefresh nextId="8">
    <queryTableFields count="7">
      <queryTableField id="1" name="Country" tableColumnId="1"/>
      <queryTableField id="2" name="Region" tableColumnId="2"/>
      <queryTableField id="3" name="Happiness Rank" tableColumnId="3"/>
      <queryTableField id="4" name="Happiness Score" tableColumnId="4"/>
      <queryTableField id="7" dataBound="0" tableColumnId="7"/>
      <queryTableField id="5" name="Economy (GDP per Capita)" tableColumnId="5"/>
      <queryTableField id="6" name="Health (Life Expectancy)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E3BA6AAE-49AA-4DD5-941B-8FBA1436D86E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Region" tableColumnId="2"/>
      <queryTableField id="3" name="Happiness Rank" tableColumnId="3"/>
      <queryTableField id="4" name="Happiness Score" tableColumnId="4"/>
      <queryTableField id="5" name="Economy (GDP per Capita)" tableColumnId="5"/>
      <queryTableField id="6" name="Health (Life Expectancy)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B950A9-0FBE-43B1-9CB2-89AD86D4D74B}" autoFormatId="16" applyNumberFormats="0" applyBorderFormats="0" applyFontFormats="0" applyPatternFormats="0" applyAlignmentFormats="0" applyWidthHeightFormats="0">
  <queryTableRefresh nextId="13">
    <queryTableFields count="12">
      <queryTableField id="1" name="Country" tableColumnId="1"/>
      <queryTableField id="2" name="Region" tableColumnId="2"/>
      <queryTableField id="3" name="Happiness Rank" tableColumnId="3"/>
      <queryTableField id="4" name="Happiness Score" tableColumnId="4"/>
      <queryTableField id="5" name="Standard Error" tableColumnId="5"/>
      <queryTableField id="6" name="Economy (GDP per Capita)" tableColumnId="6"/>
      <queryTableField id="7" name="Family" tableColumnId="7"/>
      <queryTableField id="8" name="Health (Life Expectancy)" tableColumnId="8"/>
      <queryTableField id="9" name="Freedom" tableColumnId="9"/>
      <queryTableField id="10" name="Trust (Government Corruption)" tableColumnId="10"/>
      <queryTableField id="11" name="Generosity" tableColumnId="11"/>
      <queryTableField id="12" name="Dystopia Residual" tableColumnId="1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6D9DC8E-F033-4915-B512-77785B0C349D}" autoFormatId="16" applyNumberFormats="0" applyBorderFormats="0" applyFontFormats="0" applyPatternFormats="0" applyAlignmentFormats="0" applyWidthHeightFormats="0">
  <queryTableRefresh nextId="14">
    <queryTableFields count="13">
      <queryTableField id="1" name="Country" tableColumnId="1"/>
      <queryTableField id="2" name="Region" tableColumnId="2"/>
      <queryTableField id="3" name="Happiness Rank" tableColumnId="3"/>
      <queryTableField id="4" name="Happiness Score" tableColumnId="4"/>
      <queryTableField id="5" name="Lower Confidence Interval" tableColumnId="5"/>
      <queryTableField id="6" name="Upper Confidence Interval" tableColumnId="6"/>
      <queryTableField id="7" name="Economy (GDP per Capita)" tableColumnId="7"/>
      <queryTableField id="8" name="Family" tableColumnId="8"/>
      <queryTableField id="9" name="Health (Life Expectancy)" tableColumnId="9"/>
      <queryTableField id="10" name="Freedom" tableColumnId="10"/>
      <queryTableField id="11" name="Trust (Government Corruption)" tableColumnId="11"/>
      <queryTableField id="12" name="Generosity" tableColumnId="12"/>
      <queryTableField id="13" name="Dystopia Residual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1A3B18-909D-4735-B91E-F6BF49FEE733}" name="E1_Table" displayName="E1_Table" ref="A1:F20" tableType="queryTable" totalsRowShown="0">
  <autoFilter ref="A1:F20" xr:uid="{FA1A3B18-909D-4735-B91E-F6BF49FEE733}"/>
  <tableColumns count="6">
    <tableColumn id="1" xr3:uid="{07498B08-06E6-43B4-A39A-0C36E7215F74}" uniqueName="1" name="Country" queryTableFieldId="1" dataDxfId="18"/>
    <tableColumn id="2" xr3:uid="{833FD63C-4EA2-4835-AF2B-E4C08ABC149E}" uniqueName="2" name="Region" queryTableFieldId="2" dataDxfId="17"/>
    <tableColumn id="3" xr3:uid="{C72FF927-7565-4332-B05A-5BAED1F63C4C}" uniqueName="3" name="Happiness Rank" queryTableFieldId="3"/>
    <tableColumn id="4" xr3:uid="{D425A634-62AC-4186-BE9A-F5B5F0BA6841}" uniqueName="4" name="Happiness Score" queryTableFieldId="4"/>
    <tableColumn id="5" xr3:uid="{F73FF600-37B1-45AC-89A4-79B892D05D51}" uniqueName="5" name="Economy (GDP per Capita)" queryTableFieldId="5"/>
    <tableColumn id="6" xr3:uid="{DB0E86CD-3220-490E-B6F7-442E10F69812}" uniqueName="6" name="Health (Life Expectancy)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8A46813-C143-4C3E-B2A1-57141B0350B2}" name="E3_Table" displayName="E3_Table" ref="A1:F20" tableType="queryTable" totalsRowShown="0">
  <autoFilter ref="A1:F20" xr:uid="{88A46813-C143-4C3E-B2A1-57141B0350B2}"/>
  <tableColumns count="6">
    <tableColumn id="1" xr3:uid="{F591053E-BDE4-4059-B0CF-8B8EDC5A330E}" uniqueName="1" name="Country" queryTableFieldId="1" dataDxfId="16"/>
    <tableColumn id="2" xr3:uid="{A30E484F-D9A4-4415-9840-1A174565C611}" uniqueName="2" name="Region" queryTableFieldId="2" dataDxfId="15"/>
    <tableColumn id="3" xr3:uid="{8EC8AA53-E9F0-451C-B26E-181B103D8DD9}" uniqueName="3" name="Happiness Rank" queryTableFieldId="3"/>
    <tableColumn id="4" xr3:uid="{8BB39BC0-C6AB-4BDB-A24E-F4C7D0A413D1}" uniqueName="4" name="Happiness Score" queryTableFieldId="4"/>
    <tableColumn id="5" xr3:uid="{F777C2DD-A793-4EF3-8564-E1C95644BE9D}" uniqueName="5" name="Economy (GDP per Capita)" queryTableFieldId="5"/>
    <tableColumn id="6" xr3:uid="{9964F34D-4084-41A3-AF99-0A72FC2BF72B}" uniqueName="6" name="Health (Life Expectancy)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BD2BA13-373E-4761-AADF-DE5A3BB80A6D}" name="E4_Table" displayName="E4_Table" ref="A1:F20" tableType="queryTable" totalsRowShown="0">
  <autoFilter ref="A1:F20" xr:uid="{7BD2BA13-373E-4761-AADF-DE5A3BB80A6D}"/>
  <tableColumns count="6">
    <tableColumn id="1" xr3:uid="{A0829418-1F73-4FD5-8F32-14DA7C4F9F7A}" uniqueName="1" name="Country" queryTableFieldId="1" dataDxfId="14"/>
    <tableColumn id="2" xr3:uid="{AA757522-0A88-4D52-87F6-A7AAB6CF4573}" uniqueName="2" name="Region" queryTableFieldId="2" dataDxfId="13"/>
    <tableColumn id="3" xr3:uid="{63C95517-1874-4B94-90AB-8C0CC68AE0C9}" uniqueName="3" name="Happiness Rank" queryTableFieldId="3"/>
    <tableColumn id="4" xr3:uid="{72E2821B-B576-41A0-AFB9-CA47DF106145}" uniqueName="4" name="Happiness Score" queryTableFieldId="4"/>
    <tableColumn id="5" xr3:uid="{BED79883-5522-4AF8-B557-E8CECF76505C}" uniqueName="5" name="Economy (GDP per Capita)" queryTableFieldId="5"/>
    <tableColumn id="6" xr3:uid="{BBEAB165-409A-4EF7-A1C5-8D2B73EAA0A5}" uniqueName="6" name="Health (Life Expectancy)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C240E94-0E80-42C1-B5AE-08E14B78AFE3}" name="E5_Table" displayName="E5_Table" ref="A1:F20" tableType="queryTable" totalsRowShown="0">
  <autoFilter ref="A1:F20" xr:uid="{2C240E94-0E80-42C1-B5AE-08E14B78AFE3}"/>
  <tableColumns count="6">
    <tableColumn id="1" xr3:uid="{E8AAD19D-1C3C-4613-BCFA-AD8A5922CA87}" uniqueName="1" name="Country" queryTableFieldId="1" dataDxfId="12"/>
    <tableColumn id="2" xr3:uid="{853782D9-7D55-4722-AD7A-43FE87283E7E}" uniqueName="2" name="Region" queryTableFieldId="2" dataDxfId="11"/>
    <tableColumn id="3" xr3:uid="{4F42F331-F8C0-4202-9D40-A9BC732735FF}" uniqueName="3" name="Happiness Rank" queryTableFieldId="3"/>
    <tableColumn id="4" xr3:uid="{21AF4DAD-EDBA-49B6-BAF3-0484CF67976A}" uniqueName="4" name="Happiness Score" queryTableFieldId="4"/>
    <tableColumn id="5" xr3:uid="{03758865-38C6-4D77-BB30-0FD48426A739}" uniqueName="5" name="Economy (GDP per Capita)" queryTableFieldId="5"/>
    <tableColumn id="6" xr3:uid="{A22206A9-FFED-4A06-9401-581832662DF3}" uniqueName="6" name="Health (Life Expectancy)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445CABF-FC7A-4122-9892-E86BAA8B764B}" name="E6_Table" displayName="E6_Table" ref="A1:F20" tableType="queryTable" totalsRowShown="0">
  <autoFilter ref="A1:F20" xr:uid="{1445CABF-FC7A-4122-9892-E86BAA8B764B}"/>
  <tableColumns count="6">
    <tableColumn id="1" xr3:uid="{727DAEC1-4C46-448F-BD0F-9B770C72B2C0}" uniqueName="1" name="Country" queryTableFieldId="1" dataDxfId="10"/>
    <tableColumn id="2" xr3:uid="{7B415E96-8546-437F-9664-BC8B54E08571}" uniqueName="2" name="Region" queryTableFieldId="2" dataDxfId="9"/>
    <tableColumn id="3" xr3:uid="{4EAA50F7-49FF-4B23-8D5F-AC4A26C83075}" uniqueName="3" name="Happiness Rank" queryTableFieldId="3"/>
    <tableColumn id="4" xr3:uid="{BA83A4E1-072F-4F39-88A6-21267105ADA7}" uniqueName="4" name="Happiness Score" queryTableFieldId="4"/>
    <tableColumn id="5" xr3:uid="{4D1456E7-837B-4F30-B256-982FD60E361D}" uniqueName="5" name="Economy (GDP per Capita)" queryTableFieldId="5"/>
    <tableColumn id="6" xr3:uid="{07E74737-4A8B-4D32-8D5B-3FDAE4C0FDD4}" uniqueName="6" name="Health (Life Expectancy)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5C58A24-2AB4-4C10-85AB-396807F82E4D}" name="E6_Table15" displayName="E6_Table15" ref="A1:G20" tableType="queryTable" totalsRowShown="0">
  <autoFilter ref="A1:G20" xr:uid="{75C58A24-2AB4-4C10-85AB-396807F82E4D}"/>
  <tableColumns count="7">
    <tableColumn id="1" xr3:uid="{F84262D6-3070-43EB-98B6-8033B9D3F01D}" uniqueName="1" name="Country" queryTableFieldId="1" dataDxfId="8"/>
    <tableColumn id="2" xr3:uid="{FD692242-86B9-4416-8F48-DA38D5F9A6C5}" uniqueName="2" name="Region" queryTableFieldId="2" dataDxfId="7"/>
    <tableColumn id="3" xr3:uid="{671D94B8-C9C0-4610-82CA-E914E79B4704}" uniqueName="3" name="Happiness Rank" queryTableFieldId="3"/>
    <tableColumn id="4" xr3:uid="{6CC2FABF-90C5-4E82-B3A6-0F6FDB870336}" uniqueName="4" name="Happiness Score" queryTableFieldId="4"/>
    <tableColumn id="7" xr3:uid="{F4D4ED6B-D661-4BB9-85EE-5C982F34E886}" uniqueName="7" name="Economy (GDP per Capita Rounded)" queryTableFieldId="7" dataDxfId="6"/>
    <tableColumn id="5" xr3:uid="{B1E27DA0-7CBB-4A11-82EC-C890BD2C6BB6}" uniqueName="5" name="Economy (GDP per Capita)" queryTableFieldId="5"/>
    <tableColumn id="6" xr3:uid="{916055F5-1E88-4463-A8F4-DAC0A15C9C94}" uniqueName="6" name="Health (Life Expectancy)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FD42C7A-486D-47A4-9037-B5A8F3664603}" name="E6_Table16" displayName="E6_Table16" ref="A1:F20" tableType="queryTable" totalsRowShown="0">
  <autoFilter ref="A1:F20" xr:uid="{6FD42C7A-486D-47A4-9037-B5A8F3664603}"/>
  <tableColumns count="6">
    <tableColumn id="1" xr3:uid="{8EE67D8C-9F26-47AB-9CDF-7A01C31F58CA}" uniqueName="1" name="Country" queryTableFieldId="1" dataDxfId="5"/>
    <tableColumn id="2" xr3:uid="{97E3C217-B577-4737-98DC-DCCB4E67BB61}" uniqueName="2" name="Region" queryTableFieldId="2" dataDxfId="4"/>
    <tableColumn id="3" xr3:uid="{495FCA76-F293-49AC-85AA-FAB3AB3F178E}" uniqueName="3" name="Happiness Rank" queryTableFieldId="3"/>
    <tableColumn id="4" xr3:uid="{8A9D9B32-6461-4E46-A38F-844FB946C630}" uniqueName="4" name="Happiness Score" queryTableFieldId="4"/>
    <tableColumn id="5" xr3:uid="{D9886867-C965-487E-9977-1276F988A1F9}" uniqueName="5" name="Economy (GDP per Capita)" queryTableFieldId="5"/>
    <tableColumn id="6" xr3:uid="{1FF08E0E-F740-4F87-A794-B9EC0161555F}" uniqueName="6" name="Health (Life Expectancy)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41D564-623F-45D2-9D2E-23651CB99E86}" name="data_2015" displayName="data_2015" ref="A1:L159" tableType="queryTable" totalsRowShown="0">
  <autoFilter ref="A1:L159" xr:uid="{AF41D564-623F-45D2-9D2E-23651CB99E86}"/>
  <tableColumns count="12">
    <tableColumn id="1" xr3:uid="{0E185CD8-8C12-4984-B1DB-6D9968709522}" uniqueName="1" name="Country" queryTableFieldId="1" dataDxfId="3"/>
    <tableColumn id="2" xr3:uid="{3B354623-9609-4CAE-8E2F-B9E5AD3849B0}" uniqueName="2" name="Region" queryTableFieldId="2" dataDxfId="2"/>
    <tableColumn id="3" xr3:uid="{93EDEB80-58A3-4417-BCB9-89FEDC57B2EC}" uniqueName="3" name="Happiness Rank" queryTableFieldId="3"/>
    <tableColumn id="4" xr3:uid="{15A88A00-D866-4788-9EE1-FCE10D873D53}" uniqueName="4" name="Happiness Score" queryTableFieldId="4"/>
    <tableColumn id="5" xr3:uid="{33CD48A6-FCE5-4B10-A1E6-73F5FF7A8FA3}" uniqueName="5" name="Standard Error" queryTableFieldId="5"/>
    <tableColumn id="6" xr3:uid="{D495D36C-41A9-4513-94B8-C1FC2989BE71}" uniqueName="6" name="Economy (GDP per Capita)" queryTableFieldId="6"/>
    <tableColumn id="7" xr3:uid="{529D81EF-9994-4550-988E-FEE063A170EB}" uniqueName="7" name="Family" queryTableFieldId="7"/>
    <tableColumn id="8" xr3:uid="{C4DCC994-32F1-434A-8BD0-15F295BC7C68}" uniqueName="8" name="Health (Life Expectancy)" queryTableFieldId="8"/>
    <tableColumn id="9" xr3:uid="{10F766AB-10B9-4464-BBEE-426B39BA94D4}" uniqueName="9" name="Freedom" queryTableFieldId="9"/>
    <tableColumn id="10" xr3:uid="{A60909AA-DA94-4F6D-A9DF-A8B5CF0D9F37}" uniqueName="10" name="Trust (Government Corruption)" queryTableFieldId="10"/>
    <tableColumn id="11" xr3:uid="{A6F1B009-AEF7-47EB-B7E6-12A8CFDD6174}" uniqueName="11" name="Generosity" queryTableFieldId="11"/>
    <tableColumn id="12" xr3:uid="{4656CE00-5871-45D1-9B75-D1C933C91F60}" uniqueName="12" name="Dystopia Residual" queryTableFieldId="1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128273-6007-4E49-ABA5-A98EE122F744}" name="data_2016" displayName="data_2016" ref="A1:M158" tableType="queryTable" totalsRowShown="0">
  <autoFilter ref="A1:M158" xr:uid="{B0128273-6007-4E49-ABA5-A98EE122F744}"/>
  <tableColumns count="13">
    <tableColumn id="1" xr3:uid="{130E5E89-3949-4769-8DB6-49FDC826B056}" uniqueName="1" name="Country" queryTableFieldId="1" dataDxfId="1"/>
    <tableColumn id="2" xr3:uid="{499ED544-4947-46EF-834A-CCF97D73F1B3}" uniqueName="2" name="Region" queryTableFieldId="2" dataDxfId="0"/>
    <tableColumn id="3" xr3:uid="{69DBD534-DD9E-4C14-8521-A81F74A70C33}" uniqueName="3" name="Happiness Rank" queryTableFieldId="3"/>
    <tableColumn id="4" xr3:uid="{6A707C3F-3F4A-4D08-9F81-3E77B439FAC3}" uniqueName="4" name="Happiness Score" queryTableFieldId="4"/>
    <tableColumn id="5" xr3:uid="{B69B4776-CEE8-4A11-872F-1877D0388E83}" uniqueName="5" name="Lower Confidence Interval" queryTableFieldId="5"/>
    <tableColumn id="6" xr3:uid="{9216C5F3-7FA7-4B2B-B913-5E3A1A564F96}" uniqueName="6" name="Upper Confidence Interval" queryTableFieldId="6"/>
    <tableColumn id="7" xr3:uid="{395CFBE6-E644-4810-920F-E84F466D726B}" uniqueName="7" name="Economy (GDP per Capita)" queryTableFieldId="7"/>
    <tableColumn id="8" xr3:uid="{C6295CE9-EF3B-4787-AF8F-BE6827C6F1F8}" uniqueName="8" name="Family" queryTableFieldId="8"/>
    <tableColumn id="9" xr3:uid="{15F7256E-143B-497C-BA35-F436E59BC889}" uniqueName="9" name="Health (Life Expectancy)" queryTableFieldId="9"/>
    <tableColumn id="10" xr3:uid="{11FDA367-BB65-453F-9B84-C1699FA8A270}" uniqueName="10" name="Freedom" queryTableFieldId="10"/>
    <tableColumn id="11" xr3:uid="{E1475CA9-7546-4991-A4A0-3D3F8DD1AFF6}" uniqueName="11" name="Trust (Government Corruption)" queryTableFieldId="11"/>
    <tableColumn id="12" xr3:uid="{9E504F6C-5C27-400F-A3C8-5CABA9405941}" uniqueName="12" name="Generosity" queryTableFieldId="12"/>
    <tableColumn id="13" xr3:uid="{AB224083-920B-49AB-ACF2-062209266309}" uniqueName="13" name="Dystopia Residual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3994-FB9F-4C99-AADD-EC48C7CACC8A}">
  <dimension ref="A1:I20"/>
  <sheetViews>
    <sheetView workbookViewId="0">
      <selection activeCell="I2" sqref="I2"/>
    </sheetView>
  </sheetViews>
  <sheetFormatPr defaultRowHeight="15" x14ac:dyDescent="0.25"/>
  <cols>
    <col min="1" max="1" width="12.85546875" bestFit="1" customWidth="1"/>
    <col min="2" max="2" width="29.85546875" bestFit="1" customWidth="1"/>
    <col min="3" max="3" width="17.28515625" bestFit="1" customWidth="1"/>
    <col min="4" max="4" width="17.85546875" bestFit="1" customWidth="1"/>
    <col min="5" max="5" width="26.85546875" bestFit="1" customWidth="1"/>
    <col min="6" max="6" width="25" bestFit="1" customWidth="1"/>
    <col min="8" max="8" width="12.85546875" customWidth="1"/>
    <col min="9" max="9" width="17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H1" s="5" t="s">
        <v>0</v>
      </c>
      <c r="I1" s="5" t="s">
        <v>3</v>
      </c>
    </row>
    <row r="2" spans="1:9" x14ac:dyDescent="0.25">
      <c r="A2" s="1" t="s">
        <v>12</v>
      </c>
      <c r="B2" s="1" t="s">
        <v>13</v>
      </c>
      <c r="C2">
        <v>1</v>
      </c>
      <c r="D2">
        <v>7.5869999999999997</v>
      </c>
      <c r="E2">
        <v>1.3965099999999999</v>
      </c>
      <c r="F2">
        <v>0.94142999999999999</v>
      </c>
      <c r="H2" s="3" t="s">
        <v>35</v>
      </c>
      <c r="I2" s="2">
        <f>_xlfn.XLOOKUP(H2,A2:A20,D2:D20)</f>
        <v>6.9370000000000003</v>
      </c>
    </row>
    <row r="3" spans="1:9" x14ac:dyDescent="0.25">
      <c r="A3" s="1" t="s">
        <v>14</v>
      </c>
      <c r="B3" s="1" t="s">
        <v>13</v>
      </c>
      <c r="C3">
        <v>2</v>
      </c>
      <c r="D3">
        <v>7.5609999999999999</v>
      </c>
      <c r="E3">
        <v>1.3023199999999999</v>
      </c>
      <c r="F3">
        <v>0.94784000000000002</v>
      </c>
    </row>
    <row r="4" spans="1:9" x14ac:dyDescent="0.25">
      <c r="A4" s="1" t="s">
        <v>15</v>
      </c>
      <c r="B4" s="1" t="s">
        <v>13</v>
      </c>
      <c r="C4">
        <v>3</v>
      </c>
      <c r="D4">
        <v>7.5270000000000001</v>
      </c>
      <c r="E4">
        <v>1.32548</v>
      </c>
      <c r="F4">
        <v>0.87463999999999997</v>
      </c>
    </row>
    <row r="5" spans="1:9" x14ac:dyDescent="0.25">
      <c r="A5" s="1" t="s">
        <v>16</v>
      </c>
      <c r="B5" s="1" t="s">
        <v>13</v>
      </c>
      <c r="C5">
        <v>4</v>
      </c>
      <c r="D5">
        <v>7.5220000000000002</v>
      </c>
      <c r="E5">
        <v>1.4590000000000001</v>
      </c>
      <c r="F5">
        <v>0.88521000000000005</v>
      </c>
    </row>
    <row r="6" spans="1:9" x14ac:dyDescent="0.25">
      <c r="A6" s="1" t="s">
        <v>17</v>
      </c>
      <c r="B6" s="1" t="s">
        <v>18</v>
      </c>
      <c r="C6">
        <v>5</v>
      </c>
      <c r="D6">
        <v>7.4269999999999996</v>
      </c>
      <c r="E6">
        <v>1.32629</v>
      </c>
      <c r="F6">
        <v>0.90563000000000005</v>
      </c>
    </row>
    <row r="7" spans="1:9" x14ac:dyDescent="0.25">
      <c r="A7" s="1" t="s">
        <v>19</v>
      </c>
      <c r="B7" s="1" t="s">
        <v>13</v>
      </c>
      <c r="C7">
        <v>6</v>
      </c>
      <c r="D7">
        <v>7.4059999999999997</v>
      </c>
      <c r="E7">
        <v>1.2902499999999999</v>
      </c>
      <c r="F7">
        <v>0.88910999999999996</v>
      </c>
    </row>
    <row r="8" spans="1:9" x14ac:dyDescent="0.25">
      <c r="A8" s="1" t="s">
        <v>20</v>
      </c>
      <c r="B8" s="1" t="s">
        <v>13</v>
      </c>
      <c r="C8">
        <v>7</v>
      </c>
      <c r="D8">
        <v>7.3780000000000001</v>
      </c>
      <c r="E8">
        <v>1.32944</v>
      </c>
      <c r="F8">
        <v>0.89283999999999997</v>
      </c>
    </row>
    <row r="9" spans="1:9" x14ac:dyDescent="0.25">
      <c r="A9" s="1" t="s">
        <v>21</v>
      </c>
      <c r="B9" s="1" t="s">
        <v>13</v>
      </c>
      <c r="C9">
        <v>8</v>
      </c>
      <c r="D9">
        <v>7.3639999999999999</v>
      </c>
      <c r="E9">
        <v>1.3317099999999999</v>
      </c>
      <c r="F9">
        <v>0.91086999999999996</v>
      </c>
    </row>
    <row r="10" spans="1:9" x14ac:dyDescent="0.25">
      <c r="A10" s="1" t="s">
        <v>22</v>
      </c>
      <c r="B10" s="1" t="s">
        <v>23</v>
      </c>
      <c r="C10">
        <v>9</v>
      </c>
      <c r="D10">
        <v>7.2859999999999996</v>
      </c>
      <c r="E10">
        <v>1.2501800000000001</v>
      </c>
      <c r="F10">
        <v>0.90837000000000001</v>
      </c>
    </row>
    <row r="11" spans="1:9" x14ac:dyDescent="0.25">
      <c r="A11" s="1" t="s">
        <v>24</v>
      </c>
      <c r="B11" s="1" t="s">
        <v>23</v>
      </c>
      <c r="C11">
        <v>10</v>
      </c>
      <c r="D11">
        <v>7.2839999999999998</v>
      </c>
      <c r="E11">
        <v>1.33358</v>
      </c>
      <c r="F11">
        <v>0.93156000000000005</v>
      </c>
    </row>
    <row r="12" spans="1:9" x14ac:dyDescent="0.25">
      <c r="A12" s="1" t="s">
        <v>25</v>
      </c>
      <c r="B12" s="1" t="s">
        <v>26</v>
      </c>
      <c r="C12">
        <v>11</v>
      </c>
      <c r="D12">
        <v>7.2779999999999996</v>
      </c>
      <c r="E12">
        <v>1.2285699999999999</v>
      </c>
      <c r="F12">
        <v>0.91386999999999996</v>
      </c>
    </row>
    <row r="13" spans="1:9" x14ac:dyDescent="0.25">
      <c r="A13" s="1" t="s">
        <v>27</v>
      </c>
      <c r="B13" s="1" t="s">
        <v>28</v>
      </c>
      <c r="C13">
        <v>12</v>
      </c>
      <c r="D13">
        <v>7.226</v>
      </c>
      <c r="E13">
        <v>0.95577999999999996</v>
      </c>
      <c r="F13">
        <v>0.86026999999999998</v>
      </c>
    </row>
    <row r="14" spans="1:9" x14ac:dyDescent="0.25">
      <c r="A14" s="1" t="s">
        <v>29</v>
      </c>
      <c r="B14" s="1" t="s">
        <v>13</v>
      </c>
      <c r="C14">
        <v>13</v>
      </c>
      <c r="D14">
        <v>7.2</v>
      </c>
      <c r="E14">
        <v>1.3372299999999999</v>
      </c>
      <c r="F14">
        <v>0.89041999999999999</v>
      </c>
    </row>
    <row r="15" spans="1:9" x14ac:dyDescent="0.25">
      <c r="A15" s="1" t="s">
        <v>30</v>
      </c>
      <c r="B15" s="1" t="s">
        <v>28</v>
      </c>
      <c r="C15">
        <v>14</v>
      </c>
      <c r="D15">
        <v>7.1870000000000003</v>
      </c>
      <c r="E15">
        <v>1.02054</v>
      </c>
      <c r="F15">
        <v>0.81444000000000005</v>
      </c>
    </row>
    <row r="16" spans="1:9" x14ac:dyDescent="0.25">
      <c r="A16" s="1" t="s">
        <v>31</v>
      </c>
      <c r="B16" s="1" t="s">
        <v>18</v>
      </c>
      <c r="C16">
        <v>15</v>
      </c>
      <c r="D16">
        <v>7.1189999999999998</v>
      </c>
      <c r="E16">
        <v>1.3945099999999999</v>
      </c>
      <c r="F16">
        <v>0.86178999999999994</v>
      </c>
    </row>
    <row r="17" spans="1:6" x14ac:dyDescent="0.25">
      <c r="A17" s="1" t="s">
        <v>32</v>
      </c>
      <c r="B17" s="1" t="s">
        <v>28</v>
      </c>
      <c r="C17">
        <v>16</v>
      </c>
      <c r="D17">
        <v>6.9829999999999997</v>
      </c>
      <c r="E17">
        <v>0.98124</v>
      </c>
      <c r="F17">
        <v>0.69701999999999997</v>
      </c>
    </row>
    <row r="18" spans="1:6" x14ac:dyDescent="0.25">
      <c r="A18" s="1" t="s">
        <v>33</v>
      </c>
      <c r="B18" s="1" t="s">
        <v>13</v>
      </c>
      <c r="C18">
        <v>17</v>
      </c>
      <c r="D18">
        <v>6.9459999999999997</v>
      </c>
      <c r="E18">
        <v>1.5639099999999999</v>
      </c>
      <c r="F18">
        <v>0.91893999999999998</v>
      </c>
    </row>
    <row r="19" spans="1:6" x14ac:dyDescent="0.25">
      <c r="A19" s="1" t="s">
        <v>34</v>
      </c>
      <c r="B19" s="1" t="s">
        <v>13</v>
      </c>
      <c r="C19">
        <v>18</v>
      </c>
      <c r="D19">
        <v>6.94</v>
      </c>
      <c r="E19">
        <v>1.33596</v>
      </c>
      <c r="F19">
        <v>0.89532999999999996</v>
      </c>
    </row>
    <row r="20" spans="1:6" x14ac:dyDescent="0.25">
      <c r="A20" s="1" t="s">
        <v>35</v>
      </c>
      <c r="B20" s="1" t="s">
        <v>13</v>
      </c>
      <c r="C20">
        <v>19</v>
      </c>
      <c r="D20">
        <v>6.9370000000000003</v>
      </c>
      <c r="E20">
        <v>1.30782</v>
      </c>
      <c r="F20">
        <v>0.89666999999999997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875F-ABC1-4392-AFB0-2B3FFC4A0EF5}">
  <dimension ref="A1:K3"/>
  <sheetViews>
    <sheetView workbookViewId="0">
      <selection activeCell="K2" sqref="K2"/>
    </sheetView>
  </sheetViews>
  <sheetFormatPr defaultRowHeight="15" x14ac:dyDescent="0.25"/>
  <cols>
    <col min="1" max="1" width="15.5703125" bestFit="1" customWidth="1"/>
    <col min="2" max="3" width="15.42578125" bestFit="1" customWidth="1"/>
    <col min="4" max="4" width="12.7109375" bestFit="1" customWidth="1"/>
    <col min="5" max="5" width="14" bestFit="1" customWidth="1"/>
    <col min="6" max="7" width="26.7109375" bestFit="1" customWidth="1"/>
    <col min="8" max="8" width="33.5703125" bestFit="1" customWidth="1"/>
    <col min="9" max="9" width="9.140625" customWidth="1"/>
    <col min="10" max="10" width="12.85546875" bestFit="1" customWidth="1"/>
    <col min="11" max="11" width="15.5703125" bestFit="1" customWidth="1"/>
  </cols>
  <sheetData>
    <row r="1" spans="1:11" x14ac:dyDescent="0.25">
      <c r="A1" s="6" t="s">
        <v>0</v>
      </c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  <c r="G1" s="6" t="s">
        <v>34</v>
      </c>
      <c r="H1" s="6" t="s">
        <v>35</v>
      </c>
      <c r="J1" s="9" t="s">
        <v>0</v>
      </c>
      <c r="K1" s="9" t="s">
        <v>3</v>
      </c>
    </row>
    <row r="2" spans="1:11" x14ac:dyDescent="0.25">
      <c r="A2" s="7" t="s">
        <v>1</v>
      </c>
      <c r="B2" s="7" t="s">
        <v>13</v>
      </c>
      <c r="C2" s="7" t="s">
        <v>28</v>
      </c>
      <c r="D2" s="7" t="s">
        <v>18</v>
      </c>
      <c r="E2" s="7" t="s">
        <v>28</v>
      </c>
      <c r="F2" s="7" t="s">
        <v>13</v>
      </c>
      <c r="G2" s="7" t="s">
        <v>13</v>
      </c>
      <c r="H2" s="7" t="s">
        <v>13</v>
      </c>
      <c r="J2" s="3" t="s">
        <v>35</v>
      </c>
      <c r="K2" s="2">
        <f>_xlfn.XLOOKUP(J2, B1:H1, B3:H3)</f>
        <v>6.9370000000000003</v>
      </c>
    </row>
    <row r="3" spans="1:11" x14ac:dyDescent="0.25">
      <c r="A3" s="8" t="s">
        <v>3</v>
      </c>
      <c r="B3" s="8">
        <v>7.2</v>
      </c>
      <c r="C3" s="8">
        <v>7.1870000000000003</v>
      </c>
      <c r="D3" s="8">
        <v>7.1189999999999998</v>
      </c>
      <c r="E3" s="8">
        <v>6.9829999999999997</v>
      </c>
      <c r="F3" s="8">
        <v>6.9459999999999997</v>
      </c>
      <c r="G3" s="8">
        <v>6.94</v>
      </c>
      <c r="H3" s="8">
        <v>6.9370000000000003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9443-4C8A-45D0-B258-21DD0E9A5A11}">
  <dimension ref="A1:I20"/>
  <sheetViews>
    <sheetView workbookViewId="0">
      <selection activeCell="I2" sqref="I2"/>
    </sheetView>
  </sheetViews>
  <sheetFormatPr defaultRowHeight="15" x14ac:dyDescent="0.25"/>
  <cols>
    <col min="1" max="1" width="12.85546875" bestFit="1" customWidth="1"/>
    <col min="2" max="2" width="29.85546875" bestFit="1" customWidth="1"/>
    <col min="3" max="3" width="17.28515625" bestFit="1" customWidth="1"/>
    <col min="4" max="4" width="17.85546875" bestFit="1" customWidth="1"/>
    <col min="5" max="5" width="26.85546875" bestFit="1" customWidth="1"/>
    <col min="6" max="6" width="25" bestFit="1" customWidth="1"/>
    <col min="8" max="8" width="15.42578125" bestFit="1" customWidth="1"/>
    <col min="9" max="9" width="17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H1" s="4" t="s">
        <v>0</v>
      </c>
      <c r="I1" s="4" t="s">
        <v>3</v>
      </c>
    </row>
    <row r="2" spans="1:9" x14ac:dyDescent="0.25">
      <c r="A2" s="1" t="s">
        <v>12</v>
      </c>
      <c r="B2" s="1" t="s">
        <v>13</v>
      </c>
      <c r="C2">
        <v>1</v>
      </c>
      <c r="D2">
        <v>7.5869999999999997</v>
      </c>
      <c r="E2">
        <v>1.3965099999999999</v>
      </c>
      <c r="F2">
        <v>0.94142999999999999</v>
      </c>
      <c r="H2" s="3" t="s">
        <v>37</v>
      </c>
      <c r="I2" s="2" t="str">
        <f>_xlfn.XLOOKUP(H2, A2:A20, D2:D20, "Country not found")</f>
        <v>Country not found</v>
      </c>
    </row>
    <row r="3" spans="1:9" x14ac:dyDescent="0.25">
      <c r="A3" s="1" t="s">
        <v>14</v>
      </c>
      <c r="B3" s="1" t="s">
        <v>13</v>
      </c>
      <c r="C3">
        <v>2</v>
      </c>
      <c r="D3">
        <v>7.5609999999999999</v>
      </c>
      <c r="E3">
        <v>1.3023199999999999</v>
      </c>
      <c r="F3">
        <v>0.94784000000000002</v>
      </c>
    </row>
    <row r="4" spans="1:9" x14ac:dyDescent="0.25">
      <c r="A4" s="1" t="s">
        <v>15</v>
      </c>
      <c r="B4" s="1" t="s">
        <v>13</v>
      </c>
      <c r="C4">
        <v>3</v>
      </c>
      <c r="D4">
        <v>7.5270000000000001</v>
      </c>
      <c r="E4">
        <v>1.32548</v>
      </c>
      <c r="F4">
        <v>0.87463999999999997</v>
      </c>
    </row>
    <row r="5" spans="1:9" x14ac:dyDescent="0.25">
      <c r="A5" s="1" t="s">
        <v>16</v>
      </c>
      <c r="B5" s="1" t="s">
        <v>13</v>
      </c>
      <c r="C5">
        <v>4</v>
      </c>
      <c r="D5">
        <v>7.5220000000000002</v>
      </c>
      <c r="E5">
        <v>1.4590000000000001</v>
      </c>
      <c r="F5">
        <v>0.88521000000000005</v>
      </c>
    </row>
    <row r="6" spans="1:9" x14ac:dyDescent="0.25">
      <c r="A6" s="1" t="s">
        <v>17</v>
      </c>
      <c r="B6" s="1" t="s">
        <v>18</v>
      </c>
      <c r="C6">
        <v>5</v>
      </c>
      <c r="D6">
        <v>7.4269999999999996</v>
      </c>
      <c r="E6">
        <v>1.32629</v>
      </c>
      <c r="F6">
        <v>0.90563000000000005</v>
      </c>
    </row>
    <row r="7" spans="1:9" x14ac:dyDescent="0.25">
      <c r="A7" s="1" t="s">
        <v>19</v>
      </c>
      <c r="B7" s="1" t="s">
        <v>13</v>
      </c>
      <c r="C7">
        <v>6</v>
      </c>
      <c r="D7">
        <v>7.4059999999999997</v>
      </c>
      <c r="E7">
        <v>1.2902499999999999</v>
      </c>
      <c r="F7">
        <v>0.88910999999999996</v>
      </c>
    </row>
    <row r="8" spans="1:9" x14ac:dyDescent="0.25">
      <c r="A8" s="1" t="s">
        <v>20</v>
      </c>
      <c r="B8" s="1" t="s">
        <v>13</v>
      </c>
      <c r="C8">
        <v>7</v>
      </c>
      <c r="D8">
        <v>7.3780000000000001</v>
      </c>
      <c r="E8">
        <v>1.32944</v>
      </c>
      <c r="F8">
        <v>0.89283999999999997</v>
      </c>
    </row>
    <row r="9" spans="1:9" x14ac:dyDescent="0.25">
      <c r="A9" s="1" t="s">
        <v>21</v>
      </c>
      <c r="B9" s="1" t="s">
        <v>13</v>
      </c>
      <c r="C9">
        <v>8</v>
      </c>
      <c r="D9">
        <v>7.3639999999999999</v>
      </c>
      <c r="E9">
        <v>1.3317099999999999</v>
      </c>
      <c r="F9">
        <v>0.91086999999999996</v>
      </c>
    </row>
    <row r="10" spans="1:9" x14ac:dyDescent="0.25">
      <c r="A10" s="1" t="s">
        <v>22</v>
      </c>
      <c r="B10" s="1" t="s">
        <v>23</v>
      </c>
      <c r="C10">
        <v>9</v>
      </c>
      <c r="D10">
        <v>7.2859999999999996</v>
      </c>
      <c r="E10">
        <v>1.2501800000000001</v>
      </c>
      <c r="F10">
        <v>0.90837000000000001</v>
      </c>
    </row>
    <row r="11" spans="1:9" x14ac:dyDescent="0.25">
      <c r="A11" s="1" t="s">
        <v>24</v>
      </c>
      <c r="B11" s="1" t="s">
        <v>23</v>
      </c>
      <c r="C11">
        <v>10</v>
      </c>
      <c r="D11">
        <v>7.2839999999999998</v>
      </c>
      <c r="E11">
        <v>1.33358</v>
      </c>
      <c r="F11">
        <v>0.93156000000000005</v>
      </c>
    </row>
    <row r="12" spans="1:9" x14ac:dyDescent="0.25">
      <c r="A12" s="1" t="s">
        <v>25</v>
      </c>
      <c r="B12" s="1" t="s">
        <v>26</v>
      </c>
      <c r="C12">
        <v>11</v>
      </c>
      <c r="D12">
        <v>7.2779999999999996</v>
      </c>
      <c r="E12">
        <v>1.2285699999999999</v>
      </c>
      <c r="F12">
        <v>0.91386999999999996</v>
      </c>
    </row>
    <row r="13" spans="1:9" x14ac:dyDescent="0.25">
      <c r="A13" s="1" t="s">
        <v>27</v>
      </c>
      <c r="B13" s="1" t="s">
        <v>28</v>
      </c>
      <c r="C13">
        <v>12</v>
      </c>
      <c r="D13">
        <v>7.226</v>
      </c>
      <c r="E13">
        <v>0.95577999999999996</v>
      </c>
      <c r="F13">
        <v>0.86026999999999998</v>
      </c>
    </row>
    <row r="14" spans="1:9" x14ac:dyDescent="0.25">
      <c r="A14" s="1" t="s">
        <v>29</v>
      </c>
      <c r="B14" s="1" t="s">
        <v>13</v>
      </c>
      <c r="C14">
        <v>13</v>
      </c>
      <c r="D14">
        <v>7.2</v>
      </c>
      <c r="E14">
        <v>1.3372299999999999</v>
      </c>
      <c r="F14">
        <v>0.89041999999999999</v>
      </c>
    </row>
    <row r="15" spans="1:9" x14ac:dyDescent="0.25">
      <c r="A15" s="1" t="s">
        <v>30</v>
      </c>
      <c r="B15" s="1" t="s">
        <v>28</v>
      </c>
      <c r="C15">
        <v>14</v>
      </c>
      <c r="D15">
        <v>7.1870000000000003</v>
      </c>
      <c r="E15">
        <v>1.02054</v>
      </c>
      <c r="F15">
        <v>0.81444000000000005</v>
      </c>
    </row>
    <row r="16" spans="1:9" x14ac:dyDescent="0.25">
      <c r="A16" s="1" t="s">
        <v>31</v>
      </c>
      <c r="B16" s="1" t="s">
        <v>18</v>
      </c>
      <c r="C16">
        <v>15</v>
      </c>
      <c r="D16">
        <v>7.1189999999999998</v>
      </c>
      <c r="E16">
        <v>1.3945099999999999</v>
      </c>
      <c r="F16">
        <v>0.86178999999999994</v>
      </c>
    </row>
    <row r="17" spans="1:6" x14ac:dyDescent="0.25">
      <c r="A17" s="1" t="s">
        <v>32</v>
      </c>
      <c r="B17" s="1" t="s">
        <v>28</v>
      </c>
      <c r="C17">
        <v>16</v>
      </c>
      <c r="D17">
        <v>6.9829999999999997</v>
      </c>
      <c r="E17">
        <v>0.98124</v>
      </c>
      <c r="F17">
        <v>0.69701999999999997</v>
      </c>
    </row>
    <row r="18" spans="1:6" x14ac:dyDescent="0.25">
      <c r="A18" s="1" t="s">
        <v>33</v>
      </c>
      <c r="B18" s="1" t="s">
        <v>13</v>
      </c>
      <c r="C18">
        <v>17</v>
      </c>
      <c r="D18">
        <v>6.9459999999999997</v>
      </c>
      <c r="E18">
        <v>1.5639099999999999</v>
      </c>
      <c r="F18">
        <v>0.91893999999999998</v>
      </c>
    </row>
    <row r="19" spans="1:6" x14ac:dyDescent="0.25">
      <c r="A19" s="1" t="s">
        <v>34</v>
      </c>
      <c r="B19" s="1" t="s">
        <v>13</v>
      </c>
      <c r="C19">
        <v>18</v>
      </c>
      <c r="D19">
        <v>6.94</v>
      </c>
      <c r="E19">
        <v>1.33596</v>
      </c>
      <c r="F19">
        <v>0.89532999999999996</v>
      </c>
    </row>
    <row r="20" spans="1:6" x14ac:dyDescent="0.25">
      <c r="A20" s="1" t="s">
        <v>35</v>
      </c>
      <c r="B20" s="1" t="s">
        <v>13</v>
      </c>
      <c r="C20">
        <v>19</v>
      </c>
      <c r="D20">
        <v>6.9370000000000003</v>
      </c>
      <c r="E20">
        <v>1.30782</v>
      </c>
      <c r="F20">
        <v>0.89666999999999997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5ABD-6B6E-4246-A9F5-C271F3692FE2}">
  <dimension ref="A1:I20"/>
  <sheetViews>
    <sheetView workbookViewId="0">
      <selection activeCell="I2" sqref="I2"/>
    </sheetView>
  </sheetViews>
  <sheetFormatPr defaultRowHeight="15" x14ac:dyDescent="0.25"/>
  <cols>
    <col min="1" max="1" width="12.85546875" bestFit="1" customWidth="1"/>
    <col min="2" max="2" width="29.85546875" bestFit="1" customWidth="1"/>
    <col min="3" max="3" width="17.28515625" bestFit="1" customWidth="1"/>
    <col min="4" max="4" width="17.85546875" bestFit="1" customWidth="1"/>
    <col min="5" max="5" width="26.85546875" bestFit="1" customWidth="1"/>
    <col min="6" max="6" width="25" bestFit="1" customWidth="1"/>
    <col min="8" max="8" width="17.85546875" customWidth="1"/>
    <col min="9" max="9" width="17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H1" s="4" t="s">
        <v>3</v>
      </c>
      <c r="I1" s="4" t="s">
        <v>0</v>
      </c>
    </row>
    <row r="2" spans="1:9" x14ac:dyDescent="0.25">
      <c r="A2" s="1" t="s">
        <v>12</v>
      </c>
      <c r="B2" s="1" t="s">
        <v>13</v>
      </c>
      <c r="C2">
        <v>1</v>
      </c>
      <c r="D2">
        <v>7.5869999999999997</v>
      </c>
      <c r="E2">
        <v>1.3965099999999999</v>
      </c>
      <c r="F2">
        <v>0.94142999999999999</v>
      </c>
      <c r="H2" s="3">
        <v>6</v>
      </c>
      <c r="I2" s="2" t="str">
        <f>_xlfn.XLOOKUP(H2, D2:D20, A2:A20, "Score not found", 1)</f>
        <v>Belgium</v>
      </c>
    </row>
    <row r="3" spans="1:9" x14ac:dyDescent="0.25">
      <c r="A3" s="1" t="s">
        <v>14</v>
      </c>
      <c r="B3" s="1" t="s">
        <v>13</v>
      </c>
      <c r="C3">
        <v>2</v>
      </c>
      <c r="D3">
        <v>7.5609999999999999</v>
      </c>
      <c r="E3">
        <v>1.3023199999999999</v>
      </c>
      <c r="F3">
        <v>0.94784000000000002</v>
      </c>
    </row>
    <row r="4" spans="1:9" x14ac:dyDescent="0.25">
      <c r="A4" s="1" t="s">
        <v>15</v>
      </c>
      <c r="B4" s="1" t="s">
        <v>13</v>
      </c>
      <c r="C4">
        <v>3</v>
      </c>
      <c r="D4">
        <v>7.5270000000000001</v>
      </c>
      <c r="E4">
        <v>1.32548</v>
      </c>
      <c r="F4">
        <v>0.87463999999999997</v>
      </c>
    </row>
    <row r="5" spans="1:9" x14ac:dyDescent="0.25">
      <c r="A5" s="1" t="s">
        <v>16</v>
      </c>
      <c r="B5" s="1" t="s">
        <v>13</v>
      </c>
      <c r="C5">
        <v>4</v>
      </c>
      <c r="D5">
        <v>7.5220000000000002</v>
      </c>
      <c r="E5">
        <v>1.4590000000000001</v>
      </c>
      <c r="F5">
        <v>0.88521000000000005</v>
      </c>
    </row>
    <row r="6" spans="1:9" x14ac:dyDescent="0.25">
      <c r="A6" s="1" t="s">
        <v>17</v>
      </c>
      <c r="B6" s="1" t="s">
        <v>18</v>
      </c>
      <c r="C6">
        <v>5</v>
      </c>
      <c r="D6">
        <v>7.4269999999999996</v>
      </c>
      <c r="E6">
        <v>1.32629</v>
      </c>
      <c r="F6">
        <v>0.90563000000000005</v>
      </c>
    </row>
    <row r="7" spans="1:9" x14ac:dyDescent="0.25">
      <c r="A7" s="1" t="s">
        <v>19</v>
      </c>
      <c r="B7" s="1" t="s">
        <v>13</v>
      </c>
      <c r="C7">
        <v>6</v>
      </c>
      <c r="D7">
        <v>7.4059999999999997</v>
      </c>
      <c r="E7">
        <v>1.2902499999999999</v>
      </c>
      <c r="F7">
        <v>0.88910999999999996</v>
      </c>
    </row>
    <row r="8" spans="1:9" x14ac:dyDescent="0.25">
      <c r="A8" s="1" t="s">
        <v>20</v>
      </c>
      <c r="B8" s="1" t="s">
        <v>13</v>
      </c>
      <c r="C8">
        <v>7</v>
      </c>
      <c r="D8">
        <v>7.3780000000000001</v>
      </c>
      <c r="E8">
        <v>1.32944</v>
      </c>
      <c r="F8">
        <v>0.89283999999999997</v>
      </c>
    </row>
    <row r="9" spans="1:9" x14ac:dyDescent="0.25">
      <c r="A9" s="1" t="s">
        <v>21</v>
      </c>
      <c r="B9" s="1" t="s">
        <v>13</v>
      </c>
      <c r="C9">
        <v>8</v>
      </c>
      <c r="D9">
        <v>7.3639999999999999</v>
      </c>
      <c r="E9">
        <v>1.3317099999999999</v>
      </c>
      <c r="F9">
        <v>0.91086999999999996</v>
      </c>
    </row>
    <row r="10" spans="1:9" x14ac:dyDescent="0.25">
      <c r="A10" s="1" t="s">
        <v>22</v>
      </c>
      <c r="B10" s="1" t="s">
        <v>23</v>
      </c>
      <c r="C10">
        <v>9</v>
      </c>
      <c r="D10">
        <v>7.2859999999999996</v>
      </c>
      <c r="E10">
        <v>1.2501800000000001</v>
      </c>
      <c r="F10">
        <v>0.90837000000000001</v>
      </c>
    </row>
    <row r="11" spans="1:9" x14ac:dyDescent="0.25">
      <c r="A11" s="1" t="s">
        <v>24</v>
      </c>
      <c r="B11" s="1" t="s">
        <v>23</v>
      </c>
      <c r="C11">
        <v>10</v>
      </c>
      <c r="D11">
        <v>7.2839999999999998</v>
      </c>
      <c r="E11">
        <v>1.33358</v>
      </c>
      <c r="F11">
        <v>0.93156000000000005</v>
      </c>
    </row>
    <row r="12" spans="1:9" x14ac:dyDescent="0.25">
      <c r="A12" s="1" t="s">
        <v>25</v>
      </c>
      <c r="B12" s="1" t="s">
        <v>26</v>
      </c>
      <c r="C12">
        <v>11</v>
      </c>
      <c r="D12">
        <v>7.2779999999999996</v>
      </c>
      <c r="E12">
        <v>1.2285699999999999</v>
      </c>
      <c r="F12">
        <v>0.91386999999999996</v>
      </c>
    </row>
    <row r="13" spans="1:9" x14ac:dyDescent="0.25">
      <c r="A13" s="1" t="s">
        <v>27</v>
      </c>
      <c r="B13" s="1" t="s">
        <v>28</v>
      </c>
      <c r="C13">
        <v>12</v>
      </c>
      <c r="D13">
        <v>7.226</v>
      </c>
      <c r="E13">
        <v>0.95577999999999996</v>
      </c>
      <c r="F13">
        <v>0.86026999999999998</v>
      </c>
    </row>
    <row r="14" spans="1:9" x14ac:dyDescent="0.25">
      <c r="A14" s="1" t="s">
        <v>29</v>
      </c>
      <c r="B14" s="1" t="s">
        <v>13</v>
      </c>
      <c r="C14">
        <v>13</v>
      </c>
      <c r="D14">
        <v>7.2</v>
      </c>
      <c r="E14">
        <v>1.3372299999999999</v>
      </c>
      <c r="F14">
        <v>0.89041999999999999</v>
      </c>
    </row>
    <row r="15" spans="1:9" x14ac:dyDescent="0.25">
      <c r="A15" s="1" t="s">
        <v>30</v>
      </c>
      <c r="B15" s="1" t="s">
        <v>28</v>
      </c>
      <c r="C15">
        <v>14</v>
      </c>
      <c r="D15">
        <v>7.1870000000000003</v>
      </c>
      <c r="E15">
        <v>1.02054</v>
      </c>
      <c r="F15">
        <v>0.81444000000000005</v>
      </c>
    </row>
    <row r="16" spans="1:9" x14ac:dyDescent="0.25">
      <c r="A16" s="1" t="s">
        <v>31</v>
      </c>
      <c r="B16" s="1" t="s">
        <v>18</v>
      </c>
      <c r="C16">
        <v>15</v>
      </c>
      <c r="D16">
        <v>7.1189999999999998</v>
      </c>
      <c r="E16">
        <v>1.3945099999999999</v>
      </c>
      <c r="F16">
        <v>0.86178999999999994</v>
      </c>
    </row>
    <row r="17" spans="1:6" x14ac:dyDescent="0.25">
      <c r="A17" s="1" t="s">
        <v>32</v>
      </c>
      <c r="B17" s="1" t="s">
        <v>28</v>
      </c>
      <c r="C17">
        <v>16</v>
      </c>
      <c r="D17">
        <v>6.9829999999999997</v>
      </c>
      <c r="E17">
        <v>0.98124</v>
      </c>
      <c r="F17">
        <v>0.69701999999999997</v>
      </c>
    </row>
    <row r="18" spans="1:6" x14ac:dyDescent="0.25">
      <c r="A18" s="1" t="s">
        <v>33</v>
      </c>
      <c r="B18" s="1" t="s">
        <v>13</v>
      </c>
      <c r="C18">
        <v>17</v>
      </c>
      <c r="D18">
        <v>6.9459999999999997</v>
      </c>
      <c r="E18">
        <v>1.5639099999999999</v>
      </c>
      <c r="F18">
        <v>0.91893999999999998</v>
      </c>
    </row>
    <row r="19" spans="1:6" x14ac:dyDescent="0.25">
      <c r="A19" s="1" t="s">
        <v>34</v>
      </c>
      <c r="B19" s="1" t="s">
        <v>13</v>
      </c>
      <c r="C19">
        <v>18</v>
      </c>
      <c r="D19">
        <v>6.94</v>
      </c>
      <c r="E19">
        <v>1.33596</v>
      </c>
      <c r="F19">
        <v>0.89532999999999996</v>
      </c>
    </row>
    <row r="20" spans="1:6" x14ac:dyDescent="0.25">
      <c r="A20" s="1" t="s">
        <v>35</v>
      </c>
      <c r="B20" s="1" t="s">
        <v>13</v>
      </c>
      <c r="C20">
        <v>19</v>
      </c>
      <c r="D20">
        <v>6.9370000000000003</v>
      </c>
      <c r="E20">
        <v>1.30782</v>
      </c>
      <c r="F20">
        <v>0.89666999999999997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421A-4526-4851-9F56-D95FEE0D16CC}">
  <dimension ref="A1:I20"/>
  <sheetViews>
    <sheetView workbookViewId="0">
      <selection activeCell="I2" sqref="I2"/>
    </sheetView>
  </sheetViews>
  <sheetFormatPr defaultRowHeight="15" x14ac:dyDescent="0.25"/>
  <cols>
    <col min="1" max="1" width="12.85546875" bestFit="1" customWidth="1"/>
    <col min="2" max="2" width="29.85546875" bestFit="1" customWidth="1"/>
    <col min="3" max="3" width="17.28515625" bestFit="1" customWidth="1"/>
    <col min="4" max="4" width="17.85546875" bestFit="1" customWidth="1"/>
    <col min="5" max="5" width="26.85546875" bestFit="1" customWidth="1"/>
    <col min="6" max="6" width="25" bestFit="1" customWidth="1"/>
    <col min="8" max="8" width="29.85546875" customWidth="1"/>
    <col min="9" max="9" width="17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H1" s="4" t="s">
        <v>1</v>
      </c>
      <c r="I1" s="4" t="s">
        <v>0</v>
      </c>
    </row>
    <row r="2" spans="1:9" x14ac:dyDescent="0.25">
      <c r="A2" s="1" t="s">
        <v>12</v>
      </c>
      <c r="B2" s="1" t="s">
        <v>13</v>
      </c>
      <c r="C2">
        <v>1</v>
      </c>
      <c r="D2">
        <v>7.5869999999999997</v>
      </c>
      <c r="E2">
        <v>1.3965099999999999</v>
      </c>
      <c r="F2">
        <v>0.94142999999999999</v>
      </c>
      <c r="H2" s="3" t="s">
        <v>28</v>
      </c>
      <c r="I2" s="2" t="str">
        <f>_xlfn.XLOOKUP(H2, B2:B20, A2:A20, "Region not found", 1, -1)</f>
        <v>Brazil</v>
      </c>
    </row>
    <row r="3" spans="1:9" x14ac:dyDescent="0.25">
      <c r="A3" s="1" t="s">
        <v>14</v>
      </c>
      <c r="B3" s="1" t="s">
        <v>13</v>
      </c>
      <c r="C3">
        <v>2</v>
      </c>
      <c r="D3">
        <v>7.5609999999999999</v>
      </c>
      <c r="E3">
        <v>1.3023199999999999</v>
      </c>
      <c r="F3">
        <v>0.94784000000000002</v>
      </c>
    </row>
    <row r="4" spans="1:9" x14ac:dyDescent="0.25">
      <c r="A4" s="1" t="s">
        <v>15</v>
      </c>
      <c r="B4" s="1" t="s">
        <v>13</v>
      </c>
      <c r="C4">
        <v>3</v>
      </c>
      <c r="D4">
        <v>7.5270000000000001</v>
      </c>
      <c r="E4">
        <v>1.32548</v>
      </c>
      <c r="F4">
        <v>0.87463999999999997</v>
      </c>
    </row>
    <row r="5" spans="1:9" x14ac:dyDescent="0.25">
      <c r="A5" s="1" t="s">
        <v>16</v>
      </c>
      <c r="B5" s="1" t="s">
        <v>13</v>
      </c>
      <c r="C5">
        <v>4</v>
      </c>
      <c r="D5">
        <v>7.5220000000000002</v>
      </c>
      <c r="E5">
        <v>1.4590000000000001</v>
      </c>
      <c r="F5">
        <v>0.88521000000000005</v>
      </c>
    </row>
    <row r="6" spans="1:9" x14ac:dyDescent="0.25">
      <c r="A6" s="1" t="s">
        <v>17</v>
      </c>
      <c r="B6" s="1" t="s">
        <v>18</v>
      </c>
      <c r="C6">
        <v>5</v>
      </c>
      <c r="D6">
        <v>7.4269999999999996</v>
      </c>
      <c r="E6">
        <v>1.32629</v>
      </c>
      <c r="F6">
        <v>0.90563000000000005</v>
      </c>
    </row>
    <row r="7" spans="1:9" x14ac:dyDescent="0.25">
      <c r="A7" s="1" t="s">
        <v>19</v>
      </c>
      <c r="B7" s="1" t="s">
        <v>13</v>
      </c>
      <c r="C7">
        <v>6</v>
      </c>
      <c r="D7">
        <v>7.4059999999999997</v>
      </c>
      <c r="E7">
        <v>1.2902499999999999</v>
      </c>
      <c r="F7">
        <v>0.88910999999999996</v>
      </c>
    </row>
    <row r="8" spans="1:9" x14ac:dyDescent="0.25">
      <c r="A8" s="1" t="s">
        <v>20</v>
      </c>
      <c r="B8" s="1" t="s">
        <v>13</v>
      </c>
      <c r="C8">
        <v>7</v>
      </c>
      <c r="D8">
        <v>7.3780000000000001</v>
      </c>
      <c r="E8">
        <v>1.32944</v>
      </c>
      <c r="F8">
        <v>0.89283999999999997</v>
      </c>
    </row>
    <row r="9" spans="1:9" x14ac:dyDescent="0.25">
      <c r="A9" s="1" t="s">
        <v>21</v>
      </c>
      <c r="B9" s="1" t="s">
        <v>13</v>
      </c>
      <c r="C9">
        <v>8</v>
      </c>
      <c r="D9">
        <v>7.3639999999999999</v>
      </c>
      <c r="E9">
        <v>1.3317099999999999</v>
      </c>
      <c r="F9">
        <v>0.91086999999999996</v>
      </c>
    </row>
    <row r="10" spans="1:9" x14ac:dyDescent="0.25">
      <c r="A10" s="1" t="s">
        <v>22</v>
      </c>
      <c r="B10" s="1" t="s">
        <v>23</v>
      </c>
      <c r="C10">
        <v>9</v>
      </c>
      <c r="D10">
        <v>7.2859999999999996</v>
      </c>
      <c r="E10">
        <v>1.2501800000000001</v>
      </c>
      <c r="F10">
        <v>0.90837000000000001</v>
      </c>
    </row>
    <row r="11" spans="1:9" x14ac:dyDescent="0.25">
      <c r="A11" s="1" t="s">
        <v>24</v>
      </c>
      <c r="B11" s="1" t="s">
        <v>23</v>
      </c>
      <c r="C11">
        <v>10</v>
      </c>
      <c r="D11">
        <v>7.2839999999999998</v>
      </c>
      <c r="E11">
        <v>1.33358</v>
      </c>
      <c r="F11">
        <v>0.93156000000000005</v>
      </c>
    </row>
    <row r="12" spans="1:9" x14ac:dyDescent="0.25">
      <c r="A12" s="1" t="s">
        <v>25</v>
      </c>
      <c r="B12" s="1" t="s">
        <v>26</v>
      </c>
      <c r="C12">
        <v>11</v>
      </c>
      <c r="D12">
        <v>7.2779999999999996</v>
      </c>
      <c r="E12">
        <v>1.2285699999999999</v>
      </c>
      <c r="F12">
        <v>0.91386999999999996</v>
      </c>
    </row>
    <row r="13" spans="1:9" x14ac:dyDescent="0.25">
      <c r="A13" s="1" t="s">
        <v>27</v>
      </c>
      <c r="B13" s="1" t="s">
        <v>28</v>
      </c>
      <c r="C13">
        <v>12</v>
      </c>
      <c r="D13">
        <v>7.226</v>
      </c>
      <c r="E13">
        <v>0.95577999999999996</v>
      </c>
      <c r="F13">
        <v>0.86026999999999998</v>
      </c>
    </row>
    <row r="14" spans="1:9" x14ac:dyDescent="0.25">
      <c r="A14" s="1" t="s">
        <v>29</v>
      </c>
      <c r="B14" s="1" t="s">
        <v>13</v>
      </c>
      <c r="C14">
        <v>13</v>
      </c>
      <c r="D14">
        <v>7.2</v>
      </c>
      <c r="E14">
        <v>1.3372299999999999</v>
      </c>
      <c r="F14">
        <v>0.89041999999999999</v>
      </c>
    </row>
    <row r="15" spans="1:9" x14ac:dyDescent="0.25">
      <c r="A15" s="1" t="s">
        <v>30</v>
      </c>
      <c r="B15" s="1" t="s">
        <v>28</v>
      </c>
      <c r="C15">
        <v>14</v>
      </c>
      <c r="D15">
        <v>7.1870000000000003</v>
      </c>
      <c r="E15">
        <v>1.02054</v>
      </c>
      <c r="F15">
        <v>0.81444000000000005</v>
      </c>
    </row>
    <row r="16" spans="1:9" x14ac:dyDescent="0.25">
      <c r="A16" s="1" t="s">
        <v>31</v>
      </c>
      <c r="B16" s="1" t="s">
        <v>18</v>
      </c>
      <c r="C16">
        <v>15</v>
      </c>
      <c r="D16">
        <v>7.1189999999999998</v>
      </c>
      <c r="E16">
        <v>1.3945099999999999</v>
      </c>
      <c r="F16">
        <v>0.86178999999999994</v>
      </c>
    </row>
    <row r="17" spans="1:6" x14ac:dyDescent="0.25">
      <c r="A17" s="1" t="s">
        <v>32</v>
      </c>
      <c r="B17" s="1" t="s">
        <v>28</v>
      </c>
      <c r="C17">
        <v>16</v>
      </c>
      <c r="D17">
        <v>6.9829999999999997</v>
      </c>
      <c r="E17">
        <v>0.98124</v>
      </c>
      <c r="F17">
        <v>0.69701999999999997</v>
      </c>
    </row>
    <row r="18" spans="1:6" x14ac:dyDescent="0.25">
      <c r="A18" s="1" t="s">
        <v>33</v>
      </c>
      <c r="B18" s="1" t="s">
        <v>13</v>
      </c>
      <c r="C18">
        <v>17</v>
      </c>
      <c r="D18">
        <v>6.9459999999999997</v>
      </c>
      <c r="E18">
        <v>1.5639099999999999</v>
      </c>
      <c r="F18">
        <v>0.91893999999999998</v>
      </c>
    </row>
    <row r="19" spans="1:6" x14ac:dyDescent="0.25">
      <c r="A19" s="1" t="s">
        <v>34</v>
      </c>
      <c r="B19" s="1" t="s">
        <v>13</v>
      </c>
      <c r="C19">
        <v>18</v>
      </c>
      <c r="D19">
        <v>6.94</v>
      </c>
      <c r="E19">
        <v>1.33596</v>
      </c>
      <c r="F19">
        <v>0.89532999999999996</v>
      </c>
    </row>
    <row r="20" spans="1:6" x14ac:dyDescent="0.25">
      <c r="A20" s="1" t="s">
        <v>35</v>
      </c>
      <c r="B20" s="1" t="s">
        <v>13</v>
      </c>
      <c r="C20">
        <v>19</v>
      </c>
      <c r="D20">
        <v>6.9370000000000003</v>
      </c>
      <c r="E20">
        <v>1.30782</v>
      </c>
      <c r="F20">
        <v>0.89666999999999997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5A04-1148-4474-A3B7-E40C1DE5C979}">
  <dimension ref="A1:J20"/>
  <sheetViews>
    <sheetView workbookViewId="0">
      <selection activeCell="I4" sqref="I4"/>
    </sheetView>
  </sheetViews>
  <sheetFormatPr defaultRowHeight="15" x14ac:dyDescent="0.25"/>
  <cols>
    <col min="1" max="1" width="12.85546875" bestFit="1" customWidth="1"/>
    <col min="2" max="2" width="29.85546875" bestFit="1" customWidth="1"/>
    <col min="3" max="3" width="17.28515625" bestFit="1" customWidth="1"/>
    <col min="4" max="4" width="17.85546875" bestFit="1" customWidth="1"/>
    <col min="5" max="5" width="26.85546875" bestFit="1" customWidth="1"/>
    <col min="6" max="6" width="25" bestFit="1" customWidth="1"/>
    <col min="8" max="8" width="12.85546875" customWidth="1"/>
    <col min="9" max="9" width="29.85546875" customWidth="1"/>
    <col min="10" max="10" width="17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H1" s="4" t="s">
        <v>0</v>
      </c>
      <c r="I1" s="4" t="s">
        <v>1</v>
      </c>
      <c r="J1" s="4" t="s">
        <v>2</v>
      </c>
    </row>
    <row r="2" spans="1:10" x14ac:dyDescent="0.25">
      <c r="A2" s="1" t="s">
        <v>12</v>
      </c>
      <c r="B2" s="1" t="s">
        <v>13</v>
      </c>
      <c r="C2">
        <v>1</v>
      </c>
      <c r="D2">
        <v>7.5869999999999997</v>
      </c>
      <c r="E2">
        <v>1.3965099999999999</v>
      </c>
      <c r="F2">
        <v>0.94142999999999999</v>
      </c>
      <c r="H2" s="3" t="s">
        <v>14</v>
      </c>
      <c r="I2" s="2" t="str" cm="1">
        <f t="array" ref="I2:J2">_xlfn.XLOOKUP(H2, A2:A20,B2:B20:C2:C20)</f>
        <v>Western Europe</v>
      </c>
      <c r="J2" s="2">
        <v>2</v>
      </c>
    </row>
    <row r="3" spans="1:10" x14ac:dyDescent="0.25">
      <c r="A3" s="1" t="s">
        <v>14</v>
      </c>
      <c r="B3" s="1" t="s">
        <v>13</v>
      </c>
      <c r="C3">
        <v>2</v>
      </c>
      <c r="D3">
        <v>7.5609999999999999</v>
      </c>
      <c r="E3">
        <v>1.3023199999999999</v>
      </c>
      <c r="F3">
        <v>0.94784000000000002</v>
      </c>
      <c r="I3" t="str" cm="1">
        <f t="array" ref="I3">_xlfn.XLOOKUP(H2, A2:A20,B2:B20&amp;C2:C20)</f>
        <v>Western Europe2</v>
      </c>
    </row>
    <row r="4" spans="1:10" x14ac:dyDescent="0.25">
      <c r="A4" s="1" t="s">
        <v>15</v>
      </c>
      <c r="B4" s="1" t="s">
        <v>13</v>
      </c>
      <c r="C4">
        <v>3</v>
      </c>
      <c r="D4">
        <v>7.5270000000000001</v>
      </c>
      <c r="E4">
        <v>1.32548</v>
      </c>
      <c r="F4">
        <v>0.87463999999999997</v>
      </c>
      <c r="I4" t="str" cm="1">
        <f t="array" ref="I4">_xlfn.XLOOKUP(H2, A2:A20,B2:B20&amp;", "&amp;C2:C20)</f>
        <v>Western Europe, 2</v>
      </c>
    </row>
    <row r="5" spans="1:10" x14ac:dyDescent="0.25">
      <c r="A5" s="1" t="s">
        <v>16</v>
      </c>
      <c r="B5" s="1" t="s">
        <v>13</v>
      </c>
      <c r="C5">
        <v>4</v>
      </c>
      <c r="D5">
        <v>7.5220000000000002</v>
      </c>
      <c r="E5">
        <v>1.4590000000000001</v>
      </c>
      <c r="F5">
        <v>0.88521000000000005</v>
      </c>
    </row>
    <row r="6" spans="1:10" x14ac:dyDescent="0.25">
      <c r="A6" s="1" t="s">
        <v>17</v>
      </c>
      <c r="B6" s="1" t="s">
        <v>18</v>
      </c>
      <c r="C6">
        <v>5</v>
      </c>
      <c r="D6">
        <v>7.4269999999999996</v>
      </c>
      <c r="E6">
        <v>1.32629</v>
      </c>
      <c r="F6">
        <v>0.90563000000000005</v>
      </c>
    </row>
    <row r="7" spans="1:10" x14ac:dyDescent="0.25">
      <c r="A7" s="1" t="s">
        <v>19</v>
      </c>
      <c r="B7" s="1" t="s">
        <v>13</v>
      </c>
      <c r="C7">
        <v>6</v>
      </c>
      <c r="D7">
        <v>7.4059999999999997</v>
      </c>
      <c r="E7">
        <v>1.2902499999999999</v>
      </c>
      <c r="F7">
        <v>0.88910999999999996</v>
      </c>
    </row>
    <row r="8" spans="1:10" x14ac:dyDescent="0.25">
      <c r="A8" s="1" t="s">
        <v>20</v>
      </c>
      <c r="B8" s="1" t="s">
        <v>13</v>
      </c>
      <c r="C8">
        <v>7</v>
      </c>
      <c r="D8">
        <v>7.3780000000000001</v>
      </c>
      <c r="E8">
        <v>1.32944</v>
      </c>
      <c r="F8">
        <v>0.89283999999999997</v>
      </c>
    </row>
    <row r="9" spans="1:10" x14ac:dyDescent="0.25">
      <c r="A9" s="1" t="s">
        <v>21</v>
      </c>
      <c r="B9" s="1" t="s">
        <v>13</v>
      </c>
      <c r="C9">
        <v>8</v>
      </c>
      <c r="D9">
        <v>7.3639999999999999</v>
      </c>
      <c r="E9">
        <v>1.3317099999999999</v>
      </c>
      <c r="F9">
        <v>0.91086999999999996</v>
      </c>
    </row>
    <row r="10" spans="1:10" x14ac:dyDescent="0.25">
      <c r="A10" s="1" t="s">
        <v>22</v>
      </c>
      <c r="B10" s="1" t="s">
        <v>23</v>
      </c>
      <c r="C10">
        <v>9</v>
      </c>
      <c r="D10">
        <v>7.2859999999999996</v>
      </c>
      <c r="E10">
        <v>1.2501800000000001</v>
      </c>
      <c r="F10">
        <v>0.90837000000000001</v>
      </c>
    </row>
    <row r="11" spans="1:10" x14ac:dyDescent="0.25">
      <c r="A11" s="1" t="s">
        <v>24</v>
      </c>
      <c r="B11" s="1" t="s">
        <v>23</v>
      </c>
      <c r="C11">
        <v>10</v>
      </c>
      <c r="D11">
        <v>7.2839999999999998</v>
      </c>
      <c r="E11">
        <v>1.33358</v>
      </c>
      <c r="F11">
        <v>0.93156000000000005</v>
      </c>
    </row>
    <row r="12" spans="1:10" x14ac:dyDescent="0.25">
      <c r="A12" s="1" t="s">
        <v>25</v>
      </c>
      <c r="B12" s="1" t="s">
        <v>26</v>
      </c>
      <c r="C12">
        <v>11</v>
      </c>
      <c r="D12">
        <v>7.2779999999999996</v>
      </c>
      <c r="E12">
        <v>1.2285699999999999</v>
      </c>
      <c r="F12">
        <v>0.91386999999999996</v>
      </c>
    </row>
    <row r="13" spans="1:10" x14ac:dyDescent="0.25">
      <c r="A13" s="1" t="s">
        <v>27</v>
      </c>
      <c r="B13" s="1" t="s">
        <v>28</v>
      </c>
      <c r="C13">
        <v>12</v>
      </c>
      <c r="D13">
        <v>7.226</v>
      </c>
      <c r="E13">
        <v>0.95577999999999996</v>
      </c>
      <c r="F13">
        <v>0.86026999999999998</v>
      </c>
    </row>
    <row r="14" spans="1:10" x14ac:dyDescent="0.25">
      <c r="A14" s="1" t="s">
        <v>29</v>
      </c>
      <c r="B14" s="1" t="s">
        <v>13</v>
      </c>
      <c r="C14">
        <v>13</v>
      </c>
      <c r="D14">
        <v>7.2</v>
      </c>
      <c r="E14">
        <v>1.3372299999999999</v>
      </c>
      <c r="F14">
        <v>0.89041999999999999</v>
      </c>
    </row>
    <row r="15" spans="1:10" x14ac:dyDescent="0.25">
      <c r="A15" s="1" t="s">
        <v>30</v>
      </c>
      <c r="B15" s="1" t="s">
        <v>28</v>
      </c>
      <c r="C15">
        <v>14</v>
      </c>
      <c r="D15">
        <v>7.1870000000000003</v>
      </c>
      <c r="E15">
        <v>1.02054</v>
      </c>
      <c r="F15">
        <v>0.81444000000000005</v>
      </c>
    </row>
    <row r="16" spans="1:10" x14ac:dyDescent="0.25">
      <c r="A16" s="1" t="s">
        <v>31</v>
      </c>
      <c r="B16" s="1" t="s">
        <v>18</v>
      </c>
      <c r="C16">
        <v>15</v>
      </c>
      <c r="D16">
        <v>7.1189999999999998</v>
      </c>
      <c r="E16">
        <v>1.3945099999999999</v>
      </c>
      <c r="F16">
        <v>0.86178999999999994</v>
      </c>
    </row>
    <row r="17" spans="1:6" x14ac:dyDescent="0.25">
      <c r="A17" s="1" t="s">
        <v>32</v>
      </c>
      <c r="B17" s="1" t="s">
        <v>28</v>
      </c>
      <c r="C17">
        <v>16</v>
      </c>
      <c r="D17">
        <v>6.9829999999999997</v>
      </c>
      <c r="E17">
        <v>0.98124</v>
      </c>
      <c r="F17">
        <v>0.69701999999999997</v>
      </c>
    </row>
    <row r="18" spans="1:6" x14ac:dyDescent="0.25">
      <c r="A18" s="1" t="s">
        <v>33</v>
      </c>
      <c r="B18" s="1" t="s">
        <v>13</v>
      </c>
      <c r="C18">
        <v>17</v>
      </c>
      <c r="D18">
        <v>6.9459999999999997</v>
      </c>
      <c r="E18">
        <v>1.5639099999999999</v>
      </c>
      <c r="F18">
        <v>0.91893999999999998</v>
      </c>
    </row>
    <row r="19" spans="1:6" x14ac:dyDescent="0.25">
      <c r="A19" s="1" t="s">
        <v>34</v>
      </c>
      <c r="B19" s="1" t="s">
        <v>13</v>
      </c>
      <c r="C19">
        <v>18</v>
      </c>
      <c r="D19">
        <v>6.94</v>
      </c>
      <c r="E19">
        <v>1.33596</v>
      </c>
      <c r="F19">
        <v>0.89532999999999996</v>
      </c>
    </row>
    <row r="20" spans="1:6" x14ac:dyDescent="0.25">
      <c r="A20" s="1" t="s">
        <v>35</v>
      </c>
      <c r="B20" s="1" t="s">
        <v>13</v>
      </c>
      <c r="C20">
        <v>19</v>
      </c>
      <c r="D20">
        <v>6.9370000000000003</v>
      </c>
      <c r="E20">
        <v>1.30782</v>
      </c>
      <c r="F20">
        <v>0.89666999999999997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6EC1-19A1-49D8-ABB4-99B3781D0551}">
  <dimension ref="A1:K20"/>
  <sheetViews>
    <sheetView workbookViewId="0">
      <selection activeCell="K2" sqref="K2"/>
    </sheetView>
  </sheetViews>
  <sheetFormatPr defaultRowHeight="15" x14ac:dyDescent="0.25"/>
  <cols>
    <col min="1" max="1" width="12.85546875" bestFit="1" customWidth="1"/>
    <col min="2" max="2" width="29.85546875" bestFit="1" customWidth="1"/>
    <col min="3" max="3" width="17.28515625" bestFit="1" customWidth="1"/>
    <col min="4" max="4" width="17.85546875" bestFit="1" customWidth="1"/>
    <col min="5" max="5" width="35.5703125" bestFit="1" customWidth="1"/>
    <col min="6" max="6" width="26.85546875" bestFit="1" customWidth="1"/>
    <col min="7" max="7" width="25" bestFit="1" customWidth="1"/>
    <col min="9" max="9" width="29.85546875" customWidth="1"/>
    <col min="11" max="11" width="12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188</v>
      </c>
      <c r="F1" t="s">
        <v>5</v>
      </c>
      <c r="G1" t="s">
        <v>7</v>
      </c>
      <c r="I1" s="4" t="s">
        <v>1</v>
      </c>
      <c r="J1" s="4" t="s">
        <v>189</v>
      </c>
      <c r="K1" s="4" t="s">
        <v>0</v>
      </c>
    </row>
    <row r="2" spans="1:11" x14ac:dyDescent="0.25">
      <c r="A2" s="1" t="s">
        <v>12</v>
      </c>
      <c r="B2" s="1" t="s">
        <v>13</v>
      </c>
      <c r="C2">
        <v>1</v>
      </c>
      <c r="D2">
        <v>7.5869999999999997</v>
      </c>
      <c r="E2">
        <v>1.4</v>
      </c>
      <c r="F2">
        <v>1.3965099999999999</v>
      </c>
      <c r="G2">
        <v>0.94142999999999999</v>
      </c>
      <c r="I2" s="3" t="s">
        <v>13</v>
      </c>
      <c r="J2" s="3">
        <v>1.46</v>
      </c>
      <c r="K2" s="2" t="str" cm="1">
        <f t="array" ref="K2">_xlfn.XLOOKUP(I2&amp;J2, B2:B20&amp;E2:E20, A2:A20)</f>
        <v>Norway</v>
      </c>
    </row>
    <row r="3" spans="1:11" x14ac:dyDescent="0.25">
      <c r="A3" s="1" t="s">
        <v>14</v>
      </c>
      <c r="B3" s="1" t="s">
        <v>13</v>
      </c>
      <c r="C3">
        <v>2</v>
      </c>
      <c r="D3">
        <v>7.5609999999999999</v>
      </c>
      <c r="E3">
        <v>1.3</v>
      </c>
      <c r="F3">
        <v>1.3023199999999999</v>
      </c>
      <c r="G3">
        <v>0.94784000000000002</v>
      </c>
    </row>
    <row r="4" spans="1:11" x14ac:dyDescent="0.25">
      <c r="A4" s="1" t="s">
        <v>15</v>
      </c>
      <c r="B4" s="1" t="s">
        <v>13</v>
      </c>
      <c r="C4">
        <v>3</v>
      </c>
      <c r="D4">
        <v>7.5270000000000001</v>
      </c>
      <c r="E4">
        <v>1.33</v>
      </c>
      <c r="F4">
        <v>1.32548</v>
      </c>
      <c r="G4">
        <v>0.87463999999999997</v>
      </c>
    </row>
    <row r="5" spans="1:11" x14ac:dyDescent="0.25">
      <c r="A5" s="1" t="s">
        <v>16</v>
      </c>
      <c r="B5" s="1" t="s">
        <v>13</v>
      </c>
      <c r="C5">
        <v>4</v>
      </c>
      <c r="D5">
        <v>7.5220000000000002</v>
      </c>
      <c r="E5">
        <v>1.46</v>
      </c>
      <c r="F5">
        <v>1.4590000000000001</v>
      </c>
      <c r="G5">
        <v>0.88521000000000005</v>
      </c>
    </row>
    <row r="6" spans="1:11" x14ac:dyDescent="0.25">
      <c r="A6" s="1" t="s">
        <v>17</v>
      </c>
      <c r="B6" s="1" t="s">
        <v>18</v>
      </c>
      <c r="C6">
        <v>5</v>
      </c>
      <c r="D6">
        <v>7.4269999999999996</v>
      </c>
      <c r="E6">
        <v>1.33</v>
      </c>
      <c r="F6">
        <v>1.32629</v>
      </c>
      <c r="G6">
        <v>0.90563000000000005</v>
      </c>
    </row>
    <row r="7" spans="1:11" x14ac:dyDescent="0.25">
      <c r="A7" s="1" t="s">
        <v>19</v>
      </c>
      <c r="B7" s="1" t="s">
        <v>13</v>
      </c>
      <c r="C7">
        <v>6</v>
      </c>
      <c r="D7">
        <v>7.4059999999999997</v>
      </c>
      <c r="E7">
        <v>1.29</v>
      </c>
      <c r="F7">
        <v>1.2902499999999999</v>
      </c>
      <c r="G7">
        <v>0.88910999999999996</v>
      </c>
    </row>
    <row r="8" spans="1:11" x14ac:dyDescent="0.25">
      <c r="A8" s="1" t="s">
        <v>20</v>
      </c>
      <c r="B8" s="1" t="s">
        <v>13</v>
      </c>
      <c r="C8">
        <v>7</v>
      </c>
      <c r="D8">
        <v>7.3780000000000001</v>
      </c>
      <c r="E8">
        <v>1.33</v>
      </c>
      <c r="F8">
        <v>1.32944</v>
      </c>
      <c r="G8">
        <v>0.89283999999999997</v>
      </c>
    </row>
    <row r="9" spans="1:11" x14ac:dyDescent="0.25">
      <c r="A9" s="1" t="s">
        <v>21</v>
      </c>
      <c r="B9" s="1" t="s">
        <v>13</v>
      </c>
      <c r="C9">
        <v>8</v>
      </c>
      <c r="D9">
        <v>7.3639999999999999</v>
      </c>
      <c r="E9">
        <v>1.33</v>
      </c>
      <c r="F9">
        <v>1.3317099999999999</v>
      </c>
      <c r="G9">
        <v>0.91086999999999996</v>
      </c>
    </row>
    <row r="10" spans="1:11" x14ac:dyDescent="0.25">
      <c r="A10" s="1" t="s">
        <v>22</v>
      </c>
      <c r="B10" s="1" t="s">
        <v>23</v>
      </c>
      <c r="C10">
        <v>9</v>
      </c>
      <c r="D10">
        <v>7.2859999999999996</v>
      </c>
      <c r="E10">
        <v>1.25</v>
      </c>
      <c r="F10">
        <v>1.2501800000000001</v>
      </c>
      <c r="G10">
        <v>0.90837000000000001</v>
      </c>
    </row>
    <row r="11" spans="1:11" x14ac:dyDescent="0.25">
      <c r="A11" s="1" t="s">
        <v>24</v>
      </c>
      <c r="B11" s="1" t="s">
        <v>23</v>
      </c>
      <c r="C11">
        <v>10</v>
      </c>
      <c r="D11">
        <v>7.2839999999999998</v>
      </c>
      <c r="E11">
        <v>1.33</v>
      </c>
      <c r="F11">
        <v>1.33358</v>
      </c>
      <c r="G11">
        <v>0.93156000000000005</v>
      </c>
    </row>
    <row r="12" spans="1:11" x14ac:dyDescent="0.25">
      <c r="A12" s="1" t="s">
        <v>25</v>
      </c>
      <c r="B12" s="1" t="s">
        <v>26</v>
      </c>
      <c r="C12">
        <v>11</v>
      </c>
      <c r="D12">
        <v>7.2779999999999996</v>
      </c>
      <c r="E12">
        <v>1.23</v>
      </c>
      <c r="F12">
        <v>1.2285699999999999</v>
      </c>
      <c r="G12">
        <v>0.91386999999999996</v>
      </c>
    </row>
    <row r="13" spans="1:11" x14ac:dyDescent="0.25">
      <c r="A13" s="1" t="s">
        <v>27</v>
      </c>
      <c r="B13" s="1" t="s">
        <v>28</v>
      </c>
      <c r="C13">
        <v>12</v>
      </c>
      <c r="D13">
        <v>7.226</v>
      </c>
      <c r="E13">
        <v>0.96</v>
      </c>
      <c r="F13">
        <v>0.95577999999999996</v>
      </c>
      <c r="G13">
        <v>0.86026999999999998</v>
      </c>
    </row>
    <row r="14" spans="1:11" x14ac:dyDescent="0.25">
      <c r="A14" s="1" t="s">
        <v>29</v>
      </c>
      <c r="B14" s="1" t="s">
        <v>13</v>
      </c>
      <c r="C14">
        <v>13</v>
      </c>
      <c r="D14">
        <v>7.2</v>
      </c>
      <c r="E14">
        <v>1.34</v>
      </c>
      <c r="F14">
        <v>1.3372299999999999</v>
      </c>
      <c r="G14">
        <v>0.89041999999999999</v>
      </c>
    </row>
    <row r="15" spans="1:11" x14ac:dyDescent="0.25">
      <c r="A15" s="1" t="s">
        <v>30</v>
      </c>
      <c r="B15" s="1" t="s">
        <v>28</v>
      </c>
      <c r="C15">
        <v>14</v>
      </c>
      <c r="D15">
        <v>7.1870000000000003</v>
      </c>
      <c r="E15">
        <v>1.02</v>
      </c>
      <c r="F15">
        <v>1.02054</v>
      </c>
      <c r="G15">
        <v>0.81444000000000005</v>
      </c>
    </row>
    <row r="16" spans="1:11" x14ac:dyDescent="0.25">
      <c r="A16" s="1" t="s">
        <v>31</v>
      </c>
      <c r="B16" s="1" t="s">
        <v>18</v>
      </c>
      <c r="C16">
        <v>15</v>
      </c>
      <c r="D16">
        <v>7.1189999999999998</v>
      </c>
      <c r="E16">
        <v>1.39</v>
      </c>
      <c r="F16">
        <v>1.3945099999999999</v>
      </c>
      <c r="G16">
        <v>0.86178999999999994</v>
      </c>
    </row>
    <row r="17" spans="1:7" x14ac:dyDescent="0.25">
      <c r="A17" s="1" t="s">
        <v>32</v>
      </c>
      <c r="B17" s="1" t="s">
        <v>28</v>
      </c>
      <c r="C17">
        <v>16</v>
      </c>
      <c r="D17">
        <v>6.9829999999999997</v>
      </c>
      <c r="E17">
        <v>0.98</v>
      </c>
      <c r="F17">
        <v>0.98124</v>
      </c>
      <c r="G17">
        <v>0.69701999999999997</v>
      </c>
    </row>
    <row r="18" spans="1:7" x14ac:dyDescent="0.25">
      <c r="A18" s="1" t="s">
        <v>33</v>
      </c>
      <c r="B18" s="1" t="s">
        <v>13</v>
      </c>
      <c r="C18">
        <v>17</v>
      </c>
      <c r="D18">
        <v>6.9459999999999997</v>
      </c>
      <c r="E18">
        <v>1.56</v>
      </c>
      <c r="F18">
        <v>1.5639099999999999</v>
      </c>
      <c r="G18">
        <v>0.91893999999999998</v>
      </c>
    </row>
    <row r="19" spans="1:7" x14ac:dyDescent="0.25">
      <c r="A19" s="1" t="s">
        <v>34</v>
      </c>
      <c r="B19" s="1" t="s">
        <v>13</v>
      </c>
      <c r="C19">
        <v>18</v>
      </c>
      <c r="D19">
        <v>6.94</v>
      </c>
      <c r="E19">
        <v>1.34</v>
      </c>
      <c r="F19">
        <v>1.33596</v>
      </c>
      <c r="G19">
        <v>0.89532999999999996</v>
      </c>
    </row>
    <row r="20" spans="1:7" x14ac:dyDescent="0.25">
      <c r="A20" s="1" t="s">
        <v>35</v>
      </c>
      <c r="B20" s="1" t="s">
        <v>13</v>
      </c>
      <c r="C20">
        <v>19</v>
      </c>
      <c r="D20">
        <v>6.9370000000000003</v>
      </c>
      <c r="E20">
        <v>1.31</v>
      </c>
      <c r="F20">
        <v>1.30782</v>
      </c>
      <c r="G20">
        <v>0.89666999999999997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359CD-E5E4-444B-A02E-8A253A583F1B}">
  <dimension ref="A1:J20"/>
  <sheetViews>
    <sheetView tabSelected="1" workbookViewId="0">
      <selection activeCell="J2" sqref="J2"/>
    </sheetView>
  </sheetViews>
  <sheetFormatPr defaultRowHeight="15" x14ac:dyDescent="0.25"/>
  <cols>
    <col min="1" max="1" width="12.85546875" bestFit="1" customWidth="1"/>
    <col min="2" max="2" width="29.85546875" bestFit="1" customWidth="1"/>
    <col min="3" max="3" width="17.28515625" bestFit="1" customWidth="1"/>
    <col min="4" max="4" width="17.85546875" bestFit="1" customWidth="1"/>
    <col min="5" max="5" width="26.85546875" bestFit="1" customWidth="1"/>
    <col min="6" max="6" width="25" bestFit="1" customWidth="1"/>
    <col min="8" max="10" width="29.85546875" customWidth="1"/>
    <col min="11" max="12" width="8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H1" s="4" t="s">
        <v>191</v>
      </c>
      <c r="I1" s="4" t="s">
        <v>192</v>
      </c>
      <c r="J1" s="4" t="s">
        <v>190</v>
      </c>
    </row>
    <row r="2" spans="1:10" x14ac:dyDescent="0.25">
      <c r="A2" s="1" t="s">
        <v>12</v>
      </c>
      <c r="B2" s="1" t="s">
        <v>13</v>
      </c>
      <c r="C2">
        <v>1</v>
      </c>
      <c r="D2">
        <v>7.5869999999999997</v>
      </c>
      <c r="E2">
        <v>1.3965099999999999</v>
      </c>
      <c r="F2">
        <v>0.94142999999999999</v>
      </c>
      <c r="H2" s="3" t="s">
        <v>30</v>
      </c>
      <c r="I2" s="3" t="s">
        <v>3</v>
      </c>
      <c r="J2" s="2" cm="1">
        <f t="array" ref="J2">_xlfn.XLOOKUP(H2,A2:A20,_xlfn.XLOOKUP(I2,B1:F1,B2:F20))</f>
        <v>7.1870000000000003</v>
      </c>
    </row>
    <row r="3" spans="1:10" x14ac:dyDescent="0.25">
      <c r="A3" s="1" t="s">
        <v>14</v>
      </c>
      <c r="B3" s="1" t="s">
        <v>13</v>
      </c>
      <c r="C3">
        <v>2</v>
      </c>
      <c r="D3">
        <v>7.5609999999999999</v>
      </c>
      <c r="E3">
        <v>1.3023199999999999</v>
      </c>
      <c r="F3">
        <v>0.94784000000000002</v>
      </c>
    </row>
    <row r="4" spans="1:10" x14ac:dyDescent="0.25">
      <c r="A4" s="1" t="s">
        <v>15</v>
      </c>
      <c r="B4" s="1" t="s">
        <v>13</v>
      </c>
      <c r="C4">
        <v>3</v>
      </c>
      <c r="D4">
        <v>7.5270000000000001</v>
      </c>
      <c r="E4">
        <v>1.32548</v>
      </c>
      <c r="F4">
        <v>0.87463999999999997</v>
      </c>
    </row>
    <row r="5" spans="1:10" x14ac:dyDescent="0.25">
      <c r="A5" s="1" t="s">
        <v>16</v>
      </c>
      <c r="B5" s="1" t="s">
        <v>13</v>
      </c>
      <c r="C5">
        <v>4</v>
      </c>
      <c r="D5">
        <v>7.5220000000000002</v>
      </c>
      <c r="E5">
        <v>1.4590000000000001</v>
      </c>
      <c r="F5">
        <v>0.88521000000000005</v>
      </c>
    </row>
    <row r="6" spans="1:10" x14ac:dyDescent="0.25">
      <c r="A6" s="1" t="s">
        <v>17</v>
      </c>
      <c r="B6" s="1" t="s">
        <v>18</v>
      </c>
      <c r="C6">
        <v>5</v>
      </c>
      <c r="D6">
        <v>7.4269999999999996</v>
      </c>
      <c r="E6">
        <v>1.32629</v>
      </c>
      <c r="F6">
        <v>0.90563000000000005</v>
      </c>
    </row>
    <row r="7" spans="1:10" x14ac:dyDescent="0.25">
      <c r="A7" s="1" t="s">
        <v>19</v>
      </c>
      <c r="B7" s="1" t="s">
        <v>13</v>
      </c>
      <c r="C7">
        <v>6</v>
      </c>
      <c r="D7">
        <v>7.4059999999999997</v>
      </c>
      <c r="E7">
        <v>1.2902499999999999</v>
      </c>
      <c r="F7">
        <v>0.88910999999999996</v>
      </c>
    </row>
    <row r="8" spans="1:10" x14ac:dyDescent="0.25">
      <c r="A8" s="1" t="s">
        <v>20</v>
      </c>
      <c r="B8" s="1" t="s">
        <v>13</v>
      </c>
      <c r="C8">
        <v>7</v>
      </c>
      <c r="D8">
        <v>7.3780000000000001</v>
      </c>
      <c r="E8">
        <v>1.32944</v>
      </c>
      <c r="F8">
        <v>0.89283999999999997</v>
      </c>
    </row>
    <row r="9" spans="1:10" x14ac:dyDescent="0.25">
      <c r="A9" s="1" t="s">
        <v>21</v>
      </c>
      <c r="B9" s="1" t="s">
        <v>13</v>
      </c>
      <c r="C9">
        <v>8</v>
      </c>
      <c r="D9">
        <v>7.3639999999999999</v>
      </c>
      <c r="E9">
        <v>1.3317099999999999</v>
      </c>
      <c r="F9">
        <v>0.91086999999999996</v>
      </c>
    </row>
    <row r="10" spans="1:10" x14ac:dyDescent="0.25">
      <c r="A10" s="1" t="s">
        <v>22</v>
      </c>
      <c r="B10" s="1" t="s">
        <v>23</v>
      </c>
      <c r="C10">
        <v>9</v>
      </c>
      <c r="D10">
        <v>7.2859999999999996</v>
      </c>
      <c r="E10">
        <v>1.2501800000000001</v>
      </c>
      <c r="F10">
        <v>0.90837000000000001</v>
      </c>
    </row>
    <row r="11" spans="1:10" x14ac:dyDescent="0.25">
      <c r="A11" s="1" t="s">
        <v>24</v>
      </c>
      <c r="B11" s="1" t="s">
        <v>23</v>
      </c>
      <c r="C11">
        <v>10</v>
      </c>
      <c r="D11">
        <v>7.2839999999999998</v>
      </c>
      <c r="E11">
        <v>1.33358</v>
      </c>
      <c r="F11">
        <v>0.93156000000000005</v>
      </c>
    </row>
    <row r="12" spans="1:10" x14ac:dyDescent="0.25">
      <c r="A12" s="1" t="s">
        <v>25</v>
      </c>
      <c r="B12" s="1" t="s">
        <v>26</v>
      </c>
      <c r="C12">
        <v>11</v>
      </c>
      <c r="D12">
        <v>7.2779999999999996</v>
      </c>
      <c r="E12">
        <v>1.2285699999999999</v>
      </c>
      <c r="F12">
        <v>0.91386999999999996</v>
      </c>
    </row>
    <row r="13" spans="1:10" x14ac:dyDescent="0.25">
      <c r="A13" s="1" t="s">
        <v>27</v>
      </c>
      <c r="B13" s="1" t="s">
        <v>28</v>
      </c>
      <c r="C13">
        <v>12</v>
      </c>
      <c r="D13">
        <v>7.226</v>
      </c>
      <c r="E13">
        <v>0.95577999999999996</v>
      </c>
      <c r="F13">
        <v>0.86026999999999998</v>
      </c>
    </row>
    <row r="14" spans="1:10" x14ac:dyDescent="0.25">
      <c r="A14" s="1" t="s">
        <v>29</v>
      </c>
      <c r="B14" s="1" t="s">
        <v>13</v>
      </c>
      <c r="C14">
        <v>13</v>
      </c>
      <c r="D14">
        <v>7.2</v>
      </c>
      <c r="E14">
        <v>1.3372299999999999</v>
      </c>
      <c r="F14">
        <v>0.89041999999999999</v>
      </c>
    </row>
    <row r="15" spans="1:10" x14ac:dyDescent="0.25">
      <c r="A15" s="1" t="s">
        <v>30</v>
      </c>
      <c r="B15" s="1" t="s">
        <v>28</v>
      </c>
      <c r="C15">
        <v>14</v>
      </c>
      <c r="D15">
        <v>7.1870000000000003</v>
      </c>
      <c r="E15">
        <v>1.02054</v>
      </c>
      <c r="F15">
        <v>0.81444000000000005</v>
      </c>
    </row>
    <row r="16" spans="1:10" x14ac:dyDescent="0.25">
      <c r="A16" s="1" t="s">
        <v>31</v>
      </c>
      <c r="B16" s="1" t="s">
        <v>18</v>
      </c>
      <c r="C16">
        <v>15</v>
      </c>
      <c r="D16">
        <v>7.1189999999999998</v>
      </c>
      <c r="E16">
        <v>1.3945099999999999</v>
      </c>
      <c r="F16">
        <v>0.86178999999999994</v>
      </c>
    </row>
    <row r="17" spans="1:6" x14ac:dyDescent="0.25">
      <c r="A17" s="1" t="s">
        <v>32</v>
      </c>
      <c r="B17" s="1" t="s">
        <v>28</v>
      </c>
      <c r="C17">
        <v>16</v>
      </c>
      <c r="D17">
        <v>6.9829999999999997</v>
      </c>
      <c r="E17">
        <v>0.98124</v>
      </c>
      <c r="F17">
        <v>0.69701999999999997</v>
      </c>
    </row>
    <row r="18" spans="1:6" x14ac:dyDescent="0.25">
      <c r="A18" s="1" t="s">
        <v>33</v>
      </c>
      <c r="B18" s="1" t="s">
        <v>13</v>
      </c>
      <c r="C18">
        <v>17</v>
      </c>
      <c r="D18">
        <v>6.9459999999999997</v>
      </c>
      <c r="E18">
        <v>1.5639099999999999</v>
      </c>
      <c r="F18">
        <v>0.91893999999999998</v>
      </c>
    </row>
    <row r="19" spans="1:6" x14ac:dyDescent="0.25">
      <c r="A19" s="1" t="s">
        <v>34</v>
      </c>
      <c r="B19" s="1" t="s">
        <v>13</v>
      </c>
      <c r="C19">
        <v>18</v>
      </c>
      <c r="D19">
        <v>6.94</v>
      </c>
      <c r="E19">
        <v>1.33596</v>
      </c>
      <c r="F19">
        <v>0.89532999999999996</v>
      </c>
    </row>
    <row r="20" spans="1:6" x14ac:dyDescent="0.25">
      <c r="A20" s="1" t="s">
        <v>35</v>
      </c>
      <c r="B20" s="1" t="s">
        <v>13</v>
      </c>
      <c r="C20">
        <v>19</v>
      </c>
      <c r="D20">
        <v>6.9370000000000003</v>
      </c>
      <c r="E20">
        <v>1.30782</v>
      </c>
      <c r="F20">
        <v>0.89666999999999997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FA77-EA05-4C0D-B499-1FFAADEE1906}">
  <dimension ref="A1:L159"/>
  <sheetViews>
    <sheetView workbookViewId="0">
      <selection sqref="A1:J76"/>
    </sheetView>
  </sheetViews>
  <sheetFormatPr defaultRowHeight="15" x14ac:dyDescent="0.25"/>
  <cols>
    <col min="1" max="1" width="22.7109375" bestFit="1" customWidth="1"/>
    <col min="2" max="2" width="29.85546875" bestFit="1" customWidth="1"/>
    <col min="3" max="3" width="17.28515625" bestFit="1" customWidth="1"/>
    <col min="4" max="4" width="17.85546875" bestFit="1" customWidth="1"/>
    <col min="5" max="5" width="16" bestFit="1" customWidth="1"/>
    <col min="6" max="6" width="26.85546875" bestFit="1" customWidth="1"/>
    <col min="8" max="8" width="25" bestFit="1" customWidth="1"/>
    <col min="9" max="9" width="11.28515625" bestFit="1" customWidth="1"/>
    <col min="10" max="10" width="31.42578125" bestFit="1" customWidth="1"/>
    <col min="11" max="11" width="13.140625" bestFit="1" customWidth="1"/>
    <col min="12" max="12" width="19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>
        <v>1</v>
      </c>
      <c r="D2">
        <v>7.5869999999999997</v>
      </c>
      <c r="E2">
        <v>3.4110000000000001E-2</v>
      </c>
      <c r="F2">
        <v>1.3965099999999999</v>
      </c>
      <c r="G2">
        <v>1.34951</v>
      </c>
      <c r="H2">
        <v>0.94142999999999999</v>
      </c>
      <c r="I2">
        <v>0.66556999999999999</v>
      </c>
      <c r="J2">
        <v>0.41977999999999999</v>
      </c>
      <c r="K2">
        <v>0.29677999999999999</v>
      </c>
      <c r="L2">
        <v>2.5173800000000002</v>
      </c>
    </row>
    <row r="3" spans="1:12" x14ac:dyDescent="0.25">
      <c r="A3" s="1" t="s">
        <v>14</v>
      </c>
      <c r="B3" s="1" t="s">
        <v>13</v>
      </c>
      <c r="C3">
        <v>2</v>
      </c>
      <c r="D3">
        <v>7.5609999999999999</v>
      </c>
      <c r="E3">
        <v>4.8840000000000001E-2</v>
      </c>
      <c r="F3">
        <v>1.3023199999999999</v>
      </c>
      <c r="G3">
        <v>1.4022300000000001</v>
      </c>
      <c r="H3">
        <v>0.94784000000000002</v>
      </c>
      <c r="I3">
        <v>0.62877000000000005</v>
      </c>
      <c r="J3">
        <v>0.14144999999999999</v>
      </c>
      <c r="K3">
        <v>0.43630000000000002</v>
      </c>
      <c r="L3">
        <v>2.70201</v>
      </c>
    </row>
    <row r="4" spans="1:12" x14ac:dyDescent="0.25">
      <c r="A4" s="1" t="s">
        <v>15</v>
      </c>
      <c r="B4" s="1" t="s">
        <v>13</v>
      </c>
      <c r="C4">
        <v>3</v>
      </c>
      <c r="D4">
        <v>7.5270000000000001</v>
      </c>
      <c r="E4">
        <v>3.3279999999999997E-2</v>
      </c>
      <c r="F4">
        <v>1.32548</v>
      </c>
      <c r="G4">
        <v>1.3605799999999999</v>
      </c>
      <c r="H4">
        <v>0.87463999999999997</v>
      </c>
      <c r="I4">
        <v>0.64937999999999996</v>
      </c>
      <c r="J4">
        <v>0.48357</v>
      </c>
      <c r="K4">
        <v>0.34139000000000003</v>
      </c>
      <c r="L4">
        <v>2.4920399999999998</v>
      </c>
    </row>
    <row r="5" spans="1:12" x14ac:dyDescent="0.25">
      <c r="A5" s="1" t="s">
        <v>16</v>
      </c>
      <c r="B5" s="1" t="s">
        <v>13</v>
      </c>
      <c r="C5">
        <v>4</v>
      </c>
      <c r="D5">
        <v>7.5220000000000002</v>
      </c>
      <c r="E5">
        <v>3.8800000000000001E-2</v>
      </c>
      <c r="F5">
        <v>1.4590000000000001</v>
      </c>
      <c r="G5">
        <v>1.3309500000000001</v>
      </c>
      <c r="H5">
        <v>0.88521000000000005</v>
      </c>
      <c r="I5">
        <v>0.66973000000000005</v>
      </c>
      <c r="J5">
        <v>0.36503000000000002</v>
      </c>
      <c r="K5">
        <v>0.34699000000000002</v>
      </c>
      <c r="L5">
        <v>2.4653100000000001</v>
      </c>
    </row>
    <row r="6" spans="1:12" x14ac:dyDescent="0.25">
      <c r="A6" s="1" t="s">
        <v>17</v>
      </c>
      <c r="B6" s="1" t="s">
        <v>18</v>
      </c>
      <c r="C6">
        <v>5</v>
      </c>
      <c r="D6">
        <v>7.4269999999999996</v>
      </c>
      <c r="E6">
        <v>3.5529999999999999E-2</v>
      </c>
      <c r="F6">
        <v>1.32629</v>
      </c>
      <c r="G6">
        <v>1.3226100000000001</v>
      </c>
      <c r="H6">
        <v>0.90563000000000005</v>
      </c>
      <c r="I6">
        <v>0.63297000000000003</v>
      </c>
      <c r="J6">
        <v>0.32956999999999997</v>
      </c>
      <c r="K6">
        <v>0.45811000000000002</v>
      </c>
      <c r="L6">
        <v>2.4517600000000002</v>
      </c>
    </row>
    <row r="7" spans="1:12" x14ac:dyDescent="0.25">
      <c r="A7" s="1" t="s">
        <v>19</v>
      </c>
      <c r="B7" s="1" t="s">
        <v>13</v>
      </c>
      <c r="C7">
        <v>6</v>
      </c>
      <c r="D7">
        <v>7.4059999999999997</v>
      </c>
      <c r="E7">
        <v>3.1399999999999997E-2</v>
      </c>
      <c r="F7">
        <v>1.2902499999999999</v>
      </c>
      <c r="G7">
        <v>1.31826</v>
      </c>
      <c r="H7">
        <v>0.88910999999999996</v>
      </c>
      <c r="I7">
        <v>0.64168999999999998</v>
      </c>
      <c r="J7">
        <v>0.41371999999999998</v>
      </c>
      <c r="K7">
        <v>0.23351</v>
      </c>
      <c r="L7">
        <v>2.6195499999999998</v>
      </c>
    </row>
    <row r="8" spans="1:12" x14ac:dyDescent="0.25">
      <c r="A8" s="1" t="s">
        <v>20</v>
      </c>
      <c r="B8" s="1" t="s">
        <v>13</v>
      </c>
      <c r="C8">
        <v>7</v>
      </c>
      <c r="D8">
        <v>7.3780000000000001</v>
      </c>
      <c r="E8">
        <v>2.7990000000000001E-2</v>
      </c>
      <c r="F8">
        <v>1.32944</v>
      </c>
      <c r="G8">
        <v>1.28017</v>
      </c>
      <c r="H8">
        <v>0.89283999999999997</v>
      </c>
      <c r="I8">
        <v>0.61575999999999997</v>
      </c>
      <c r="J8">
        <v>0.31813999999999998</v>
      </c>
      <c r="K8">
        <v>0.47610000000000002</v>
      </c>
      <c r="L8">
        <v>2.4657</v>
      </c>
    </row>
    <row r="9" spans="1:12" x14ac:dyDescent="0.25">
      <c r="A9" s="1" t="s">
        <v>21</v>
      </c>
      <c r="B9" s="1" t="s">
        <v>13</v>
      </c>
      <c r="C9">
        <v>8</v>
      </c>
      <c r="D9">
        <v>7.3639999999999999</v>
      </c>
      <c r="E9">
        <v>3.1570000000000001E-2</v>
      </c>
      <c r="F9">
        <v>1.3317099999999999</v>
      </c>
      <c r="G9">
        <v>1.2890699999999999</v>
      </c>
      <c r="H9">
        <v>0.91086999999999996</v>
      </c>
      <c r="I9">
        <v>0.65980000000000005</v>
      </c>
      <c r="J9">
        <v>0.43844</v>
      </c>
      <c r="K9">
        <v>0.36262</v>
      </c>
      <c r="L9">
        <v>2.3711899999999999</v>
      </c>
    </row>
    <row r="10" spans="1:12" x14ac:dyDescent="0.25">
      <c r="A10" s="1" t="s">
        <v>22</v>
      </c>
      <c r="B10" s="1" t="s">
        <v>23</v>
      </c>
      <c r="C10">
        <v>9</v>
      </c>
      <c r="D10">
        <v>7.2859999999999996</v>
      </c>
      <c r="E10">
        <v>3.3709999999999997E-2</v>
      </c>
      <c r="F10">
        <v>1.2501800000000001</v>
      </c>
      <c r="G10">
        <v>1.3196699999999999</v>
      </c>
      <c r="H10">
        <v>0.90837000000000001</v>
      </c>
      <c r="I10">
        <v>0.63937999999999995</v>
      </c>
      <c r="J10">
        <v>0.42921999999999999</v>
      </c>
      <c r="K10">
        <v>0.47500999999999999</v>
      </c>
      <c r="L10">
        <v>2.2642500000000001</v>
      </c>
    </row>
    <row r="11" spans="1:12" x14ac:dyDescent="0.25">
      <c r="A11" s="1" t="s">
        <v>24</v>
      </c>
      <c r="B11" s="1" t="s">
        <v>23</v>
      </c>
      <c r="C11">
        <v>10</v>
      </c>
      <c r="D11">
        <v>7.2839999999999998</v>
      </c>
      <c r="E11">
        <v>4.0829999999999998E-2</v>
      </c>
      <c r="F11">
        <v>1.33358</v>
      </c>
      <c r="G11">
        <v>1.3092299999999999</v>
      </c>
      <c r="H11">
        <v>0.93156000000000005</v>
      </c>
      <c r="I11">
        <v>0.65124000000000004</v>
      </c>
      <c r="J11">
        <v>0.35637000000000002</v>
      </c>
      <c r="K11">
        <v>0.43562000000000001</v>
      </c>
      <c r="L11">
        <v>2.2664599999999999</v>
      </c>
    </row>
    <row r="12" spans="1:12" x14ac:dyDescent="0.25">
      <c r="A12" s="1" t="s">
        <v>25</v>
      </c>
      <c r="B12" s="1" t="s">
        <v>26</v>
      </c>
      <c r="C12">
        <v>11</v>
      </c>
      <c r="D12">
        <v>7.2779999999999996</v>
      </c>
      <c r="E12">
        <v>3.4700000000000002E-2</v>
      </c>
      <c r="F12">
        <v>1.2285699999999999</v>
      </c>
      <c r="G12">
        <v>1.22393</v>
      </c>
      <c r="H12">
        <v>0.91386999999999996</v>
      </c>
      <c r="I12">
        <v>0.41319</v>
      </c>
      <c r="J12">
        <v>7.7850000000000003E-2</v>
      </c>
      <c r="K12">
        <v>0.33172000000000001</v>
      </c>
      <c r="L12">
        <v>3.0885400000000001</v>
      </c>
    </row>
    <row r="13" spans="1:12" x14ac:dyDescent="0.25">
      <c r="A13" s="1" t="s">
        <v>27</v>
      </c>
      <c r="B13" s="1" t="s">
        <v>28</v>
      </c>
      <c r="C13">
        <v>12</v>
      </c>
      <c r="D13">
        <v>7.226</v>
      </c>
      <c r="E13">
        <v>4.4540000000000003E-2</v>
      </c>
      <c r="F13">
        <v>0.95577999999999996</v>
      </c>
      <c r="G13">
        <v>1.2378800000000001</v>
      </c>
      <c r="H13">
        <v>0.86026999999999998</v>
      </c>
      <c r="I13">
        <v>0.63375999999999999</v>
      </c>
      <c r="J13">
        <v>0.10582999999999999</v>
      </c>
      <c r="K13">
        <v>0.25496999999999997</v>
      </c>
      <c r="L13">
        <v>3.1772800000000001</v>
      </c>
    </row>
    <row r="14" spans="1:12" x14ac:dyDescent="0.25">
      <c r="A14" s="1" t="s">
        <v>29</v>
      </c>
      <c r="B14" s="1" t="s">
        <v>13</v>
      </c>
      <c r="C14">
        <v>13</v>
      </c>
      <c r="D14">
        <v>7.2</v>
      </c>
      <c r="E14">
        <v>3.7510000000000002E-2</v>
      </c>
      <c r="F14">
        <v>1.3372299999999999</v>
      </c>
      <c r="G14">
        <v>1.29704</v>
      </c>
      <c r="H14">
        <v>0.89041999999999999</v>
      </c>
      <c r="I14">
        <v>0.62433000000000005</v>
      </c>
      <c r="J14">
        <v>0.18676000000000001</v>
      </c>
      <c r="K14">
        <v>0.33088000000000001</v>
      </c>
      <c r="L14">
        <v>2.5331999999999999</v>
      </c>
    </row>
    <row r="15" spans="1:12" x14ac:dyDescent="0.25">
      <c r="A15" s="1" t="s">
        <v>30</v>
      </c>
      <c r="B15" s="1" t="s">
        <v>28</v>
      </c>
      <c r="C15">
        <v>14</v>
      </c>
      <c r="D15">
        <v>7.1870000000000003</v>
      </c>
      <c r="E15">
        <v>4.1759999999999999E-2</v>
      </c>
      <c r="F15">
        <v>1.02054</v>
      </c>
      <c r="G15">
        <v>0.91451000000000005</v>
      </c>
      <c r="H15">
        <v>0.81444000000000005</v>
      </c>
      <c r="I15">
        <v>0.48181000000000002</v>
      </c>
      <c r="J15">
        <v>0.21312</v>
      </c>
      <c r="K15">
        <v>0.14074</v>
      </c>
      <c r="L15">
        <v>3.6021399999999999</v>
      </c>
    </row>
    <row r="16" spans="1:12" x14ac:dyDescent="0.25">
      <c r="A16" s="1" t="s">
        <v>31</v>
      </c>
      <c r="B16" s="1" t="s">
        <v>18</v>
      </c>
      <c r="C16">
        <v>15</v>
      </c>
      <c r="D16">
        <v>7.1189999999999998</v>
      </c>
      <c r="E16">
        <v>3.8390000000000001E-2</v>
      </c>
      <c r="F16">
        <v>1.3945099999999999</v>
      </c>
      <c r="G16">
        <v>1.2471099999999999</v>
      </c>
      <c r="H16">
        <v>0.86178999999999994</v>
      </c>
      <c r="I16">
        <v>0.54603999999999997</v>
      </c>
      <c r="J16">
        <v>0.15890000000000001</v>
      </c>
      <c r="K16">
        <v>0.40105000000000002</v>
      </c>
      <c r="L16">
        <v>2.5101100000000001</v>
      </c>
    </row>
    <row r="17" spans="1:12" x14ac:dyDescent="0.25">
      <c r="A17" s="1" t="s">
        <v>32</v>
      </c>
      <c r="B17" s="1" t="s">
        <v>28</v>
      </c>
      <c r="C17">
        <v>16</v>
      </c>
      <c r="D17">
        <v>6.9829999999999997</v>
      </c>
      <c r="E17">
        <v>4.0759999999999998E-2</v>
      </c>
      <c r="F17">
        <v>0.98124</v>
      </c>
      <c r="G17">
        <v>1.2328699999999999</v>
      </c>
      <c r="H17">
        <v>0.69701999999999997</v>
      </c>
      <c r="I17">
        <v>0.49048999999999998</v>
      </c>
      <c r="J17">
        <v>0.17521</v>
      </c>
      <c r="K17">
        <v>0.14574000000000001</v>
      </c>
      <c r="L17">
        <v>3.2600099999999999</v>
      </c>
    </row>
    <row r="18" spans="1:12" x14ac:dyDescent="0.25">
      <c r="A18" s="1" t="s">
        <v>33</v>
      </c>
      <c r="B18" s="1" t="s">
        <v>13</v>
      </c>
      <c r="C18">
        <v>17</v>
      </c>
      <c r="D18">
        <v>6.9459999999999997</v>
      </c>
      <c r="E18">
        <v>3.499E-2</v>
      </c>
      <c r="F18">
        <v>1.5639099999999999</v>
      </c>
      <c r="G18">
        <v>1.21963</v>
      </c>
      <c r="H18">
        <v>0.91893999999999998</v>
      </c>
      <c r="I18">
        <v>0.61582999999999999</v>
      </c>
      <c r="J18">
        <v>0.37797999999999998</v>
      </c>
      <c r="K18">
        <v>0.28033999999999998</v>
      </c>
      <c r="L18">
        <v>1.9696100000000001</v>
      </c>
    </row>
    <row r="19" spans="1:12" x14ac:dyDescent="0.25">
      <c r="A19" s="1" t="s">
        <v>34</v>
      </c>
      <c r="B19" s="1" t="s">
        <v>13</v>
      </c>
      <c r="C19">
        <v>18</v>
      </c>
      <c r="D19">
        <v>6.94</v>
      </c>
      <c r="E19">
        <v>3.6760000000000001E-2</v>
      </c>
      <c r="F19">
        <v>1.33596</v>
      </c>
      <c r="G19">
        <v>1.36948</v>
      </c>
      <c r="H19">
        <v>0.89532999999999996</v>
      </c>
      <c r="I19">
        <v>0.61777000000000004</v>
      </c>
      <c r="J19">
        <v>0.28703000000000001</v>
      </c>
      <c r="K19">
        <v>0.45900999999999997</v>
      </c>
      <c r="L19">
        <v>1.9757</v>
      </c>
    </row>
    <row r="20" spans="1:12" x14ac:dyDescent="0.25">
      <c r="A20" s="1" t="s">
        <v>35</v>
      </c>
      <c r="B20" s="1" t="s">
        <v>13</v>
      </c>
      <c r="C20">
        <v>19</v>
      </c>
      <c r="D20">
        <v>6.9370000000000003</v>
      </c>
      <c r="E20">
        <v>3.5950000000000003E-2</v>
      </c>
      <c r="F20">
        <v>1.30782</v>
      </c>
      <c r="G20">
        <v>1.28566</v>
      </c>
      <c r="H20">
        <v>0.89666999999999997</v>
      </c>
      <c r="I20">
        <v>0.58450000000000002</v>
      </c>
      <c r="J20">
        <v>0.22539999999999999</v>
      </c>
      <c r="K20">
        <v>0.2225</v>
      </c>
      <c r="L20">
        <v>2.4148399999999999</v>
      </c>
    </row>
    <row r="21" spans="1:12" x14ac:dyDescent="0.25">
      <c r="A21" s="1" t="s">
        <v>36</v>
      </c>
      <c r="B21" s="1" t="s">
        <v>26</v>
      </c>
      <c r="C21">
        <v>20</v>
      </c>
      <c r="D21">
        <v>6.9009999999999998</v>
      </c>
      <c r="E21">
        <v>3.7289999999999997E-2</v>
      </c>
      <c r="F21">
        <v>1.42727</v>
      </c>
      <c r="G21">
        <v>1.12575</v>
      </c>
      <c r="H21">
        <v>0.80925000000000002</v>
      </c>
      <c r="I21">
        <v>0.64156999999999997</v>
      </c>
      <c r="J21">
        <v>0.38583000000000001</v>
      </c>
      <c r="K21">
        <v>0.26428000000000001</v>
      </c>
      <c r="L21">
        <v>2.24743</v>
      </c>
    </row>
    <row r="22" spans="1:12" x14ac:dyDescent="0.25">
      <c r="A22" s="1" t="s">
        <v>37</v>
      </c>
      <c r="B22" s="1" t="s">
        <v>13</v>
      </c>
      <c r="C22">
        <v>21</v>
      </c>
      <c r="D22">
        <v>6.867</v>
      </c>
      <c r="E22">
        <v>1.866E-2</v>
      </c>
      <c r="F22">
        <v>1.26637</v>
      </c>
      <c r="G22">
        <v>1.28548</v>
      </c>
      <c r="H22">
        <v>0.90942999999999996</v>
      </c>
      <c r="I22">
        <v>0.59624999999999995</v>
      </c>
      <c r="J22">
        <v>0.32067000000000001</v>
      </c>
      <c r="K22">
        <v>0.51912000000000003</v>
      </c>
      <c r="L22">
        <v>1.96994</v>
      </c>
    </row>
    <row r="23" spans="1:12" x14ac:dyDescent="0.25">
      <c r="A23" s="1" t="s">
        <v>38</v>
      </c>
      <c r="B23" s="1" t="s">
        <v>26</v>
      </c>
      <c r="C23">
        <v>22</v>
      </c>
      <c r="D23">
        <v>6.8529999999999998</v>
      </c>
      <c r="E23">
        <v>5.3350000000000002E-2</v>
      </c>
      <c r="F23">
        <v>1.3601099999999999</v>
      </c>
      <c r="G23">
        <v>1.08182</v>
      </c>
      <c r="H23">
        <v>0.76275999999999999</v>
      </c>
      <c r="I23">
        <v>0.63273999999999997</v>
      </c>
      <c r="J23">
        <v>0.32523999999999997</v>
      </c>
      <c r="K23">
        <v>0.21542</v>
      </c>
      <c r="L23">
        <v>2.4748899999999998</v>
      </c>
    </row>
    <row r="24" spans="1:12" x14ac:dyDescent="0.25">
      <c r="A24" s="1" t="s">
        <v>39</v>
      </c>
      <c r="B24" s="1" t="s">
        <v>28</v>
      </c>
      <c r="C24">
        <v>23</v>
      </c>
      <c r="D24">
        <v>6.81</v>
      </c>
      <c r="E24">
        <v>6.4759999999999998E-2</v>
      </c>
      <c r="F24">
        <v>1.0442400000000001</v>
      </c>
      <c r="G24">
        <v>1.25596</v>
      </c>
      <c r="H24">
        <v>0.72052000000000005</v>
      </c>
      <c r="I24">
        <v>0.42908000000000002</v>
      </c>
      <c r="J24">
        <v>0.11069</v>
      </c>
      <c r="K24">
        <v>5.8409999999999997E-2</v>
      </c>
      <c r="L24">
        <v>3.1913100000000001</v>
      </c>
    </row>
    <row r="25" spans="1:12" x14ac:dyDescent="0.25">
      <c r="A25" s="1" t="s">
        <v>40</v>
      </c>
      <c r="B25" s="1" t="s">
        <v>41</v>
      </c>
      <c r="C25">
        <v>24</v>
      </c>
      <c r="D25">
        <v>6.798</v>
      </c>
      <c r="E25">
        <v>3.78E-2</v>
      </c>
      <c r="F25">
        <v>1.52186</v>
      </c>
      <c r="G25">
        <v>1.02</v>
      </c>
      <c r="H25">
        <v>1.02525</v>
      </c>
      <c r="I25">
        <v>0.54252</v>
      </c>
      <c r="J25">
        <v>0.49209999999999998</v>
      </c>
      <c r="K25">
        <v>0.31104999999999999</v>
      </c>
      <c r="L25">
        <v>1.8850100000000001</v>
      </c>
    </row>
    <row r="26" spans="1:12" x14ac:dyDescent="0.25">
      <c r="A26" s="1" t="s">
        <v>42</v>
      </c>
      <c r="B26" s="1" t="s">
        <v>28</v>
      </c>
      <c r="C26">
        <v>25</v>
      </c>
      <c r="D26">
        <v>6.7859999999999996</v>
      </c>
      <c r="E26">
        <v>4.9099999999999998E-2</v>
      </c>
      <c r="F26">
        <v>1.0635300000000001</v>
      </c>
      <c r="G26">
        <v>1.1984999999999999</v>
      </c>
      <c r="H26">
        <v>0.79661000000000004</v>
      </c>
      <c r="I26">
        <v>0.54210000000000003</v>
      </c>
      <c r="J26">
        <v>9.2700000000000005E-2</v>
      </c>
      <c r="K26">
        <v>0.24434</v>
      </c>
      <c r="L26">
        <v>2.8484799999999999</v>
      </c>
    </row>
    <row r="27" spans="1:12" x14ac:dyDescent="0.25">
      <c r="A27" s="1" t="s">
        <v>43</v>
      </c>
      <c r="B27" s="1" t="s">
        <v>13</v>
      </c>
      <c r="C27">
        <v>26</v>
      </c>
      <c r="D27">
        <v>6.75</v>
      </c>
      <c r="E27">
        <v>1.848E-2</v>
      </c>
      <c r="F27">
        <v>1.32792</v>
      </c>
      <c r="G27">
        <v>1.2993699999999999</v>
      </c>
      <c r="H27">
        <v>0.89185999999999999</v>
      </c>
      <c r="I27">
        <v>0.61477000000000004</v>
      </c>
      <c r="J27">
        <v>0.21843000000000001</v>
      </c>
      <c r="K27">
        <v>0.28214</v>
      </c>
      <c r="L27">
        <v>2.1156899999999998</v>
      </c>
    </row>
    <row r="28" spans="1:12" x14ac:dyDescent="0.25">
      <c r="A28" s="1" t="s">
        <v>44</v>
      </c>
      <c r="B28" s="1" t="s">
        <v>28</v>
      </c>
      <c r="C28">
        <v>27</v>
      </c>
      <c r="D28">
        <v>6.67</v>
      </c>
      <c r="E28">
        <v>5.8000000000000003E-2</v>
      </c>
      <c r="F28">
        <v>1.1071500000000001</v>
      </c>
      <c r="G28">
        <v>1.1244700000000001</v>
      </c>
      <c r="H28">
        <v>0.85857000000000006</v>
      </c>
      <c r="I28">
        <v>0.44131999999999999</v>
      </c>
      <c r="J28">
        <v>0.12869</v>
      </c>
      <c r="K28">
        <v>0.33362999999999998</v>
      </c>
      <c r="L28">
        <v>2.6758500000000001</v>
      </c>
    </row>
    <row r="29" spans="1:12" x14ac:dyDescent="0.25">
      <c r="A29" s="1" t="s">
        <v>45</v>
      </c>
      <c r="B29" s="1" t="s">
        <v>26</v>
      </c>
      <c r="C29">
        <v>28</v>
      </c>
      <c r="D29">
        <v>6.6109999999999998</v>
      </c>
      <c r="E29">
        <v>6.2570000000000001E-2</v>
      </c>
      <c r="F29">
        <v>1.69042</v>
      </c>
      <c r="G29">
        <v>1.0786</v>
      </c>
      <c r="H29">
        <v>0.79732999999999998</v>
      </c>
      <c r="I29">
        <v>0.64039999999999997</v>
      </c>
      <c r="J29">
        <v>0.52207999999999999</v>
      </c>
      <c r="K29">
        <v>0.32573000000000002</v>
      </c>
      <c r="L29">
        <v>1.55674</v>
      </c>
    </row>
    <row r="30" spans="1:12" x14ac:dyDescent="0.25">
      <c r="A30" s="1" t="s">
        <v>46</v>
      </c>
      <c r="B30" s="1" t="s">
        <v>13</v>
      </c>
      <c r="C30">
        <v>29</v>
      </c>
      <c r="D30">
        <v>6.5750000000000002</v>
      </c>
      <c r="E30">
        <v>3.5119999999999998E-2</v>
      </c>
      <c r="F30">
        <v>1.2777799999999999</v>
      </c>
      <c r="G30">
        <v>1.2603800000000001</v>
      </c>
      <c r="H30">
        <v>0.94579000000000002</v>
      </c>
      <c r="I30">
        <v>0.55010999999999999</v>
      </c>
      <c r="J30">
        <v>0.20646</v>
      </c>
      <c r="K30">
        <v>0.12332</v>
      </c>
      <c r="L30">
        <v>2.2112599999999998</v>
      </c>
    </row>
    <row r="31" spans="1:12" x14ac:dyDescent="0.25">
      <c r="A31" s="1" t="s">
        <v>47</v>
      </c>
      <c r="B31" s="1" t="s">
        <v>28</v>
      </c>
      <c r="C31">
        <v>30</v>
      </c>
      <c r="D31">
        <v>6.5739999999999998</v>
      </c>
      <c r="E31">
        <v>4.6120000000000001E-2</v>
      </c>
      <c r="F31">
        <v>1.0535099999999999</v>
      </c>
      <c r="G31">
        <v>1.24823</v>
      </c>
      <c r="H31">
        <v>0.78722999999999999</v>
      </c>
      <c r="I31">
        <v>0.44973999999999997</v>
      </c>
      <c r="J31">
        <v>8.4839999999999999E-2</v>
      </c>
      <c r="K31">
        <v>0.11451</v>
      </c>
      <c r="L31">
        <v>2.8359999999999999</v>
      </c>
    </row>
    <row r="32" spans="1:12" x14ac:dyDescent="0.25">
      <c r="A32" s="1" t="s">
        <v>48</v>
      </c>
      <c r="B32" s="1" t="s">
        <v>49</v>
      </c>
      <c r="C32">
        <v>31</v>
      </c>
      <c r="D32">
        <v>6.5049999999999999</v>
      </c>
      <c r="E32">
        <v>4.1680000000000002E-2</v>
      </c>
      <c r="F32">
        <v>1.1789799999999999</v>
      </c>
      <c r="G32">
        <v>1.2064299999999999</v>
      </c>
      <c r="H32">
        <v>0.84482999999999997</v>
      </c>
      <c r="I32">
        <v>0.46364</v>
      </c>
      <c r="J32">
        <v>2.6519999999999998E-2</v>
      </c>
      <c r="K32">
        <v>0.10686</v>
      </c>
      <c r="L32">
        <v>2.6778200000000001</v>
      </c>
    </row>
    <row r="33" spans="1:12" x14ac:dyDescent="0.25">
      <c r="A33" s="1" t="s">
        <v>50</v>
      </c>
      <c r="B33" s="1" t="s">
        <v>28</v>
      </c>
      <c r="C33">
        <v>32</v>
      </c>
      <c r="D33">
        <v>6.4850000000000003</v>
      </c>
      <c r="E33">
        <v>4.539E-2</v>
      </c>
      <c r="F33">
        <v>1.06166</v>
      </c>
      <c r="G33">
        <v>1.2089000000000001</v>
      </c>
      <c r="H33">
        <v>0.81159999999999999</v>
      </c>
      <c r="I33">
        <v>0.60362000000000005</v>
      </c>
      <c r="J33">
        <v>0.24557999999999999</v>
      </c>
      <c r="K33">
        <v>0.2324</v>
      </c>
      <c r="L33">
        <v>2.3214199999999998</v>
      </c>
    </row>
    <row r="34" spans="1:12" x14ac:dyDescent="0.25">
      <c r="A34" s="1" t="s">
        <v>51</v>
      </c>
      <c r="B34" s="1" t="s">
        <v>28</v>
      </c>
      <c r="C34">
        <v>33</v>
      </c>
      <c r="D34">
        <v>6.4770000000000003</v>
      </c>
      <c r="E34">
        <v>5.0509999999999999E-2</v>
      </c>
      <c r="F34">
        <v>0.91861000000000004</v>
      </c>
      <c r="G34">
        <v>1.2401800000000001</v>
      </c>
      <c r="H34">
        <v>0.69077</v>
      </c>
      <c r="I34">
        <v>0.53466000000000002</v>
      </c>
      <c r="J34">
        <v>5.1200000000000002E-2</v>
      </c>
      <c r="K34">
        <v>0.18401000000000001</v>
      </c>
      <c r="L34">
        <v>2.85737</v>
      </c>
    </row>
    <row r="35" spans="1:12" x14ac:dyDescent="0.25">
      <c r="A35" s="1" t="s">
        <v>52</v>
      </c>
      <c r="B35" s="1" t="s">
        <v>41</v>
      </c>
      <c r="C35">
        <v>34</v>
      </c>
      <c r="D35">
        <v>6.4550000000000001</v>
      </c>
      <c r="E35">
        <v>3.5569999999999997E-2</v>
      </c>
      <c r="F35">
        <v>0.96689999999999998</v>
      </c>
      <c r="G35">
        <v>1.2650399999999999</v>
      </c>
      <c r="H35">
        <v>0.73850000000000005</v>
      </c>
      <c r="I35">
        <v>0.55664000000000002</v>
      </c>
      <c r="J35">
        <v>3.1870000000000002E-2</v>
      </c>
      <c r="K35">
        <v>0.57630000000000003</v>
      </c>
      <c r="L35">
        <v>2.3194499999999998</v>
      </c>
    </row>
    <row r="36" spans="1:12" x14ac:dyDescent="0.25">
      <c r="A36" s="1" t="s">
        <v>53</v>
      </c>
      <c r="B36" s="1" t="s">
        <v>26</v>
      </c>
      <c r="C36">
        <v>35</v>
      </c>
      <c r="D36">
        <v>6.4109999999999996</v>
      </c>
      <c r="E36">
        <v>4.6330000000000003E-2</v>
      </c>
      <c r="F36">
        <v>1.39541</v>
      </c>
      <c r="G36">
        <v>1.0839300000000001</v>
      </c>
      <c r="H36">
        <v>0.72024999999999995</v>
      </c>
      <c r="I36">
        <v>0.31047999999999998</v>
      </c>
      <c r="J36">
        <v>0.32523999999999997</v>
      </c>
      <c r="K36">
        <v>0.13705999999999999</v>
      </c>
      <c r="L36">
        <v>2.43872</v>
      </c>
    </row>
    <row r="37" spans="1:12" x14ac:dyDescent="0.25">
      <c r="A37" s="1" t="s">
        <v>54</v>
      </c>
      <c r="B37" s="1" t="s">
        <v>13</v>
      </c>
      <c r="C37">
        <v>36</v>
      </c>
      <c r="D37">
        <v>6.3289999999999997</v>
      </c>
      <c r="E37">
        <v>3.4680000000000002E-2</v>
      </c>
      <c r="F37">
        <v>1.23011</v>
      </c>
      <c r="G37">
        <v>1.31379</v>
      </c>
      <c r="H37">
        <v>0.95562000000000002</v>
      </c>
      <c r="I37">
        <v>0.45950999999999997</v>
      </c>
      <c r="J37">
        <v>6.3979999999999995E-2</v>
      </c>
      <c r="K37">
        <v>0.18226999999999999</v>
      </c>
      <c r="L37">
        <v>2.1236700000000002</v>
      </c>
    </row>
    <row r="38" spans="1:12" x14ac:dyDescent="0.25">
      <c r="A38" s="1" t="s">
        <v>55</v>
      </c>
      <c r="B38" s="1" t="s">
        <v>13</v>
      </c>
      <c r="C38">
        <v>37</v>
      </c>
      <c r="D38">
        <v>6.3019999999999996</v>
      </c>
      <c r="E38">
        <v>4.206E-2</v>
      </c>
      <c r="F38">
        <v>1.2074</v>
      </c>
      <c r="G38">
        <v>1.30203</v>
      </c>
      <c r="H38">
        <v>0.88721000000000005</v>
      </c>
      <c r="I38">
        <v>0.60365000000000002</v>
      </c>
      <c r="J38">
        <v>0.13586000000000001</v>
      </c>
      <c r="K38">
        <v>0.51751999999999998</v>
      </c>
      <c r="L38">
        <v>1.6488</v>
      </c>
    </row>
    <row r="39" spans="1:12" x14ac:dyDescent="0.25">
      <c r="A39" s="1" t="s">
        <v>56</v>
      </c>
      <c r="B39" s="1" t="s">
        <v>57</v>
      </c>
      <c r="C39">
        <v>38</v>
      </c>
      <c r="D39">
        <v>6.298</v>
      </c>
      <c r="E39">
        <v>3.8679999999999999E-2</v>
      </c>
      <c r="F39">
        <v>1.29098</v>
      </c>
      <c r="G39">
        <v>1.0761700000000001</v>
      </c>
      <c r="H39">
        <v>0.87529999999999997</v>
      </c>
      <c r="I39">
        <v>0.39739999999999998</v>
      </c>
      <c r="J39">
        <v>8.1290000000000001E-2</v>
      </c>
      <c r="K39">
        <v>0.25375999999999999</v>
      </c>
      <c r="L39">
        <v>2.3232300000000001</v>
      </c>
    </row>
    <row r="40" spans="1:12" x14ac:dyDescent="0.25">
      <c r="A40" s="1" t="s">
        <v>58</v>
      </c>
      <c r="B40" s="1" t="s">
        <v>26</v>
      </c>
      <c r="C40">
        <v>39</v>
      </c>
      <c r="D40">
        <v>6.2949999999999999</v>
      </c>
      <c r="E40">
        <v>4.4560000000000002E-2</v>
      </c>
      <c r="F40">
        <v>1.5542199999999999</v>
      </c>
      <c r="G40">
        <v>1.16594</v>
      </c>
      <c r="H40">
        <v>0.72492000000000001</v>
      </c>
      <c r="I40">
        <v>0.55498999999999998</v>
      </c>
      <c r="J40">
        <v>0.25608999999999998</v>
      </c>
      <c r="K40">
        <v>0.16228000000000001</v>
      </c>
      <c r="L40">
        <v>1.8763399999999999</v>
      </c>
    </row>
    <row r="41" spans="1:12" x14ac:dyDescent="0.25">
      <c r="A41" s="1" t="s">
        <v>59</v>
      </c>
      <c r="B41" s="1" t="s">
        <v>28</v>
      </c>
      <c r="C41">
        <v>40</v>
      </c>
      <c r="D41">
        <v>6.2690000000000001</v>
      </c>
      <c r="E41">
        <v>9.8110000000000003E-2</v>
      </c>
      <c r="F41">
        <v>0.99534</v>
      </c>
      <c r="G41">
        <v>0.97199999999999998</v>
      </c>
      <c r="H41">
        <v>0.60819999999999996</v>
      </c>
      <c r="I41">
        <v>0.59657000000000004</v>
      </c>
      <c r="J41">
        <v>0.13633000000000001</v>
      </c>
      <c r="K41">
        <v>0.16991000000000001</v>
      </c>
      <c r="L41">
        <v>2.79094</v>
      </c>
    </row>
    <row r="42" spans="1:12" x14ac:dyDescent="0.25">
      <c r="A42" s="1" t="s">
        <v>60</v>
      </c>
      <c r="B42" s="1" t="s">
        <v>28</v>
      </c>
      <c r="C42">
        <v>41</v>
      </c>
      <c r="D42">
        <v>6.1680000000000001</v>
      </c>
      <c r="E42">
        <v>0.10895000000000001</v>
      </c>
      <c r="F42">
        <v>1.21183</v>
      </c>
      <c r="G42">
        <v>1.18354</v>
      </c>
      <c r="H42">
        <v>0.61482999999999999</v>
      </c>
      <c r="I42">
        <v>0.55884</v>
      </c>
      <c r="J42">
        <v>1.14E-2</v>
      </c>
      <c r="K42">
        <v>0.31844</v>
      </c>
      <c r="L42">
        <v>2.2688199999999998</v>
      </c>
    </row>
    <row r="43" spans="1:12" x14ac:dyDescent="0.25">
      <c r="A43" s="1" t="s">
        <v>61</v>
      </c>
      <c r="B43" s="1" t="s">
        <v>28</v>
      </c>
      <c r="C43">
        <v>42</v>
      </c>
      <c r="D43">
        <v>6.13</v>
      </c>
      <c r="E43">
        <v>5.6180000000000001E-2</v>
      </c>
      <c r="F43">
        <v>0.76454</v>
      </c>
      <c r="G43">
        <v>1.0250699999999999</v>
      </c>
      <c r="H43">
        <v>0.67737000000000003</v>
      </c>
      <c r="I43">
        <v>0.40350000000000003</v>
      </c>
      <c r="J43">
        <v>0.11776</v>
      </c>
      <c r="K43">
        <v>0.10692</v>
      </c>
      <c r="L43">
        <v>3.0350000000000001</v>
      </c>
    </row>
    <row r="44" spans="1:12" x14ac:dyDescent="0.25">
      <c r="A44" s="1" t="s">
        <v>62</v>
      </c>
      <c r="B44" s="1" t="s">
        <v>28</v>
      </c>
      <c r="C44">
        <v>43</v>
      </c>
      <c r="D44">
        <v>6.1230000000000002</v>
      </c>
      <c r="E44">
        <v>5.2240000000000002E-2</v>
      </c>
      <c r="F44">
        <v>0.74553000000000003</v>
      </c>
      <c r="G44">
        <v>1.04356</v>
      </c>
      <c r="H44">
        <v>0.64424999999999999</v>
      </c>
      <c r="I44">
        <v>0.57733000000000001</v>
      </c>
      <c r="J44">
        <v>9.4719999999999999E-2</v>
      </c>
      <c r="K44">
        <v>0.27489000000000002</v>
      </c>
      <c r="L44">
        <v>2.74255</v>
      </c>
    </row>
    <row r="45" spans="1:12" x14ac:dyDescent="0.25">
      <c r="A45" s="1" t="s">
        <v>63</v>
      </c>
      <c r="B45" s="1" t="s">
        <v>49</v>
      </c>
      <c r="C45">
        <v>44</v>
      </c>
      <c r="D45">
        <v>6.0030000000000001</v>
      </c>
      <c r="E45">
        <v>4.3610000000000003E-2</v>
      </c>
      <c r="F45">
        <v>0.63244</v>
      </c>
      <c r="G45">
        <v>1.34043</v>
      </c>
      <c r="H45">
        <v>0.59772000000000003</v>
      </c>
      <c r="I45">
        <v>0.65820999999999996</v>
      </c>
      <c r="J45">
        <v>0.30825999999999998</v>
      </c>
      <c r="K45">
        <v>0.22836999999999999</v>
      </c>
      <c r="L45">
        <v>2.2374100000000001</v>
      </c>
    </row>
    <row r="46" spans="1:12" x14ac:dyDescent="0.25">
      <c r="A46" s="1" t="s">
        <v>64</v>
      </c>
      <c r="B46" s="1" t="s">
        <v>49</v>
      </c>
      <c r="C46">
        <v>45</v>
      </c>
      <c r="D46">
        <v>5.9950000000000001</v>
      </c>
      <c r="E46">
        <v>4.267E-2</v>
      </c>
      <c r="F46">
        <v>1.1689099999999999</v>
      </c>
      <c r="G46">
        <v>1.26999</v>
      </c>
      <c r="H46">
        <v>0.78902000000000005</v>
      </c>
      <c r="I46">
        <v>0.31751000000000001</v>
      </c>
      <c r="J46">
        <v>3.431E-2</v>
      </c>
      <c r="K46">
        <v>0.16893</v>
      </c>
      <c r="L46">
        <v>2.2463899999999999</v>
      </c>
    </row>
    <row r="47" spans="1:12" x14ac:dyDescent="0.25">
      <c r="A47" s="1" t="s">
        <v>65</v>
      </c>
      <c r="B47" s="1" t="s">
        <v>57</v>
      </c>
      <c r="C47">
        <v>46</v>
      </c>
      <c r="D47">
        <v>5.9870000000000001</v>
      </c>
      <c r="E47">
        <v>3.5810000000000002E-2</v>
      </c>
      <c r="F47">
        <v>1.27074</v>
      </c>
      <c r="G47">
        <v>1.25712</v>
      </c>
      <c r="H47">
        <v>0.99111000000000005</v>
      </c>
      <c r="I47">
        <v>0.49614999999999998</v>
      </c>
      <c r="J47">
        <v>0.18060000000000001</v>
      </c>
      <c r="K47">
        <v>0.10705000000000001</v>
      </c>
      <c r="L47">
        <v>1.68435</v>
      </c>
    </row>
    <row r="48" spans="1:12" x14ac:dyDescent="0.25">
      <c r="A48" s="1" t="s">
        <v>66</v>
      </c>
      <c r="B48" s="1" t="s">
        <v>57</v>
      </c>
      <c r="C48">
        <v>47</v>
      </c>
      <c r="D48">
        <v>5.984</v>
      </c>
      <c r="E48">
        <v>4.0980000000000003E-2</v>
      </c>
      <c r="F48">
        <v>1.24461</v>
      </c>
      <c r="G48">
        <v>0.95774000000000004</v>
      </c>
      <c r="H48">
        <v>0.96538000000000002</v>
      </c>
      <c r="I48">
        <v>0.33207999999999999</v>
      </c>
      <c r="J48">
        <v>7.8570000000000001E-2</v>
      </c>
      <c r="K48">
        <v>0.18557000000000001</v>
      </c>
      <c r="L48">
        <v>2.2197800000000001</v>
      </c>
    </row>
    <row r="49" spans="1:12" x14ac:dyDescent="0.25">
      <c r="A49" s="1" t="s">
        <v>67</v>
      </c>
      <c r="B49" s="1" t="s">
        <v>28</v>
      </c>
      <c r="C49">
        <v>48</v>
      </c>
      <c r="D49">
        <v>5.9749999999999996</v>
      </c>
      <c r="E49">
        <v>4.5280000000000001E-2</v>
      </c>
      <c r="F49">
        <v>0.86402000000000001</v>
      </c>
      <c r="G49">
        <v>0.99902999999999997</v>
      </c>
      <c r="H49">
        <v>0.79074999999999995</v>
      </c>
      <c r="I49">
        <v>0.48574000000000001</v>
      </c>
      <c r="J49">
        <v>0.18090000000000001</v>
      </c>
      <c r="K49">
        <v>0.11541</v>
      </c>
      <c r="L49">
        <v>2.5394199999999998</v>
      </c>
    </row>
    <row r="50" spans="1:12" x14ac:dyDescent="0.25">
      <c r="A50" s="1" t="s">
        <v>68</v>
      </c>
      <c r="B50" s="1" t="s">
        <v>26</v>
      </c>
      <c r="C50">
        <v>49</v>
      </c>
      <c r="D50">
        <v>5.96</v>
      </c>
      <c r="E50">
        <v>5.4120000000000001E-2</v>
      </c>
      <c r="F50">
        <v>1.32376</v>
      </c>
      <c r="G50">
        <v>1.21624</v>
      </c>
      <c r="H50">
        <v>0.74716000000000005</v>
      </c>
      <c r="I50">
        <v>0.45491999999999999</v>
      </c>
      <c r="J50">
        <v>0.30599999999999999</v>
      </c>
      <c r="K50">
        <v>0.17362</v>
      </c>
      <c r="L50">
        <v>1.73797</v>
      </c>
    </row>
    <row r="51" spans="1:12" x14ac:dyDescent="0.25">
      <c r="A51" s="1" t="s">
        <v>69</v>
      </c>
      <c r="B51" s="1" t="s">
        <v>13</v>
      </c>
      <c r="C51">
        <v>50</v>
      </c>
      <c r="D51">
        <v>5.9480000000000004</v>
      </c>
      <c r="E51">
        <v>3.9140000000000001E-2</v>
      </c>
      <c r="F51">
        <v>1.2511399999999999</v>
      </c>
      <c r="G51">
        <v>1.19777</v>
      </c>
      <c r="H51">
        <v>0.95445999999999998</v>
      </c>
      <c r="I51">
        <v>0.26235999999999998</v>
      </c>
      <c r="J51">
        <v>2.9010000000000001E-2</v>
      </c>
      <c r="K51">
        <v>0.22822999999999999</v>
      </c>
      <c r="L51">
        <v>2.0251800000000002</v>
      </c>
    </row>
    <row r="52" spans="1:12" x14ac:dyDescent="0.25">
      <c r="A52" s="1" t="s">
        <v>70</v>
      </c>
      <c r="B52" s="1" t="s">
        <v>28</v>
      </c>
      <c r="C52">
        <v>51</v>
      </c>
      <c r="D52">
        <v>5.89</v>
      </c>
      <c r="E52">
        <v>5.6419999999999998E-2</v>
      </c>
      <c r="F52">
        <v>0.68132999999999999</v>
      </c>
      <c r="G52">
        <v>0.97841</v>
      </c>
      <c r="H52">
        <v>0.53920000000000001</v>
      </c>
      <c r="I52">
        <v>0.57413999999999998</v>
      </c>
      <c r="J52">
        <v>8.7999999999999995E-2</v>
      </c>
      <c r="K52">
        <v>0.20535999999999999</v>
      </c>
      <c r="L52">
        <v>2.82334</v>
      </c>
    </row>
    <row r="53" spans="1:12" x14ac:dyDescent="0.25">
      <c r="A53" s="1" t="s">
        <v>71</v>
      </c>
      <c r="B53" s="1" t="s">
        <v>49</v>
      </c>
      <c r="C53">
        <v>52</v>
      </c>
      <c r="D53">
        <v>5.8890000000000002</v>
      </c>
      <c r="E53">
        <v>3.7990000000000003E-2</v>
      </c>
      <c r="F53">
        <v>0.59448000000000001</v>
      </c>
      <c r="G53">
        <v>1.01528</v>
      </c>
      <c r="H53">
        <v>0.61826000000000003</v>
      </c>
      <c r="I53">
        <v>0.32818000000000003</v>
      </c>
      <c r="J53">
        <v>1.6150000000000001E-2</v>
      </c>
      <c r="K53">
        <v>0.20951</v>
      </c>
      <c r="L53">
        <v>3.1071200000000001</v>
      </c>
    </row>
    <row r="54" spans="1:12" x14ac:dyDescent="0.25">
      <c r="A54" s="1" t="s">
        <v>72</v>
      </c>
      <c r="B54" s="1" t="s">
        <v>28</v>
      </c>
      <c r="C54">
        <v>53</v>
      </c>
      <c r="D54">
        <v>5.8780000000000001</v>
      </c>
      <c r="E54">
        <v>4.5629999999999997E-2</v>
      </c>
      <c r="F54">
        <v>0.75985000000000003</v>
      </c>
      <c r="G54">
        <v>1.30477</v>
      </c>
      <c r="H54">
        <v>0.66098000000000001</v>
      </c>
      <c r="I54">
        <v>0.53898999999999997</v>
      </c>
      <c r="J54">
        <v>8.2419999999999993E-2</v>
      </c>
      <c r="K54">
        <v>0.34239999999999998</v>
      </c>
      <c r="L54">
        <v>2.1889599999999998</v>
      </c>
    </row>
    <row r="55" spans="1:12" x14ac:dyDescent="0.25">
      <c r="A55" s="1" t="s">
        <v>73</v>
      </c>
      <c r="B55" s="1" t="s">
        <v>49</v>
      </c>
      <c r="C55">
        <v>54</v>
      </c>
      <c r="D55">
        <v>5.8550000000000004</v>
      </c>
      <c r="E55">
        <v>4.1140000000000003E-2</v>
      </c>
      <c r="F55">
        <v>1.1225400000000001</v>
      </c>
      <c r="G55">
        <v>1.1224099999999999</v>
      </c>
      <c r="H55">
        <v>0.64368000000000003</v>
      </c>
      <c r="I55">
        <v>0.51649</v>
      </c>
      <c r="J55">
        <v>8.4540000000000004E-2</v>
      </c>
      <c r="K55">
        <v>0.11827</v>
      </c>
      <c r="L55">
        <v>2.24729</v>
      </c>
    </row>
    <row r="56" spans="1:12" x14ac:dyDescent="0.25">
      <c r="A56" s="1" t="s">
        <v>74</v>
      </c>
      <c r="B56" s="1" t="s">
        <v>49</v>
      </c>
      <c r="C56">
        <v>55</v>
      </c>
      <c r="D56">
        <v>5.8479999999999999</v>
      </c>
      <c r="E56">
        <v>4.2509999999999999E-2</v>
      </c>
      <c r="F56">
        <v>1.1849799999999999</v>
      </c>
      <c r="G56">
        <v>1.2738499999999999</v>
      </c>
      <c r="H56">
        <v>0.87336999999999998</v>
      </c>
      <c r="I56">
        <v>0.60855000000000004</v>
      </c>
      <c r="J56">
        <v>3.7870000000000001E-2</v>
      </c>
      <c r="K56">
        <v>0.25328000000000001</v>
      </c>
      <c r="L56">
        <v>1.6158300000000001</v>
      </c>
    </row>
    <row r="57" spans="1:12" x14ac:dyDescent="0.25">
      <c r="A57" s="1" t="s">
        <v>75</v>
      </c>
      <c r="B57" s="1" t="s">
        <v>49</v>
      </c>
      <c r="C57">
        <v>56</v>
      </c>
      <c r="D57">
        <v>5.8330000000000002</v>
      </c>
      <c r="E57">
        <v>3.8429999999999999E-2</v>
      </c>
      <c r="F57">
        <v>1.14723</v>
      </c>
      <c r="G57">
        <v>1.25745</v>
      </c>
      <c r="H57">
        <v>0.73128000000000004</v>
      </c>
      <c r="I57">
        <v>0.21342</v>
      </c>
      <c r="J57">
        <v>1.031E-2</v>
      </c>
      <c r="K57">
        <v>2.6409999999999999E-2</v>
      </c>
      <c r="L57">
        <v>2.4464899999999998</v>
      </c>
    </row>
    <row r="58" spans="1:12" x14ac:dyDescent="0.25">
      <c r="A58" s="1" t="s">
        <v>76</v>
      </c>
      <c r="B58" s="1" t="s">
        <v>28</v>
      </c>
      <c r="C58">
        <v>57</v>
      </c>
      <c r="D58">
        <v>5.8280000000000003</v>
      </c>
      <c r="E58">
        <v>5.3710000000000001E-2</v>
      </c>
      <c r="F58">
        <v>0.59325000000000006</v>
      </c>
      <c r="G58">
        <v>1.14184</v>
      </c>
      <c r="H58">
        <v>0.74314000000000002</v>
      </c>
      <c r="I58">
        <v>0.55474999999999997</v>
      </c>
      <c r="J58">
        <v>0.19317000000000001</v>
      </c>
      <c r="K58">
        <v>0.27815000000000001</v>
      </c>
      <c r="L58">
        <v>2.3240699999999999</v>
      </c>
    </row>
    <row r="59" spans="1:12" x14ac:dyDescent="0.25">
      <c r="A59" s="1" t="s">
        <v>77</v>
      </c>
      <c r="B59" s="1" t="s">
        <v>28</v>
      </c>
      <c r="C59">
        <v>58</v>
      </c>
      <c r="D59">
        <v>5.8239999999999998</v>
      </c>
      <c r="E59">
        <v>4.6149999999999997E-2</v>
      </c>
      <c r="F59">
        <v>0.90019000000000005</v>
      </c>
      <c r="G59">
        <v>0.97458999999999996</v>
      </c>
      <c r="H59">
        <v>0.73016999999999999</v>
      </c>
      <c r="I59">
        <v>0.41496</v>
      </c>
      <c r="J59">
        <v>5.9889999999999999E-2</v>
      </c>
      <c r="K59">
        <v>0.14982000000000001</v>
      </c>
      <c r="L59">
        <v>2.5945</v>
      </c>
    </row>
    <row r="60" spans="1:12" x14ac:dyDescent="0.25">
      <c r="A60" s="1" t="s">
        <v>78</v>
      </c>
      <c r="B60" s="1" t="s">
        <v>49</v>
      </c>
      <c r="C60">
        <v>59</v>
      </c>
      <c r="D60">
        <v>5.8129999999999997</v>
      </c>
      <c r="E60">
        <v>3.9379999999999998E-2</v>
      </c>
      <c r="F60">
        <v>1.0319199999999999</v>
      </c>
      <c r="G60">
        <v>1.23289</v>
      </c>
      <c r="H60">
        <v>0.73607999999999996</v>
      </c>
      <c r="I60">
        <v>0.37938</v>
      </c>
      <c r="J60">
        <v>0.19089999999999999</v>
      </c>
      <c r="K60">
        <v>0.11046</v>
      </c>
      <c r="L60">
        <v>2.1309</v>
      </c>
    </row>
    <row r="61" spans="1:12" x14ac:dyDescent="0.25">
      <c r="A61" s="1" t="s">
        <v>79</v>
      </c>
      <c r="B61" s="1" t="s">
        <v>49</v>
      </c>
      <c r="C61">
        <v>60</v>
      </c>
      <c r="D61">
        <v>5.7910000000000004</v>
      </c>
      <c r="E61">
        <v>4.2630000000000001E-2</v>
      </c>
      <c r="F61">
        <v>1.1255500000000001</v>
      </c>
      <c r="G61">
        <v>1.27948</v>
      </c>
      <c r="H61">
        <v>0.77903</v>
      </c>
      <c r="I61">
        <v>0.53122000000000003</v>
      </c>
      <c r="J61">
        <v>4.2119999999999998E-2</v>
      </c>
      <c r="K61">
        <v>0.16758999999999999</v>
      </c>
      <c r="L61">
        <v>1.86565</v>
      </c>
    </row>
    <row r="62" spans="1:12" x14ac:dyDescent="0.25">
      <c r="A62" s="1" t="s">
        <v>80</v>
      </c>
      <c r="B62" s="1" t="s">
        <v>41</v>
      </c>
      <c r="C62">
        <v>61</v>
      </c>
      <c r="D62">
        <v>5.77</v>
      </c>
      <c r="E62">
        <v>4.3299999999999998E-2</v>
      </c>
      <c r="F62">
        <v>1.12486</v>
      </c>
      <c r="G62">
        <v>1.07023</v>
      </c>
      <c r="H62">
        <v>0.72394000000000003</v>
      </c>
      <c r="I62">
        <v>0.53024000000000004</v>
      </c>
      <c r="J62">
        <v>0.10501000000000001</v>
      </c>
      <c r="K62">
        <v>0.33074999999999999</v>
      </c>
      <c r="L62">
        <v>1.88541</v>
      </c>
    </row>
    <row r="63" spans="1:12" x14ac:dyDescent="0.25">
      <c r="A63" s="1" t="s">
        <v>81</v>
      </c>
      <c r="B63" s="1" t="s">
        <v>49</v>
      </c>
      <c r="C63">
        <v>62</v>
      </c>
      <c r="D63">
        <v>5.7590000000000003</v>
      </c>
      <c r="E63">
        <v>4.394E-2</v>
      </c>
      <c r="F63">
        <v>1.0825400000000001</v>
      </c>
      <c r="G63">
        <v>0.79623999999999995</v>
      </c>
      <c r="H63">
        <v>0.78805000000000003</v>
      </c>
      <c r="I63">
        <v>0.25883</v>
      </c>
      <c r="J63">
        <v>2.4299999999999999E-2</v>
      </c>
      <c r="K63">
        <v>5.4440000000000002E-2</v>
      </c>
      <c r="L63">
        <v>2.75414</v>
      </c>
    </row>
    <row r="64" spans="1:12" x14ac:dyDescent="0.25">
      <c r="A64" s="1" t="s">
        <v>82</v>
      </c>
      <c r="B64" s="1" t="s">
        <v>26</v>
      </c>
      <c r="C64">
        <v>63</v>
      </c>
      <c r="D64">
        <v>5.7539999999999996</v>
      </c>
      <c r="E64">
        <v>7.8320000000000001E-2</v>
      </c>
      <c r="F64">
        <v>1.1314500000000001</v>
      </c>
      <c r="G64">
        <v>1.1186199999999999</v>
      </c>
      <c r="H64">
        <v>0.70379999999999998</v>
      </c>
      <c r="I64">
        <v>0.41667999999999999</v>
      </c>
      <c r="J64">
        <v>0.11022999999999999</v>
      </c>
      <c r="K64">
        <v>0.18295</v>
      </c>
      <c r="L64">
        <v>2.0906600000000002</v>
      </c>
    </row>
    <row r="65" spans="1:12" x14ac:dyDescent="0.25">
      <c r="A65" s="1" t="s">
        <v>83</v>
      </c>
      <c r="B65" s="1" t="s">
        <v>49</v>
      </c>
      <c r="C65">
        <v>64</v>
      </c>
      <c r="D65">
        <v>5.7160000000000002</v>
      </c>
      <c r="E65">
        <v>3.1350000000000003E-2</v>
      </c>
      <c r="F65">
        <v>1.13764</v>
      </c>
      <c r="G65">
        <v>1.23617</v>
      </c>
      <c r="H65">
        <v>0.66925999999999997</v>
      </c>
      <c r="I65">
        <v>0.36679</v>
      </c>
      <c r="J65">
        <v>3.005E-2</v>
      </c>
      <c r="K65">
        <v>1.99E-3</v>
      </c>
      <c r="L65">
        <v>2.2739400000000001</v>
      </c>
    </row>
    <row r="66" spans="1:12" x14ac:dyDescent="0.25">
      <c r="A66" s="1" t="s">
        <v>84</v>
      </c>
      <c r="B66" s="1" t="s">
        <v>28</v>
      </c>
      <c r="C66">
        <v>65</v>
      </c>
      <c r="D66">
        <v>5.7089999999999996</v>
      </c>
      <c r="E66">
        <v>0.13693</v>
      </c>
      <c r="F66">
        <v>0.81037999999999999</v>
      </c>
      <c r="G66">
        <v>1.1510199999999999</v>
      </c>
      <c r="H66">
        <v>0.68740999999999997</v>
      </c>
      <c r="I66">
        <v>0.50441999999999998</v>
      </c>
      <c r="J66">
        <v>2.299E-2</v>
      </c>
      <c r="K66">
        <v>0.21229999999999999</v>
      </c>
      <c r="L66">
        <v>2.3203800000000001</v>
      </c>
    </row>
    <row r="67" spans="1:12" x14ac:dyDescent="0.25">
      <c r="A67" s="1" t="s">
        <v>85</v>
      </c>
      <c r="B67" s="1" t="s">
        <v>13</v>
      </c>
      <c r="C67">
        <v>66</v>
      </c>
      <c r="D67">
        <v>5.6950000000000003</v>
      </c>
      <c r="E67">
        <v>5.6349999999999997E-2</v>
      </c>
      <c r="F67">
        <v>1.2080599999999999</v>
      </c>
      <c r="G67">
        <v>1.0700799999999999</v>
      </c>
      <c r="H67">
        <v>0.92356000000000005</v>
      </c>
      <c r="I67">
        <v>0.49026999999999998</v>
      </c>
      <c r="J67">
        <v>0.14280000000000001</v>
      </c>
      <c r="K67">
        <v>0.26168999999999998</v>
      </c>
      <c r="L67">
        <v>1.5988800000000001</v>
      </c>
    </row>
    <row r="68" spans="1:12" x14ac:dyDescent="0.25">
      <c r="A68" s="1" t="s">
        <v>86</v>
      </c>
      <c r="B68" s="1" t="s">
        <v>13</v>
      </c>
      <c r="C68">
        <v>67</v>
      </c>
      <c r="D68">
        <v>5.6890000000000001</v>
      </c>
      <c r="E68">
        <v>5.5800000000000002E-2</v>
      </c>
      <c r="F68">
        <v>1.2081299999999999</v>
      </c>
      <c r="G68">
        <v>0.89317999999999997</v>
      </c>
      <c r="H68">
        <v>0.92356000000000005</v>
      </c>
      <c r="I68">
        <v>0.40672000000000003</v>
      </c>
      <c r="J68">
        <v>6.1460000000000001E-2</v>
      </c>
      <c r="K68">
        <v>0.30637999999999999</v>
      </c>
      <c r="L68">
        <v>1.88931</v>
      </c>
    </row>
    <row r="69" spans="1:12" x14ac:dyDescent="0.25">
      <c r="A69" s="1" t="s">
        <v>87</v>
      </c>
      <c r="B69" s="1" t="s">
        <v>26</v>
      </c>
      <c r="C69">
        <v>68</v>
      </c>
      <c r="D69">
        <v>5.6050000000000004</v>
      </c>
      <c r="E69">
        <v>5.0990000000000001E-2</v>
      </c>
      <c r="F69">
        <v>0.93928999999999996</v>
      </c>
      <c r="G69">
        <v>1.07772</v>
      </c>
      <c r="H69">
        <v>0.61765999999999999</v>
      </c>
      <c r="I69">
        <v>0.28578999999999999</v>
      </c>
      <c r="J69">
        <v>0.17383000000000001</v>
      </c>
      <c r="K69">
        <v>7.8219999999999998E-2</v>
      </c>
      <c r="L69">
        <v>2.4320900000000001</v>
      </c>
    </row>
    <row r="70" spans="1:12" x14ac:dyDescent="0.25">
      <c r="A70" s="1" t="s">
        <v>88</v>
      </c>
      <c r="B70" s="1" t="s">
        <v>49</v>
      </c>
      <c r="C70">
        <v>69</v>
      </c>
      <c r="D70">
        <v>5.5890000000000004</v>
      </c>
      <c r="E70">
        <v>5.0180000000000002E-2</v>
      </c>
      <c r="F70">
        <v>0.80147999999999997</v>
      </c>
      <c r="G70">
        <v>0.81198000000000004</v>
      </c>
      <c r="H70">
        <v>0.63131999999999999</v>
      </c>
      <c r="I70">
        <v>0.24748999999999999</v>
      </c>
      <c r="J70">
        <v>4.7410000000000001E-2</v>
      </c>
      <c r="K70">
        <v>0.28310000000000002</v>
      </c>
      <c r="L70">
        <v>2.76579</v>
      </c>
    </row>
    <row r="71" spans="1:12" x14ac:dyDescent="0.25">
      <c r="A71" s="1" t="s">
        <v>89</v>
      </c>
      <c r="B71" s="1" t="s">
        <v>49</v>
      </c>
      <c r="C71">
        <v>70</v>
      </c>
      <c r="D71">
        <v>5.548</v>
      </c>
      <c r="E71">
        <v>4.1750000000000002E-2</v>
      </c>
      <c r="F71">
        <v>0.95847000000000004</v>
      </c>
      <c r="G71">
        <v>1.22668</v>
      </c>
      <c r="H71">
        <v>0.53886000000000001</v>
      </c>
      <c r="I71">
        <v>0.47610000000000002</v>
      </c>
      <c r="J71">
        <v>0.30843999999999999</v>
      </c>
      <c r="K71">
        <v>0.16979</v>
      </c>
      <c r="L71">
        <v>1.8698399999999999</v>
      </c>
    </row>
    <row r="72" spans="1:12" x14ac:dyDescent="0.25">
      <c r="A72" s="1" t="s">
        <v>90</v>
      </c>
      <c r="B72" s="1" t="s">
        <v>91</v>
      </c>
      <c r="C72">
        <v>71</v>
      </c>
      <c r="D72">
        <v>5.4770000000000003</v>
      </c>
      <c r="E72">
        <v>7.1970000000000006E-2</v>
      </c>
      <c r="F72">
        <v>1.0076099999999999</v>
      </c>
      <c r="G72">
        <v>0.98521000000000003</v>
      </c>
      <c r="H72">
        <v>0.70950000000000002</v>
      </c>
      <c r="I72">
        <v>0.56066000000000005</v>
      </c>
      <c r="J72">
        <v>7.5209999999999999E-2</v>
      </c>
      <c r="K72">
        <v>0.37744</v>
      </c>
      <c r="L72">
        <v>1.76145</v>
      </c>
    </row>
    <row r="73" spans="1:12" x14ac:dyDescent="0.25">
      <c r="A73" s="1" t="s">
        <v>92</v>
      </c>
      <c r="B73" s="1" t="s">
        <v>57</v>
      </c>
      <c r="C73">
        <v>72</v>
      </c>
      <c r="D73">
        <v>5.4740000000000002</v>
      </c>
      <c r="E73">
        <v>5.0509999999999999E-2</v>
      </c>
      <c r="F73">
        <v>1.3860399999999999</v>
      </c>
      <c r="G73">
        <v>1.0581799999999999</v>
      </c>
      <c r="H73">
        <v>1.01328</v>
      </c>
      <c r="I73">
        <v>0.59608000000000005</v>
      </c>
      <c r="J73">
        <v>0.37124000000000001</v>
      </c>
      <c r="K73">
        <v>0.39478000000000002</v>
      </c>
      <c r="L73">
        <v>0.65429000000000004</v>
      </c>
    </row>
    <row r="74" spans="1:12" x14ac:dyDescent="0.25">
      <c r="A74" s="1" t="s">
        <v>93</v>
      </c>
      <c r="B74" s="1" t="s">
        <v>49</v>
      </c>
      <c r="C74">
        <v>73</v>
      </c>
      <c r="D74">
        <v>5.4290000000000003</v>
      </c>
      <c r="E74">
        <v>4.0129999999999999E-2</v>
      </c>
      <c r="F74">
        <v>1.15174</v>
      </c>
      <c r="G74">
        <v>1.2279100000000001</v>
      </c>
      <c r="H74">
        <v>0.77361000000000002</v>
      </c>
      <c r="I74">
        <v>0.44888</v>
      </c>
      <c r="J74">
        <v>0.15184</v>
      </c>
      <c r="K74">
        <v>8.6800000000000002E-2</v>
      </c>
      <c r="L74">
        <v>1.58782</v>
      </c>
    </row>
    <row r="75" spans="1:12" x14ac:dyDescent="0.25">
      <c r="A75" s="1" t="s">
        <v>94</v>
      </c>
      <c r="B75" s="1" t="s">
        <v>41</v>
      </c>
      <c r="C75">
        <v>74</v>
      </c>
      <c r="D75">
        <v>5.399</v>
      </c>
      <c r="E75">
        <v>2.596E-2</v>
      </c>
      <c r="F75">
        <v>0.82826999999999995</v>
      </c>
      <c r="G75">
        <v>1.08708</v>
      </c>
      <c r="H75">
        <v>0.63793</v>
      </c>
      <c r="I75">
        <v>0.46611000000000002</v>
      </c>
      <c r="J75">
        <v>0</v>
      </c>
      <c r="K75">
        <v>0.51534999999999997</v>
      </c>
      <c r="L75">
        <v>1.86399</v>
      </c>
    </row>
    <row r="76" spans="1:12" x14ac:dyDescent="0.25">
      <c r="A76" s="1" t="s">
        <v>95</v>
      </c>
      <c r="B76" s="1" t="s">
        <v>41</v>
      </c>
      <c r="C76">
        <v>75</v>
      </c>
      <c r="D76">
        <v>5.36</v>
      </c>
      <c r="E76">
        <v>3.107E-2</v>
      </c>
      <c r="F76">
        <v>0.63216000000000006</v>
      </c>
      <c r="G76">
        <v>0.91225999999999996</v>
      </c>
      <c r="H76">
        <v>0.74675999999999998</v>
      </c>
      <c r="I76">
        <v>0.59443999999999997</v>
      </c>
      <c r="J76">
        <v>0.10441</v>
      </c>
      <c r="K76">
        <v>0.1686</v>
      </c>
      <c r="L76">
        <v>2.20173</v>
      </c>
    </row>
    <row r="77" spans="1:12" x14ac:dyDescent="0.25">
      <c r="A77" s="1" t="s">
        <v>96</v>
      </c>
      <c r="B77" s="1" t="s">
        <v>26</v>
      </c>
      <c r="C77">
        <v>76</v>
      </c>
      <c r="D77">
        <v>5.3319999999999999</v>
      </c>
      <c r="E77">
        <v>3.8640000000000001E-2</v>
      </c>
      <c r="F77">
        <v>1.06098</v>
      </c>
      <c r="G77">
        <v>0.94632000000000005</v>
      </c>
      <c r="H77">
        <v>0.73172000000000004</v>
      </c>
      <c r="I77">
        <v>0.22814999999999999</v>
      </c>
      <c r="J77">
        <v>0.15745999999999999</v>
      </c>
      <c r="K77">
        <v>0.12253</v>
      </c>
      <c r="L77">
        <v>2.08528</v>
      </c>
    </row>
    <row r="78" spans="1:12" x14ac:dyDescent="0.25">
      <c r="A78" s="1" t="s">
        <v>97</v>
      </c>
      <c r="B78" s="1" t="s">
        <v>49</v>
      </c>
      <c r="C78">
        <v>77</v>
      </c>
      <c r="D78">
        <v>5.2859999999999996</v>
      </c>
      <c r="E78">
        <v>3.823E-2</v>
      </c>
      <c r="F78">
        <v>0.47427999999999998</v>
      </c>
      <c r="G78">
        <v>1.1511499999999999</v>
      </c>
      <c r="H78">
        <v>0.65088000000000001</v>
      </c>
      <c r="I78">
        <v>0.43476999999999999</v>
      </c>
      <c r="J78">
        <v>4.2320000000000003E-2</v>
      </c>
      <c r="K78">
        <v>0.30030000000000001</v>
      </c>
      <c r="L78">
        <v>2.2326999999999999</v>
      </c>
    </row>
    <row r="79" spans="1:12" x14ac:dyDescent="0.25">
      <c r="A79" s="1" t="s">
        <v>98</v>
      </c>
      <c r="B79" s="1" t="s">
        <v>91</v>
      </c>
      <c r="C79">
        <v>78</v>
      </c>
      <c r="D79">
        <v>5.2679999999999998</v>
      </c>
      <c r="E79">
        <v>4.1919999999999999E-2</v>
      </c>
      <c r="F79">
        <v>0.65434999999999999</v>
      </c>
      <c r="G79">
        <v>0.90432000000000001</v>
      </c>
      <c r="H79">
        <v>0.16006999999999999</v>
      </c>
      <c r="I79">
        <v>0.34333999999999998</v>
      </c>
      <c r="J79">
        <v>4.0300000000000002E-2</v>
      </c>
      <c r="K79">
        <v>0.27233000000000002</v>
      </c>
      <c r="L79">
        <v>2.8931900000000002</v>
      </c>
    </row>
    <row r="80" spans="1:12" x14ac:dyDescent="0.25">
      <c r="A80" s="1" t="s">
        <v>99</v>
      </c>
      <c r="B80" s="1" t="s">
        <v>100</v>
      </c>
      <c r="C80">
        <v>79</v>
      </c>
      <c r="D80">
        <v>5.2530000000000001</v>
      </c>
      <c r="E80">
        <v>3.2250000000000001E-2</v>
      </c>
      <c r="F80">
        <v>0.77041999999999999</v>
      </c>
      <c r="G80">
        <v>1.10395</v>
      </c>
      <c r="H80">
        <v>0.57406999999999997</v>
      </c>
      <c r="I80">
        <v>0.53205999999999998</v>
      </c>
      <c r="J80">
        <v>0.15445</v>
      </c>
      <c r="K80">
        <v>0.47998000000000002</v>
      </c>
      <c r="L80">
        <v>1.63794</v>
      </c>
    </row>
    <row r="81" spans="1:12" x14ac:dyDescent="0.25">
      <c r="A81" s="1" t="s">
        <v>101</v>
      </c>
      <c r="B81" s="1" t="s">
        <v>49</v>
      </c>
      <c r="C81">
        <v>80</v>
      </c>
      <c r="D81">
        <v>5.2119999999999997</v>
      </c>
      <c r="E81">
        <v>3.363E-2</v>
      </c>
      <c r="F81">
        <v>1.02389</v>
      </c>
      <c r="G81">
        <v>0.93793000000000004</v>
      </c>
      <c r="H81">
        <v>0.64044999999999996</v>
      </c>
      <c r="I81">
        <v>0.37030000000000002</v>
      </c>
      <c r="J81">
        <v>0.16064999999999999</v>
      </c>
      <c r="K81">
        <v>7.7990000000000004E-2</v>
      </c>
      <c r="L81">
        <v>2.0007299999999999</v>
      </c>
    </row>
    <row r="82" spans="1:12" x14ac:dyDescent="0.25">
      <c r="A82" s="1" t="s">
        <v>102</v>
      </c>
      <c r="B82" s="1" t="s">
        <v>100</v>
      </c>
      <c r="C82">
        <v>81</v>
      </c>
      <c r="D82">
        <v>5.194</v>
      </c>
      <c r="E82">
        <v>3.7260000000000001E-2</v>
      </c>
      <c r="F82">
        <v>0.59543000000000001</v>
      </c>
      <c r="G82">
        <v>0.41410999999999998</v>
      </c>
      <c r="H82">
        <v>0.51466000000000001</v>
      </c>
      <c r="I82">
        <v>0.12102</v>
      </c>
      <c r="J82">
        <v>0.10464</v>
      </c>
      <c r="K82">
        <v>0.33671000000000001</v>
      </c>
      <c r="L82">
        <v>3.1070899999999999</v>
      </c>
    </row>
    <row r="83" spans="1:12" x14ac:dyDescent="0.25">
      <c r="A83" s="1" t="s">
        <v>103</v>
      </c>
      <c r="B83" s="1" t="s">
        <v>26</v>
      </c>
      <c r="C83">
        <v>82</v>
      </c>
      <c r="D83">
        <v>5.1920000000000002</v>
      </c>
      <c r="E83">
        <v>4.5240000000000002E-2</v>
      </c>
      <c r="F83">
        <v>0.90198</v>
      </c>
      <c r="G83">
        <v>1.05392</v>
      </c>
      <c r="H83">
        <v>0.69638999999999995</v>
      </c>
      <c r="I83">
        <v>0.40661000000000003</v>
      </c>
      <c r="J83">
        <v>0.14293</v>
      </c>
      <c r="K83">
        <v>0.11053</v>
      </c>
      <c r="L83">
        <v>1.8799600000000001</v>
      </c>
    </row>
    <row r="84" spans="1:12" x14ac:dyDescent="0.25">
      <c r="A84" s="1" t="s">
        <v>104</v>
      </c>
      <c r="B84" s="1" t="s">
        <v>49</v>
      </c>
      <c r="C84">
        <v>82</v>
      </c>
      <c r="D84">
        <v>5.1920000000000002</v>
      </c>
      <c r="E84">
        <v>5.2350000000000001E-2</v>
      </c>
      <c r="F84">
        <v>0.97438000000000002</v>
      </c>
      <c r="G84">
        <v>0.90556999999999999</v>
      </c>
      <c r="H84">
        <v>0.72521000000000002</v>
      </c>
      <c r="I84">
        <v>0.18260000000000001</v>
      </c>
      <c r="J84">
        <v>0.14296</v>
      </c>
      <c r="K84">
        <v>0.16139999999999999</v>
      </c>
      <c r="L84">
        <v>2.1001699999999999</v>
      </c>
    </row>
    <row r="85" spans="1:12" x14ac:dyDescent="0.25">
      <c r="A85" s="1" t="s">
        <v>105</v>
      </c>
      <c r="B85" s="1" t="s">
        <v>57</v>
      </c>
      <c r="C85">
        <v>84</v>
      </c>
      <c r="D85">
        <v>5.14</v>
      </c>
      <c r="E85">
        <v>2.4240000000000001E-2</v>
      </c>
      <c r="F85">
        <v>0.89012000000000002</v>
      </c>
      <c r="G85">
        <v>0.94674999999999998</v>
      </c>
      <c r="H85">
        <v>0.81657999999999997</v>
      </c>
      <c r="I85">
        <v>0.51697000000000004</v>
      </c>
      <c r="J85">
        <v>2.7810000000000001E-2</v>
      </c>
      <c r="K85">
        <v>8.1850000000000006E-2</v>
      </c>
      <c r="L85">
        <v>1.8604000000000001</v>
      </c>
    </row>
    <row r="86" spans="1:12" x14ac:dyDescent="0.25">
      <c r="A86" s="1" t="s">
        <v>106</v>
      </c>
      <c r="B86" s="1" t="s">
        <v>91</v>
      </c>
      <c r="C86">
        <v>85</v>
      </c>
      <c r="D86">
        <v>5.1289999999999996</v>
      </c>
      <c r="E86">
        <v>6.9879999999999998E-2</v>
      </c>
      <c r="F86">
        <v>0.47038000000000002</v>
      </c>
      <c r="G86">
        <v>0.91612000000000005</v>
      </c>
      <c r="H86">
        <v>0.29924000000000001</v>
      </c>
      <c r="I86">
        <v>0.48826999999999998</v>
      </c>
      <c r="J86">
        <v>0.12468</v>
      </c>
      <c r="K86">
        <v>0.19591</v>
      </c>
      <c r="L86">
        <v>2.6343000000000001</v>
      </c>
    </row>
    <row r="87" spans="1:12" x14ac:dyDescent="0.25">
      <c r="A87" s="1" t="s">
        <v>107</v>
      </c>
      <c r="B87" s="1" t="s">
        <v>49</v>
      </c>
      <c r="C87">
        <v>86</v>
      </c>
      <c r="D87">
        <v>5.1239999999999997</v>
      </c>
      <c r="E87">
        <v>6.6070000000000004E-2</v>
      </c>
      <c r="F87">
        <v>1.04345</v>
      </c>
      <c r="G87">
        <v>0.88588</v>
      </c>
      <c r="H87">
        <v>0.76890000000000003</v>
      </c>
      <c r="I87">
        <v>0.35067999999999999</v>
      </c>
      <c r="J87">
        <v>6.4900000000000001E-3</v>
      </c>
      <c r="K87">
        <v>0.13747999999999999</v>
      </c>
      <c r="L87">
        <v>1.93129</v>
      </c>
    </row>
    <row r="88" spans="1:12" x14ac:dyDescent="0.25">
      <c r="A88" s="1" t="s">
        <v>108</v>
      </c>
      <c r="B88" s="1" t="s">
        <v>49</v>
      </c>
      <c r="C88">
        <v>87</v>
      </c>
      <c r="D88">
        <v>5.1230000000000002</v>
      </c>
      <c r="E88">
        <v>4.8640000000000003E-2</v>
      </c>
      <c r="F88">
        <v>0.92052999999999996</v>
      </c>
      <c r="G88">
        <v>1.0096400000000001</v>
      </c>
      <c r="H88">
        <v>0.74836000000000003</v>
      </c>
      <c r="I88">
        <v>0.20107</v>
      </c>
      <c r="J88">
        <v>2.6169999999999999E-2</v>
      </c>
      <c r="K88">
        <v>0.19231000000000001</v>
      </c>
      <c r="L88">
        <v>2.0249999999999999</v>
      </c>
    </row>
    <row r="89" spans="1:12" x14ac:dyDescent="0.25">
      <c r="A89" s="1" t="s">
        <v>109</v>
      </c>
      <c r="B89" s="1" t="s">
        <v>13</v>
      </c>
      <c r="C89">
        <v>88</v>
      </c>
      <c r="D89">
        <v>5.1020000000000003</v>
      </c>
      <c r="E89">
        <v>4.802E-2</v>
      </c>
      <c r="F89">
        <v>1.15991</v>
      </c>
      <c r="G89">
        <v>1.1393500000000001</v>
      </c>
      <c r="H89">
        <v>0.87519000000000002</v>
      </c>
      <c r="I89">
        <v>0.51468999999999998</v>
      </c>
      <c r="J89">
        <v>1.078E-2</v>
      </c>
      <c r="K89">
        <v>0.13719000000000001</v>
      </c>
      <c r="L89">
        <v>1.2646200000000001</v>
      </c>
    </row>
    <row r="90" spans="1:12" x14ac:dyDescent="0.25">
      <c r="A90" s="1" t="s">
        <v>110</v>
      </c>
      <c r="B90" s="1" t="s">
        <v>49</v>
      </c>
      <c r="C90">
        <v>89</v>
      </c>
      <c r="D90">
        <v>5.0979999999999999</v>
      </c>
      <c r="E90">
        <v>4.6399999999999997E-2</v>
      </c>
      <c r="F90">
        <v>1.1131200000000001</v>
      </c>
      <c r="G90">
        <v>1.09562</v>
      </c>
      <c r="H90">
        <v>0.72436999999999996</v>
      </c>
      <c r="I90">
        <v>0.29670999999999997</v>
      </c>
      <c r="J90">
        <v>6.3320000000000001E-2</v>
      </c>
      <c r="K90">
        <v>0.18226000000000001</v>
      </c>
      <c r="L90">
        <v>1.62215</v>
      </c>
    </row>
    <row r="91" spans="1:12" x14ac:dyDescent="0.25">
      <c r="A91" s="1" t="s">
        <v>111</v>
      </c>
      <c r="B91" s="1" t="s">
        <v>41</v>
      </c>
      <c r="C91">
        <v>90</v>
      </c>
      <c r="D91">
        <v>5.0730000000000004</v>
      </c>
      <c r="E91">
        <v>4.9340000000000002E-2</v>
      </c>
      <c r="F91">
        <v>0.70531999999999995</v>
      </c>
      <c r="G91">
        <v>1.0351600000000001</v>
      </c>
      <c r="H91">
        <v>0.58113999999999999</v>
      </c>
      <c r="I91">
        <v>0.62544999999999995</v>
      </c>
      <c r="J91">
        <v>0.12279</v>
      </c>
      <c r="K91">
        <v>0.24990999999999999</v>
      </c>
      <c r="L91">
        <v>1.7536</v>
      </c>
    </row>
    <row r="92" spans="1:12" x14ac:dyDescent="0.25">
      <c r="A92" s="1" t="s">
        <v>112</v>
      </c>
      <c r="B92" s="1" t="s">
        <v>91</v>
      </c>
      <c r="C92">
        <v>91</v>
      </c>
      <c r="D92">
        <v>5.0570000000000004</v>
      </c>
      <c r="E92">
        <v>6.1609999999999998E-2</v>
      </c>
      <c r="F92">
        <v>0.18847</v>
      </c>
      <c r="G92">
        <v>0.95152000000000003</v>
      </c>
      <c r="H92">
        <v>0.43873000000000001</v>
      </c>
      <c r="I92">
        <v>0.46582000000000001</v>
      </c>
      <c r="J92">
        <v>0.39928000000000002</v>
      </c>
      <c r="K92">
        <v>0.50317999999999996</v>
      </c>
      <c r="L92">
        <v>2.1103200000000002</v>
      </c>
    </row>
    <row r="93" spans="1:12" x14ac:dyDescent="0.25">
      <c r="A93" s="1" t="s">
        <v>113</v>
      </c>
      <c r="B93" s="1" t="s">
        <v>26</v>
      </c>
      <c r="C93">
        <v>92</v>
      </c>
      <c r="D93">
        <v>5.0129999999999999</v>
      </c>
      <c r="E93">
        <v>3.4200000000000001E-2</v>
      </c>
      <c r="F93">
        <v>0.73479000000000005</v>
      </c>
      <c r="G93">
        <v>0.64095000000000002</v>
      </c>
      <c r="H93">
        <v>0.60953999999999997</v>
      </c>
      <c r="I93">
        <v>0.41691</v>
      </c>
      <c r="J93">
        <v>8.5459999999999994E-2</v>
      </c>
      <c r="K93">
        <v>7.1720000000000006E-2</v>
      </c>
      <c r="L93">
        <v>2.4537300000000002</v>
      </c>
    </row>
    <row r="94" spans="1:12" x14ac:dyDescent="0.25">
      <c r="A94" s="1" t="s">
        <v>114</v>
      </c>
      <c r="B94" s="1" t="s">
        <v>49</v>
      </c>
      <c r="C94">
        <v>93</v>
      </c>
      <c r="D94">
        <v>5.0069999999999997</v>
      </c>
      <c r="E94">
        <v>5.3760000000000002E-2</v>
      </c>
      <c r="F94">
        <v>0.91851000000000005</v>
      </c>
      <c r="G94">
        <v>1.0023200000000001</v>
      </c>
      <c r="H94">
        <v>0.73545000000000005</v>
      </c>
      <c r="I94">
        <v>0.33456999999999998</v>
      </c>
      <c r="J94">
        <v>5.3269999999999998E-2</v>
      </c>
      <c r="K94">
        <v>0.22359000000000001</v>
      </c>
      <c r="L94">
        <v>1.73933</v>
      </c>
    </row>
    <row r="95" spans="1:12" x14ac:dyDescent="0.25">
      <c r="A95" s="1" t="s">
        <v>115</v>
      </c>
      <c r="B95" s="1" t="s">
        <v>91</v>
      </c>
      <c r="C95">
        <v>94</v>
      </c>
      <c r="D95">
        <v>4.9710000000000001</v>
      </c>
      <c r="E95">
        <v>7.8960000000000002E-2</v>
      </c>
      <c r="F95">
        <v>8.3080000000000001E-2</v>
      </c>
      <c r="G95">
        <v>1.02626</v>
      </c>
      <c r="H95">
        <v>9.1310000000000002E-2</v>
      </c>
      <c r="I95">
        <v>0.34037000000000001</v>
      </c>
      <c r="J95">
        <v>0.15603</v>
      </c>
      <c r="K95">
        <v>0.22269</v>
      </c>
      <c r="L95">
        <v>3.0513699999999999</v>
      </c>
    </row>
    <row r="96" spans="1:12" x14ac:dyDescent="0.25">
      <c r="A96" s="1" t="s">
        <v>116</v>
      </c>
      <c r="B96" s="1" t="s">
        <v>49</v>
      </c>
      <c r="C96">
        <v>95</v>
      </c>
      <c r="D96">
        <v>4.9589999999999996</v>
      </c>
      <c r="E96">
        <v>5.0130000000000001E-2</v>
      </c>
      <c r="F96">
        <v>0.87866999999999995</v>
      </c>
      <c r="G96">
        <v>0.80434000000000005</v>
      </c>
      <c r="H96">
        <v>0.81325000000000003</v>
      </c>
      <c r="I96">
        <v>0.35732999999999998</v>
      </c>
      <c r="J96">
        <v>6.4130000000000006E-2</v>
      </c>
      <c r="K96">
        <v>0.14272000000000001</v>
      </c>
      <c r="L96">
        <v>1.8989400000000001</v>
      </c>
    </row>
    <row r="97" spans="1:12" x14ac:dyDescent="0.25">
      <c r="A97" s="1" t="s">
        <v>117</v>
      </c>
      <c r="B97" s="1" t="s">
        <v>49</v>
      </c>
      <c r="C97">
        <v>96</v>
      </c>
      <c r="D97">
        <v>4.9489999999999998</v>
      </c>
      <c r="E97">
        <v>6.9129999999999997E-2</v>
      </c>
      <c r="F97">
        <v>0.83223000000000003</v>
      </c>
      <c r="G97">
        <v>0.91915999999999998</v>
      </c>
      <c r="H97">
        <v>0.79081000000000001</v>
      </c>
      <c r="I97">
        <v>9.2450000000000004E-2</v>
      </c>
      <c r="J97">
        <v>2.2699999999999999E-3</v>
      </c>
      <c r="K97">
        <v>0.24807999999999999</v>
      </c>
      <c r="L97">
        <v>2.0636700000000001</v>
      </c>
    </row>
    <row r="98" spans="1:12" x14ac:dyDescent="0.25">
      <c r="A98" s="1" t="s">
        <v>118</v>
      </c>
      <c r="B98" s="1" t="s">
        <v>91</v>
      </c>
      <c r="C98">
        <v>97</v>
      </c>
      <c r="D98">
        <v>4.8979999999999997</v>
      </c>
      <c r="E98">
        <v>9.4380000000000006E-2</v>
      </c>
      <c r="F98">
        <v>0.37545000000000001</v>
      </c>
      <c r="G98">
        <v>1.0410299999999999</v>
      </c>
      <c r="H98">
        <v>7.6119999999999993E-2</v>
      </c>
      <c r="I98">
        <v>0.31767000000000001</v>
      </c>
      <c r="J98">
        <v>0.12504000000000001</v>
      </c>
      <c r="K98">
        <v>0.16388</v>
      </c>
      <c r="L98">
        <v>2.7983199999999999</v>
      </c>
    </row>
    <row r="99" spans="1:12" x14ac:dyDescent="0.25">
      <c r="A99" s="1" t="s">
        <v>119</v>
      </c>
      <c r="B99" s="1" t="s">
        <v>28</v>
      </c>
      <c r="C99">
        <v>98</v>
      </c>
      <c r="D99">
        <v>4.8849999999999998</v>
      </c>
      <c r="E99">
        <v>7.4459999999999998E-2</v>
      </c>
      <c r="F99">
        <v>0.89537</v>
      </c>
      <c r="G99">
        <v>1.1720200000000001</v>
      </c>
      <c r="H99">
        <v>0.66825000000000001</v>
      </c>
      <c r="I99">
        <v>0.57672000000000001</v>
      </c>
      <c r="J99">
        <v>0.14233999999999999</v>
      </c>
      <c r="K99">
        <v>0.21684</v>
      </c>
      <c r="L99">
        <v>1.21305</v>
      </c>
    </row>
    <row r="100" spans="1:12" x14ac:dyDescent="0.25">
      <c r="A100" s="1" t="s">
        <v>120</v>
      </c>
      <c r="B100" s="1" t="s">
        <v>41</v>
      </c>
      <c r="C100">
        <v>99</v>
      </c>
      <c r="D100">
        <v>4.8760000000000003</v>
      </c>
      <c r="E100">
        <v>6.6979999999999998E-2</v>
      </c>
      <c r="F100">
        <v>0.59065999999999996</v>
      </c>
      <c r="G100">
        <v>0.73802999999999996</v>
      </c>
      <c r="H100">
        <v>0.54908999999999997</v>
      </c>
      <c r="I100">
        <v>0.59591000000000005</v>
      </c>
      <c r="J100">
        <v>0.24249000000000001</v>
      </c>
      <c r="K100">
        <v>0.42192000000000002</v>
      </c>
      <c r="L100">
        <v>1.7379899999999999</v>
      </c>
    </row>
    <row r="101" spans="1:12" x14ac:dyDescent="0.25">
      <c r="A101" s="1" t="s">
        <v>121</v>
      </c>
      <c r="B101" s="1" t="s">
        <v>57</v>
      </c>
      <c r="C101">
        <v>100</v>
      </c>
      <c r="D101">
        <v>4.8739999999999997</v>
      </c>
      <c r="E101">
        <v>3.313E-2</v>
      </c>
      <c r="F101">
        <v>0.82818999999999998</v>
      </c>
      <c r="G101">
        <v>1.3006</v>
      </c>
      <c r="H101">
        <v>0.60267999999999999</v>
      </c>
      <c r="I101">
        <v>0.43625999999999998</v>
      </c>
      <c r="J101">
        <v>2.666E-2</v>
      </c>
      <c r="K101">
        <v>0.33229999999999998</v>
      </c>
      <c r="L101">
        <v>1.3475900000000001</v>
      </c>
    </row>
    <row r="102" spans="1:12" x14ac:dyDescent="0.25">
      <c r="A102" s="1" t="s">
        <v>122</v>
      </c>
      <c r="B102" s="1" t="s">
        <v>91</v>
      </c>
      <c r="C102">
        <v>101</v>
      </c>
      <c r="D102">
        <v>4.867</v>
      </c>
      <c r="E102">
        <v>8.7419999999999998E-2</v>
      </c>
      <c r="F102">
        <v>0.71206000000000003</v>
      </c>
      <c r="G102">
        <v>1.07284</v>
      </c>
      <c r="H102">
        <v>7.5660000000000005E-2</v>
      </c>
      <c r="I102">
        <v>0.30658000000000002</v>
      </c>
      <c r="J102">
        <v>3.0599999999999999E-2</v>
      </c>
      <c r="K102">
        <v>0.18259</v>
      </c>
      <c r="L102">
        <v>2.4867599999999999</v>
      </c>
    </row>
    <row r="103" spans="1:12" x14ac:dyDescent="0.25">
      <c r="A103" s="1" t="s">
        <v>123</v>
      </c>
      <c r="B103" s="1" t="s">
        <v>13</v>
      </c>
      <c r="C103">
        <v>102</v>
      </c>
      <c r="D103">
        <v>4.8570000000000002</v>
      </c>
      <c r="E103">
        <v>5.0619999999999998E-2</v>
      </c>
      <c r="F103">
        <v>1.1540600000000001</v>
      </c>
      <c r="G103">
        <v>0.92932999999999999</v>
      </c>
      <c r="H103">
        <v>0.88212999999999997</v>
      </c>
      <c r="I103">
        <v>7.6990000000000003E-2</v>
      </c>
      <c r="J103">
        <v>1.397E-2</v>
      </c>
      <c r="K103">
        <v>0</v>
      </c>
      <c r="L103">
        <v>1.80101</v>
      </c>
    </row>
    <row r="104" spans="1:12" x14ac:dyDescent="0.25">
      <c r="A104" s="1" t="s">
        <v>124</v>
      </c>
      <c r="B104" s="1" t="s">
        <v>26</v>
      </c>
      <c r="C104">
        <v>103</v>
      </c>
      <c r="D104">
        <v>4.8390000000000004</v>
      </c>
      <c r="E104">
        <v>4.3369999999999999E-2</v>
      </c>
      <c r="F104">
        <v>1.0256400000000001</v>
      </c>
      <c r="G104">
        <v>0.80001</v>
      </c>
      <c r="H104">
        <v>0.83947000000000005</v>
      </c>
      <c r="I104">
        <v>0.33916000000000002</v>
      </c>
      <c r="J104">
        <v>4.582E-2</v>
      </c>
      <c r="K104">
        <v>0.21854000000000001</v>
      </c>
      <c r="L104">
        <v>1.5705899999999999</v>
      </c>
    </row>
    <row r="105" spans="1:12" x14ac:dyDescent="0.25">
      <c r="A105" s="1" t="s">
        <v>125</v>
      </c>
      <c r="B105" s="1" t="s">
        <v>49</v>
      </c>
      <c r="C105">
        <v>104</v>
      </c>
      <c r="D105">
        <v>4.8</v>
      </c>
      <c r="E105">
        <v>6.1069999999999999E-2</v>
      </c>
      <c r="F105">
        <v>1.12094</v>
      </c>
      <c r="G105">
        <v>1.2021500000000001</v>
      </c>
      <c r="H105">
        <v>0.75905</v>
      </c>
      <c r="I105">
        <v>0.32112000000000002</v>
      </c>
      <c r="J105">
        <v>2.758E-2</v>
      </c>
      <c r="K105">
        <v>0.128</v>
      </c>
      <c r="L105">
        <v>1.24074</v>
      </c>
    </row>
    <row r="106" spans="1:12" x14ac:dyDescent="0.25">
      <c r="A106" s="1" t="s">
        <v>126</v>
      </c>
      <c r="B106" s="1" t="s">
        <v>28</v>
      </c>
      <c r="C106">
        <v>105</v>
      </c>
      <c r="D106">
        <v>4.7880000000000003</v>
      </c>
      <c r="E106">
        <v>5.6480000000000002E-2</v>
      </c>
      <c r="F106">
        <v>0.59531999999999996</v>
      </c>
      <c r="G106">
        <v>0.95347999999999999</v>
      </c>
      <c r="H106">
        <v>0.69510000000000005</v>
      </c>
      <c r="I106">
        <v>0.40148</v>
      </c>
      <c r="J106">
        <v>6.8250000000000005E-2</v>
      </c>
      <c r="K106">
        <v>0.23027</v>
      </c>
      <c r="L106">
        <v>1.8440799999999999</v>
      </c>
    </row>
    <row r="107" spans="1:12" x14ac:dyDescent="0.25">
      <c r="A107" s="1" t="s">
        <v>127</v>
      </c>
      <c r="B107" s="1" t="s">
        <v>49</v>
      </c>
      <c r="C107">
        <v>106</v>
      </c>
      <c r="D107">
        <v>4.7859999999999996</v>
      </c>
      <c r="E107">
        <v>3.1980000000000001E-2</v>
      </c>
      <c r="F107">
        <v>0.39046999999999998</v>
      </c>
      <c r="G107">
        <v>0.85563</v>
      </c>
      <c r="H107">
        <v>0.57379000000000002</v>
      </c>
      <c r="I107">
        <v>0.47216000000000002</v>
      </c>
      <c r="J107">
        <v>0.15071999999999999</v>
      </c>
      <c r="K107">
        <v>0.22974</v>
      </c>
      <c r="L107">
        <v>2.1139899999999998</v>
      </c>
    </row>
    <row r="108" spans="1:12" x14ac:dyDescent="0.25">
      <c r="A108" s="1" t="s">
        <v>128</v>
      </c>
      <c r="B108" s="1" t="s">
        <v>26</v>
      </c>
      <c r="C108">
        <v>107</v>
      </c>
      <c r="D108">
        <v>4.7389999999999999</v>
      </c>
      <c r="E108">
        <v>3.5889999999999998E-2</v>
      </c>
      <c r="F108">
        <v>0.88112999999999997</v>
      </c>
      <c r="G108">
        <v>0.60428999999999999</v>
      </c>
      <c r="H108">
        <v>0.73792999999999997</v>
      </c>
      <c r="I108">
        <v>0.26268000000000002</v>
      </c>
      <c r="J108">
        <v>6.3579999999999998E-2</v>
      </c>
      <c r="K108">
        <v>6.4310000000000006E-2</v>
      </c>
      <c r="L108">
        <v>2.12466</v>
      </c>
    </row>
    <row r="109" spans="1:12" x14ac:dyDescent="0.25">
      <c r="A109" s="1" t="s">
        <v>129</v>
      </c>
      <c r="B109" s="1" t="s">
        <v>26</v>
      </c>
      <c r="C109">
        <v>108</v>
      </c>
      <c r="D109">
        <v>4.7149999999999999</v>
      </c>
      <c r="E109">
        <v>4.394E-2</v>
      </c>
      <c r="F109">
        <v>0.59867000000000004</v>
      </c>
      <c r="G109">
        <v>0.92557999999999996</v>
      </c>
      <c r="H109">
        <v>0.66015000000000001</v>
      </c>
      <c r="I109">
        <v>0.24499000000000001</v>
      </c>
      <c r="J109">
        <v>0.12905</v>
      </c>
      <c r="K109">
        <v>0.11251</v>
      </c>
      <c r="L109">
        <v>2.0438399999999999</v>
      </c>
    </row>
    <row r="110" spans="1:12" x14ac:dyDescent="0.25">
      <c r="A110" s="1" t="s">
        <v>130</v>
      </c>
      <c r="B110" s="1" t="s">
        <v>100</v>
      </c>
      <c r="C110">
        <v>109</v>
      </c>
      <c r="D110">
        <v>4.694</v>
      </c>
      <c r="E110">
        <v>3.0769999999999999E-2</v>
      </c>
      <c r="F110">
        <v>0.39752999999999999</v>
      </c>
      <c r="G110">
        <v>0.43106</v>
      </c>
      <c r="H110">
        <v>0.60163999999999995</v>
      </c>
      <c r="I110">
        <v>0.40820000000000001</v>
      </c>
      <c r="J110">
        <v>0.12569</v>
      </c>
      <c r="K110">
        <v>0.21221999999999999</v>
      </c>
      <c r="L110">
        <v>2.5176699999999999</v>
      </c>
    </row>
    <row r="111" spans="1:12" x14ac:dyDescent="0.25">
      <c r="A111" s="1" t="s">
        <v>131</v>
      </c>
      <c r="B111" s="1" t="s">
        <v>26</v>
      </c>
      <c r="C111">
        <v>110</v>
      </c>
      <c r="D111">
        <v>4.6859999999999999</v>
      </c>
      <c r="E111">
        <v>4.4490000000000002E-2</v>
      </c>
      <c r="F111">
        <v>1.0087999999999999</v>
      </c>
      <c r="G111">
        <v>0.54447000000000001</v>
      </c>
      <c r="H111">
        <v>0.69804999999999995</v>
      </c>
      <c r="I111">
        <v>0.30032999999999999</v>
      </c>
      <c r="J111">
        <v>5.8630000000000002E-2</v>
      </c>
      <c r="K111">
        <v>0.38085999999999998</v>
      </c>
      <c r="L111">
        <v>1.6943999999999999</v>
      </c>
    </row>
    <row r="112" spans="1:12" x14ac:dyDescent="0.25">
      <c r="A112" s="1" t="s">
        <v>132</v>
      </c>
      <c r="B112" s="1" t="s">
        <v>49</v>
      </c>
      <c r="C112">
        <v>111</v>
      </c>
      <c r="D112">
        <v>4.681</v>
      </c>
      <c r="E112">
        <v>4.4119999999999999E-2</v>
      </c>
      <c r="F112">
        <v>0.79906999999999995</v>
      </c>
      <c r="G112">
        <v>1.20278</v>
      </c>
      <c r="H112">
        <v>0.67390000000000005</v>
      </c>
      <c r="I112">
        <v>0.25123000000000001</v>
      </c>
      <c r="J112">
        <v>2.9610000000000001E-2</v>
      </c>
      <c r="K112">
        <v>0.15275</v>
      </c>
      <c r="L112">
        <v>1.5713999999999999</v>
      </c>
    </row>
    <row r="113" spans="1:12" x14ac:dyDescent="0.25">
      <c r="A113" s="1" t="s">
        <v>133</v>
      </c>
      <c r="B113" s="1" t="s">
        <v>26</v>
      </c>
      <c r="C113">
        <v>112</v>
      </c>
      <c r="D113">
        <v>4.6769999999999996</v>
      </c>
      <c r="E113">
        <v>5.2319999999999998E-2</v>
      </c>
      <c r="F113">
        <v>0.98548999999999998</v>
      </c>
      <c r="G113">
        <v>0.81889000000000001</v>
      </c>
      <c r="H113">
        <v>0.60236999999999996</v>
      </c>
      <c r="I113">
        <v>0</v>
      </c>
      <c r="J113">
        <v>0.13788</v>
      </c>
      <c r="K113">
        <v>0.17921999999999999</v>
      </c>
      <c r="L113">
        <v>1.9533499999999999</v>
      </c>
    </row>
    <row r="114" spans="1:12" x14ac:dyDescent="0.25">
      <c r="A114" s="1" t="s">
        <v>134</v>
      </c>
      <c r="B114" s="1" t="s">
        <v>91</v>
      </c>
      <c r="C114">
        <v>113</v>
      </c>
      <c r="D114">
        <v>4.6420000000000003</v>
      </c>
      <c r="E114">
        <v>4.5850000000000002E-2</v>
      </c>
      <c r="F114">
        <v>0.92049000000000003</v>
      </c>
      <c r="G114">
        <v>1.18468</v>
      </c>
      <c r="H114">
        <v>0.27688000000000001</v>
      </c>
      <c r="I114">
        <v>0.33206999999999998</v>
      </c>
      <c r="J114">
        <v>8.8840000000000002E-2</v>
      </c>
      <c r="K114">
        <v>0.11973</v>
      </c>
      <c r="L114">
        <v>1.71956</v>
      </c>
    </row>
    <row r="115" spans="1:12" x14ac:dyDescent="0.25">
      <c r="A115" s="1" t="s">
        <v>135</v>
      </c>
      <c r="B115" s="1" t="s">
        <v>91</v>
      </c>
      <c r="C115">
        <v>114</v>
      </c>
      <c r="D115">
        <v>4.633</v>
      </c>
      <c r="E115">
        <v>4.7419999999999997E-2</v>
      </c>
      <c r="F115">
        <v>0.54557999999999995</v>
      </c>
      <c r="G115">
        <v>0.67954000000000003</v>
      </c>
      <c r="H115">
        <v>0.40132000000000001</v>
      </c>
      <c r="I115">
        <v>0.42342000000000002</v>
      </c>
      <c r="J115">
        <v>4.3549999999999998E-2</v>
      </c>
      <c r="K115">
        <v>0.23086999999999999</v>
      </c>
      <c r="L115">
        <v>2.3091900000000001</v>
      </c>
    </row>
    <row r="116" spans="1:12" x14ac:dyDescent="0.25">
      <c r="A116" s="1" t="s">
        <v>136</v>
      </c>
      <c r="B116" s="1" t="s">
        <v>91</v>
      </c>
      <c r="C116">
        <v>115</v>
      </c>
      <c r="D116">
        <v>4.6100000000000003</v>
      </c>
      <c r="E116">
        <v>4.2900000000000001E-2</v>
      </c>
      <c r="F116">
        <v>0.27100000000000002</v>
      </c>
      <c r="G116">
        <v>1.0327599999999999</v>
      </c>
      <c r="H116">
        <v>0.33474999999999999</v>
      </c>
      <c r="I116">
        <v>0.25861000000000001</v>
      </c>
      <c r="J116">
        <v>8.0790000000000001E-2</v>
      </c>
      <c r="K116">
        <v>0.18987000000000001</v>
      </c>
      <c r="L116">
        <v>2.44191</v>
      </c>
    </row>
    <row r="117" spans="1:12" x14ac:dyDescent="0.25">
      <c r="A117" s="1" t="s">
        <v>137</v>
      </c>
      <c r="B117" s="1" t="s">
        <v>91</v>
      </c>
      <c r="C117">
        <v>116</v>
      </c>
      <c r="D117">
        <v>4.5709999999999997</v>
      </c>
      <c r="E117">
        <v>0.11068</v>
      </c>
      <c r="F117">
        <v>7.1199999999999999E-2</v>
      </c>
      <c r="G117">
        <v>0.78968000000000005</v>
      </c>
      <c r="H117">
        <v>0.34200999999999998</v>
      </c>
      <c r="I117">
        <v>0.28531000000000001</v>
      </c>
      <c r="J117">
        <v>6.232E-2</v>
      </c>
      <c r="K117">
        <v>0.24362</v>
      </c>
      <c r="L117">
        <v>2.7772899999999998</v>
      </c>
    </row>
    <row r="118" spans="1:12" x14ac:dyDescent="0.25">
      <c r="A118" s="1" t="s">
        <v>138</v>
      </c>
      <c r="B118" s="1" t="s">
        <v>100</v>
      </c>
      <c r="C118">
        <v>117</v>
      </c>
      <c r="D118">
        <v>4.5650000000000004</v>
      </c>
      <c r="E118">
        <v>2.043E-2</v>
      </c>
      <c r="F118">
        <v>0.64498999999999995</v>
      </c>
      <c r="G118">
        <v>0.38174000000000002</v>
      </c>
      <c r="H118">
        <v>0.51529000000000003</v>
      </c>
      <c r="I118">
        <v>0.39785999999999999</v>
      </c>
      <c r="J118">
        <v>8.4919999999999995E-2</v>
      </c>
      <c r="K118">
        <v>0.26474999999999999</v>
      </c>
      <c r="L118">
        <v>2.2751299999999999</v>
      </c>
    </row>
    <row r="119" spans="1:12" x14ac:dyDescent="0.25">
      <c r="A119" s="1" t="s">
        <v>139</v>
      </c>
      <c r="B119" s="1" t="s">
        <v>91</v>
      </c>
      <c r="C119">
        <v>118</v>
      </c>
      <c r="D119">
        <v>4.55</v>
      </c>
      <c r="E119">
        <v>6.7400000000000002E-2</v>
      </c>
      <c r="F119">
        <v>0.52107000000000003</v>
      </c>
      <c r="G119">
        <v>1.0140400000000001</v>
      </c>
      <c r="H119">
        <v>0.36878</v>
      </c>
      <c r="I119">
        <v>0.10081</v>
      </c>
      <c r="J119">
        <v>0.14660000000000001</v>
      </c>
      <c r="K119">
        <v>0.19062000000000001</v>
      </c>
      <c r="L119">
        <v>2.2085699999999999</v>
      </c>
    </row>
    <row r="120" spans="1:12" x14ac:dyDescent="0.25">
      <c r="A120" s="1" t="s">
        <v>140</v>
      </c>
      <c r="B120" s="1" t="s">
        <v>28</v>
      </c>
      <c r="C120">
        <v>119</v>
      </c>
      <c r="D120">
        <v>4.5179999999999998</v>
      </c>
      <c r="E120">
        <v>7.331E-2</v>
      </c>
      <c r="F120">
        <v>0.26673000000000002</v>
      </c>
      <c r="G120">
        <v>0.74302000000000001</v>
      </c>
      <c r="H120">
        <v>0.38846999999999998</v>
      </c>
      <c r="I120">
        <v>0.24424999999999999</v>
      </c>
      <c r="J120">
        <v>0.17175000000000001</v>
      </c>
      <c r="K120">
        <v>0.46187</v>
      </c>
      <c r="L120">
        <v>2.24173</v>
      </c>
    </row>
    <row r="121" spans="1:12" x14ac:dyDescent="0.25">
      <c r="A121" s="1" t="s">
        <v>141</v>
      </c>
      <c r="B121" s="1" t="s">
        <v>91</v>
      </c>
      <c r="C121">
        <v>120</v>
      </c>
      <c r="D121">
        <v>4.5170000000000003</v>
      </c>
      <c r="E121">
        <v>3.6799999999999999E-2</v>
      </c>
      <c r="F121">
        <v>0</v>
      </c>
      <c r="G121">
        <v>1.0012000000000001</v>
      </c>
      <c r="H121">
        <v>9.8059999999999994E-2</v>
      </c>
      <c r="I121">
        <v>0.22605</v>
      </c>
      <c r="J121">
        <v>7.6249999999999998E-2</v>
      </c>
      <c r="K121">
        <v>0.24834000000000001</v>
      </c>
      <c r="L121">
        <v>2.8671199999999999</v>
      </c>
    </row>
    <row r="122" spans="1:12" x14ac:dyDescent="0.25">
      <c r="A122" s="1" t="s">
        <v>142</v>
      </c>
      <c r="B122" s="1" t="s">
        <v>100</v>
      </c>
      <c r="C122">
        <v>121</v>
      </c>
      <c r="D122">
        <v>4.5140000000000002</v>
      </c>
      <c r="E122">
        <v>3.6069999999999998E-2</v>
      </c>
      <c r="F122">
        <v>0.35997000000000001</v>
      </c>
      <c r="G122">
        <v>0.86448999999999998</v>
      </c>
      <c r="H122">
        <v>0.56874000000000002</v>
      </c>
      <c r="I122">
        <v>0.38281999999999999</v>
      </c>
      <c r="J122">
        <v>5.9069999999999998E-2</v>
      </c>
      <c r="K122">
        <v>0.32296000000000002</v>
      </c>
      <c r="L122">
        <v>1.9563699999999999</v>
      </c>
    </row>
    <row r="123" spans="1:12" x14ac:dyDescent="0.25">
      <c r="A123" s="1" t="s">
        <v>143</v>
      </c>
      <c r="B123" s="1" t="s">
        <v>91</v>
      </c>
      <c r="C123">
        <v>122</v>
      </c>
      <c r="D123">
        <v>4.5119999999999996</v>
      </c>
      <c r="E123">
        <v>3.78E-2</v>
      </c>
      <c r="F123">
        <v>0.19073000000000001</v>
      </c>
      <c r="G123">
        <v>0.60406000000000004</v>
      </c>
      <c r="H123">
        <v>0.44055</v>
      </c>
      <c r="I123">
        <v>0.4345</v>
      </c>
      <c r="J123">
        <v>0.15048</v>
      </c>
      <c r="K123">
        <v>0.24324999999999999</v>
      </c>
      <c r="L123">
        <v>2.44876</v>
      </c>
    </row>
    <row r="124" spans="1:12" x14ac:dyDescent="0.25">
      <c r="A124" s="1" t="s">
        <v>144</v>
      </c>
      <c r="B124" s="1" t="s">
        <v>91</v>
      </c>
      <c r="C124">
        <v>123</v>
      </c>
      <c r="D124">
        <v>4.5069999999999997</v>
      </c>
      <c r="E124">
        <v>7.0680000000000007E-2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  <c r="L124">
        <v>2.5100899999999999</v>
      </c>
    </row>
    <row r="125" spans="1:12" x14ac:dyDescent="0.25">
      <c r="A125" s="1" t="s">
        <v>145</v>
      </c>
      <c r="B125" s="1" t="s">
        <v>91</v>
      </c>
      <c r="C125">
        <v>124</v>
      </c>
      <c r="D125">
        <v>4.4359999999999999</v>
      </c>
      <c r="E125">
        <v>3.9469999999999998E-2</v>
      </c>
      <c r="F125">
        <v>0.45406999999999997</v>
      </c>
      <c r="G125">
        <v>0.86907999999999996</v>
      </c>
      <c r="H125">
        <v>0.35874</v>
      </c>
      <c r="I125">
        <v>0.24232000000000001</v>
      </c>
      <c r="J125">
        <v>0.17460999999999999</v>
      </c>
      <c r="K125">
        <v>0.219</v>
      </c>
      <c r="L125">
        <v>2.1177299999999999</v>
      </c>
    </row>
    <row r="126" spans="1:12" x14ac:dyDescent="0.25">
      <c r="A126" s="1" t="s">
        <v>146</v>
      </c>
      <c r="B126" s="1" t="s">
        <v>91</v>
      </c>
      <c r="C126">
        <v>125</v>
      </c>
      <c r="D126">
        <v>4.4189999999999996</v>
      </c>
      <c r="E126">
        <v>4.734E-2</v>
      </c>
      <c r="F126">
        <v>0.36470999999999998</v>
      </c>
      <c r="G126">
        <v>0.99875999999999998</v>
      </c>
      <c r="H126">
        <v>0.41435</v>
      </c>
      <c r="I126">
        <v>0.42215000000000003</v>
      </c>
      <c r="J126">
        <v>5.8389999999999997E-2</v>
      </c>
      <c r="K126">
        <v>0.37541999999999998</v>
      </c>
      <c r="L126">
        <v>1.78555</v>
      </c>
    </row>
    <row r="127" spans="1:12" x14ac:dyDescent="0.25">
      <c r="A127" s="1" t="s">
        <v>147</v>
      </c>
      <c r="B127" s="1" t="s">
        <v>91</v>
      </c>
      <c r="C127">
        <v>126</v>
      </c>
      <c r="D127">
        <v>4.3689999999999998</v>
      </c>
      <c r="E127">
        <v>8.0960000000000004E-2</v>
      </c>
      <c r="F127">
        <v>0.44024999999999997</v>
      </c>
      <c r="G127">
        <v>0.59206999999999999</v>
      </c>
      <c r="H127">
        <v>0.36291000000000001</v>
      </c>
      <c r="I127">
        <v>0.46073999999999998</v>
      </c>
      <c r="J127">
        <v>0.28105000000000002</v>
      </c>
      <c r="K127">
        <v>0.18093000000000001</v>
      </c>
      <c r="L127">
        <v>2.05125</v>
      </c>
    </row>
    <row r="128" spans="1:12" x14ac:dyDescent="0.25">
      <c r="A128" s="1" t="s">
        <v>148</v>
      </c>
      <c r="B128" s="1" t="s">
        <v>49</v>
      </c>
      <c r="C128">
        <v>127</v>
      </c>
      <c r="D128">
        <v>4.3499999999999996</v>
      </c>
      <c r="E128">
        <v>4.7629999999999999E-2</v>
      </c>
      <c r="F128">
        <v>0.76820999999999995</v>
      </c>
      <c r="G128">
        <v>0.77710999999999997</v>
      </c>
      <c r="H128">
        <v>0.72989999999999999</v>
      </c>
      <c r="I128">
        <v>0.19847000000000001</v>
      </c>
      <c r="J128">
        <v>3.9E-2</v>
      </c>
      <c r="K128">
        <v>7.8549999999999995E-2</v>
      </c>
      <c r="L128">
        <v>1.7587299999999999</v>
      </c>
    </row>
    <row r="129" spans="1:12" x14ac:dyDescent="0.25">
      <c r="A129" s="1" t="s">
        <v>149</v>
      </c>
      <c r="B129" s="1" t="s">
        <v>91</v>
      </c>
      <c r="C129">
        <v>128</v>
      </c>
      <c r="D129">
        <v>4.3319999999999999</v>
      </c>
      <c r="E129">
        <v>4.9340000000000002E-2</v>
      </c>
      <c r="F129">
        <v>0.99355000000000004</v>
      </c>
      <c r="G129">
        <v>1.1046400000000001</v>
      </c>
      <c r="H129">
        <v>4.7759999999999997E-2</v>
      </c>
      <c r="I129">
        <v>0.49495</v>
      </c>
      <c r="J129">
        <v>0.12474</v>
      </c>
      <c r="K129">
        <v>0.10460999999999999</v>
      </c>
      <c r="L129">
        <v>1.4618100000000001</v>
      </c>
    </row>
    <row r="130" spans="1:12" x14ac:dyDescent="0.25">
      <c r="A130" s="1" t="s">
        <v>150</v>
      </c>
      <c r="B130" s="1" t="s">
        <v>41</v>
      </c>
      <c r="C130">
        <v>129</v>
      </c>
      <c r="D130">
        <v>4.3070000000000004</v>
      </c>
      <c r="E130">
        <v>4.351E-2</v>
      </c>
      <c r="F130">
        <v>0.27107999999999999</v>
      </c>
      <c r="G130">
        <v>0.70904999999999996</v>
      </c>
      <c r="H130">
        <v>0.48246</v>
      </c>
      <c r="I130">
        <v>0.44017000000000001</v>
      </c>
      <c r="J130">
        <v>0.19034000000000001</v>
      </c>
      <c r="K130">
        <v>0.79588000000000003</v>
      </c>
      <c r="L130">
        <v>1.41805</v>
      </c>
    </row>
    <row r="131" spans="1:12" x14ac:dyDescent="0.25">
      <c r="A131" s="1" t="s">
        <v>151</v>
      </c>
      <c r="B131" s="1" t="s">
        <v>49</v>
      </c>
      <c r="C131">
        <v>130</v>
      </c>
      <c r="D131">
        <v>4.2969999999999997</v>
      </c>
      <c r="E131">
        <v>4.2209999999999998E-2</v>
      </c>
      <c r="F131">
        <v>0.7419</v>
      </c>
      <c r="G131">
        <v>0.38562000000000002</v>
      </c>
      <c r="H131">
        <v>0.72926000000000002</v>
      </c>
      <c r="I131">
        <v>0.40577000000000002</v>
      </c>
      <c r="J131">
        <v>0.38330999999999998</v>
      </c>
      <c r="K131">
        <v>5.5469999999999998E-2</v>
      </c>
      <c r="L131">
        <v>1.59541</v>
      </c>
    </row>
    <row r="132" spans="1:12" x14ac:dyDescent="0.25">
      <c r="A132" s="1" t="s">
        <v>152</v>
      </c>
      <c r="B132" s="1" t="s">
        <v>91</v>
      </c>
      <c r="C132">
        <v>131</v>
      </c>
      <c r="D132">
        <v>4.2919999999999998</v>
      </c>
      <c r="E132">
        <v>6.13E-2</v>
      </c>
      <c r="F132">
        <v>1.6039999999999999E-2</v>
      </c>
      <c r="G132">
        <v>0.41133999999999998</v>
      </c>
      <c r="H132">
        <v>0.22561999999999999</v>
      </c>
      <c r="I132">
        <v>0.43053999999999998</v>
      </c>
      <c r="J132">
        <v>6.9769999999999999E-2</v>
      </c>
      <c r="K132">
        <v>0.33128000000000002</v>
      </c>
      <c r="L132">
        <v>2.8079100000000001</v>
      </c>
    </row>
    <row r="133" spans="1:12" x14ac:dyDescent="0.25">
      <c r="A133" s="1" t="s">
        <v>153</v>
      </c>
      <c r="B133" s="1" t="s">
        <v>100</v>
      </c>
      <c r="C133">
        <v>132</v>
      </c>
      <c r="D133">
        <v>4.2709999999999999</v>
      </c>
      <c r="E133">
        <v>3.7510000000000002E-2</v>
      </c>
      <c r="F133">
        <v>0.83523999999999998</v>
      </c>
      <c r="G133">
        <v>1.01905</v>
      </c>
      <c r="H133">
        <v>0.70806000000000002</v>
      </c>
      <c r="I133">
        <v>0.53725999999999996</v>
      </c>
      <c r="J133">
        <v>9.1789999999999997E-2</v>
      </c>
      <c r="K133">
        <v>0.40827999999999998</v>
      </c>
      <c r="L133">
        <v>0.67108000000000001</v>
      </c>
    </row>
    <row r="134" spans="1:12" x14ac:dyDescent="0.25">
      <c r="A134" s="1" t="s">
        <v>154</v>
      </c>
      <c r="B134" s="1" t="s">
        <v>91</v>
      </c>
      <c r="C134">
        <v>133</v>
      </c>
      <c r="D134">
        <v>4.2519999999999998</v>
      </c>
      <c r="E134">
        <v>4.6780000000000002E-2</v>
      </c>
      <c r="F134">
        <v>0.42249999999999999</v>
      </c>
      <c r="G134">
        <v>0.88766999999999996</v>
      </c>
      <c r="H134">
        <v>0.23402000000000001</v>
      </c>
      <c r="I134">
        <v>0.49308999999999997</v>
      </c>
      <c r="J134">
        <v>5.7860000000000002E-2</v>
      </c>
      <c r="K134">
        <v>0.20618</v>
      </c>
      <c r="L134">
        <v>1.9507099999999999</v>
      </c>
    </row>
    <row r="135" spans="1:12" x14ac:dyDescent="0.25">
      <c r="A135" s="1" t="s">
        <v>155</v>
      </c>
      <c r="B135" s="1" t="s">
        <v>49</v>
      </c>
      <c r="C135">
        <v>134</v>
      </c>
      <c r="D135">
        <v>4.218</v>
      </c>
      <c r="E135">
        <v>4.8280000000000003E-2</v>
      </c>
      <c r="F135">
        <v>1.0121599999999999</v>
      </c>
      <c r="G135">
        <v>1.1061399999999999</v>
      </c>
      <c r="H135">
        <v>0.76649</v>
      </c>
      <c r="I135">
        <v>0.30586999999999998</v>
      </c>
      <c r="J135">
        <v>8.7200000000000003E-3</v>
      </c>
      <c r="K135">
        <v>0.11921</v>
      </c>
      <c r="L135">
        <v>0.89990999999999999</v>
      </c>
    </row>
    <row r="136" spans="1:12" x14ac:dyDescent="0.25">
      <c r="A136" s="1" t="s">
        <v>156</v>
      </c>
      <c r="B136" s="1" t="s">
        <v>26</v>
      </c>
      <c r="C136">
        <v>135</v>
      </c>
      <c r="D136">
        <v>4.194</v>
      </c>
      <c r="E136">
        <v>3.2599999999999997E-2</v>
      </c>
      <c r="F136">
        <v>0.88180000000000003</v>
      </c>
      <c r="G136">
        <v>0.747</v>
      </c>
      <c r="H136">
        <v>0.61712</v>
      </c>
      <c r="I136">
        <v>0.17288000000000001</v>
      </c>
      <c r="J136">
        <v>6.3240000000000005E-2</v>
      </c>
      <c r="K136">
        <v>0.11291</v>
      </c>
      <c r="L136">
        <v>1.59927</v>
      </c>
    </row>
    <row r="137" spans="1:12" x14ac:dyDescent="0.25">
      <c r="A137" s="1" t="s">
        <v>157</v>
      </c>
      <c r="B137" s="1" t="s">
        <v>26</v>
      </c>
      <c r="C137">
        <v>136</v>
      </c>
      <c r="D137">
        <v>4.077</v>
      </c>
      <c r="E137">
        <v>4.367E-2</v>
      </c>
      <c r="F137">
        <v>0.54649000000000003</v>
      </c>
      <c r="G137">
        <v>0.68093000000000004</v>
      </c>
      <c r="H137">
        <v>0.40064</v>
      </c>
      <c r="I137">
        <v>0.35571000000000003</v>
      </c>
      <c r="J137">
        <v>7.8539999999999999E-2</v>
      </c>
      <c r="K137">
        <v>9.1310000000000002E-2</v>
      </c>
      <c r="L137">
        <v>1.92313</v>
      </c>
    </row>
    <row r="138" spans="1:12" x14ac:dyDescent="0.25">
      <c r="A138" s="1" t="s">
        <v>158</v>
      </c>
      <c r="B138" s="1" t="s">
        <v>91</v>
      </c>
      <c r="C138">
        <v>137</v>
      </c>
      <c r="D138">
        <v>4.0330000000000004</v>
      </c>
      <c r="E138">
        <v>4.7579999999999997E-2</v>
      </c>
      <c r="F138">
        <v>0.75778000000000001</v>
      </c>
      <c r="G138">
        <v>0.86040000000000005</v>
      </c>
      <c r="H138">
        <v>0.16683000000000001</v>
      </c>
      <c r="I138">
        <v>0.10384</v>
      </c>
      <c r="J138">
        <v>7.1220000000000006E-2</v>
      </c>
      <c r="K138">
        <v>0.12343999999999999</v>
      </c>
      <c r="L138">
        <v>1.94939</v>
      </c>
    </row>
    <row r="139" spans="1:12" x14ac:dyDescent="0.25">
      <c r="A139" s="1" t="s">
        <v>159</v>
      </c>
      <c r="B139" s="1" t="s">
        <v>91</v>
      </c>
      <c r="C139">
        <v>138</v>
      </c>
      <c r="D139">
        <v>3.9950000000000001</v>
      </c>
      <c r="E139">
        <v>5.602E-2</v>
      </c>
      <c r="F139">
        <v>0.26074000000000003</v>
      </c>
      <c r="G139">
        <v>1.0352600000000001</v>
      </c>
      <c r="H139">
        <v>0.20583000000000001</v>
      </c>
      <c r="I139">
        <v>0.38857000000000003</v>
      </c>
      <c r="J139">
        <v>0.12352</v>
      </c>
      <c r="K139">
        <v>0.18798000000000001</v>
      </c>
      <c r="L139">
        <v>1.7929299999999999</v>
      </c>
    </row>
    <row r="140" spans="1:12" x14ac:dyDescent="0.25">
      <c r="A140" s="1" t="s">
        <v>160</v>
      </c>
      <c r="B140" s="1" t="s">
        <v>91</v>
      </c>
      <c r="C140">
        <v>139</v>
      </c>
      <c r="D140">
        <v>3.9889999999999999</v>
      </c>
      <c r="E140">
        <v>6.6820000000000004E-2</v>
      </c>
      <c r="F140">
        <v>0.67866000000000004</v>
      </c>
      <c r="G140">
        <v>0.66290000000000004</v>
      </c>
      <c r="H140">
        <v>0.31051000000000001</v>
      </c>
      <c r="I140">
        <v>0.41465999999999997</v>
      </c>
      <c r="J140">
        <v>0.11686000000000001</v>
      </c>
      <c r="K140">
        <v>0.12388</v>
      </c>
      <c r="L140">
        <v>1.6813499999999999</v>
      </c>
    </row>
    <row r="141" spans="1:12" x14ac:dyDescent="0.25">
      <c r="A141" s="1" t="s">
        <v>161</v>
      </c>
      <c r="B141" s="1" t="s">
        <v>91</v>
      </c>
      <c r="C141">
        <v>140</v>
      </c>
      <c r="D141">
        <v>3.956</v>
      </c>
      <c r="E141">
        <v>4.7969999999999999E-2</v>
      </c>
      <c r="F141">
        <v>0.23905999999999999</v>
      </c>
      <c r="G141">
        <v>0.79273000000000005</v>
      </c>
      <c r="H141">
        <v>0.36314999999999997</v>
      </c>
      <c r="I141">
        <v>0.22917000000000001</v>
      </c>
      <c r="J141">
        <v>0.19900000000000001</v>
      </c>
      <c r="K141">
        <v>0.17441000000000001</v>
      </c>
      <c r="L141">
        <v>1.9581200000000001</v>
      </c>
    </row>
    <row r="142" spans="1:12" x14ac:dyDescent="0.25">
      <c r="A142" s="1" t="s">
        <v>162</v>
      </c>
      <c r="B142" s="1" t="s">
        <v>91</v>
      </c>
      <c r="C142">
        <v>141</v>
      </c>
      <c r="D142">
        <v>3.931</v>
      </c>
      <c r="E142">
        <v>4.317E-2</v>
      </c>
      <c r="F142">
        <v>0.21102000000000001</v>
      </c>
      <c r="G142">
        <v>1.1329899999999999</v>
      </c>
      <c r="H142">
        <v>0.33861000000000002</v>
      </c>
      <c r="I142">
        <v>0.45727000000000001</v>
      </c>
      <c r="J142">
        <v>7.2669999999999998E-2</v>
      </c>
      <c r="K142">
        <v>0.29065999999999997</v>
      </c>
      <c r="L142">
        <v>1.4276599999999999</v>
      </c>
    </row>
    <row r="143" spans="1:12" x14ac:dyDescent="0.25">
      <c r="A143" s="1" t="s">
        <v>163</v>
      </c>
      <c r="B143" s="1" t="s">
        <v>91</v>
      </c>
      <c r="C143">
        <v>142</v>
      </c>
      <c r="D143">
        <v>3.9039999999999999</v>
      </c>
      <c r="E143">
        <v>3.6080000000000001E-2</v>
      </c>
      <c r="F143">
        <v>0.36498000000000003</v>
      </c>
      <c r="G143">
        <v>0.97619</v>
      </c>
      <c r="H143">
        <v>0.43540000000000001</v>
      </c>
      <c r="I143">
        <v>0.36771999999999999</v>
      </c>
      <c r="J143">
        <v>0.10713</v>
      </c>
      <c r="K143">
        <v>0.20843</v>
      </c>
      <c r="L143">
        <v>1.4439500000000001</v>
      </c>
    </row>
    <row r="144" spans="1:12" x14ac:dyDescent="0.25">
      <c r="A144" s="1" t="s">
        <v>164</v>
      </c>
      <c r="B144" s="1" t="s">
        <v>91</v>
      </c>
      <c r="C144">
        <v>143</v>
      </c>
      <c r="D144">
        <v>3.8959999999999999</v>
      </c>
      <c r="E144">
        <v>4.5469999999999997E-2</v>
      </c>
      <c r="F144">
        <v>1.0602400000000001</v>
      </c>
      <c r="G144">
        <v>0.90527999999999997</v>
      </c>
      <c r="H144">
        <v>0.43371999999999999</v>
      </c>
      <c r="I144">
        <v>0.31913999999999998</v>
      </c>
      <c r="J144">
        <v>0.11090999999999999</v>
      </c>
      <c r="K144">
        <v>6.8220000000000003E-2</v>
      </c>
      <c r="L144">
        <v>0.99895</v>
      </c>
    </row>
    <row r="145" spans="1:12" x14ac:dyDescent="0.25">
      <c r="A145" s="1" t="s">
        <v>165</v>
      </c>
      <c r="B145" s="1" t="s">
        <v>91</v>
      </c>
      <c r="C145">
        <v>144</v>
      </c>
      <c r="D145">
        <v>3.8450000000000002</v>
      </c>
      <c r="E145">
        <v>3.6020000000000003E-2</v>
      </c>
      <c r="F145">
        <v>6.9400000000000003E-2</v>
      </c>
      <c r="G145">
        <v>0.77264999999999995</v>
      </c>
      <c r="H145">
        <v>0.29707</v>
      </c>
      <c r="I145">
        <v>0.47692000000000001</v>
      </c>
      <c r="J145">
        <v>0.15639</v>
      </c>
      <c r="K145">
        <v>0.19386999999999999</v>
      </c>
      <c r="L145">
        <v>1.8787700000000001</v>
      </c>
    </row>
    <row r="146" spans="1:12" x14ac:dyDescent="0.25">
      <c r="A146" s="1" t="s">
        <v>166</v>
      </c>
      <c r="B146" s="1" t="s">
        <v>41</v>
      </c>
      <c r="C146">
        <v>145</v>
      </c>
      <c r="D146">
        <v>3.819</v>
      </c>
      <c r="E146">
        <v>5.0689999999999999E-2</v>
      </c>
      <c r="F146">
        <v>0.46038000000000001</v>
      </c>
      <c r="G146">
        <v>0.62736000000000003</v>
      </c>
      <c r="H146">
        <v>0.61114000000000002</v>
      </c>
      <c r="I146">
        <v>0.66246000000000005</v>
      </c>
      <c r="J146">
        <v>7.2470000000000007E-2</v>
      </c>
      <c r="K146">
        <v>0.40359</v>
      </c>
      <c r="L146">
        <v>0.98194999999999999</v>
      </c>
    </row>
    <row r="147" spans="1:12" x14ac:dyDescent="0.25">
      <c r="A147" s="1" t="s">
        <v>167</v>
      </c>
      <c r="B147" s="1" t="s">
        <v>91</v>
      </c>
      <c r="C147">
        <v>146</v>
      </c>
      <c r="D147">
        <v>3.7810000000000001</v>
      </c>
      <c r="E147">
        <v>5.0610000000000002E-2</v>
      </c>
      <c r="F147">
        <v>0.28520000000000001</v>
      </c>
      <c r="G147">
        <v>1.00268</v>
      </c>
      <c r="H147">
        <v>0.38214999999999999</v>
      </c>
      <c r="I147">
        <v>0.32878000000000002</v>
      </c>
      <c r="J147">
        <v>5.747E-2</v>
      </c>
      <c r="K147">
        <v>0.34377000000000002</v>
      </c>
      <c r="L147">
        <v>1.38079</v>
      </c>
    </row>
    <row r="148" spans="1:12" x14ac:dyDescent="0.25">
      <c r="A148" s="1" t="s">
        <v>168</v>
      </c>
      <c r="B148" s="1" t="s">
        <v>91</v>
      </c>
      <c r="C148">
        <v>147</v>
      </c>
      <c r="D148">
        <v>3.681</v>
      </c>
      <c r="E148">
        <v>3.6330000000000001E-2</v>
      </c>
      <c r="F148">
        <v>0.20824000000000001</v>
      </c>
      <c r="G148">
        <v>0.66800999999999999</v>
      </c>
      <c r="H148">
        <v>0.46721000000000001</v>
      </c>
      <c r="I148">
        <v>0.19184000000000001</v>
      </c>
      <c r="J148">
        <v>8.1240000000000007E-2</v>
      </c>
      <c r="K148">
        <v>0.21332999999999999</v>
      </c>
      <c r="L148">
        <v>1.851</v>
      </c>
    </row>
    <row r="149" spans="1:12" x14ac:dyDescent="0.25">
      <c r="A149" s="1" t="s">
        <v>169</v>
      </c>
      <c r="B149" s="1" t="s">
        <v>91</v>
      </c>
      <c r="C149">
        <v>148</v>
      </c>
      <c r="D149">
        <v>3.6779999999999999</v>
      </c>
      <c r="E149">
        <v>6.1120000000000001E-2</v>
      </c>
      <c r="F149">
        <v>7.85E-2</v>
      </c>
      <c r="G149">
        <v>0</v>
      </c>
      <c r="H149">
        <v>6.6989999999999994E-2</v>
      </c>
      <c r="I149">
        <v>0.48879</v>
      </c>
      <c r="J149">
        <v>8.2890000000000005E-2</v>
      </c>
      <c r="K149">
        <v>0.23835000000000001</v>
      </c>
      <c r="L149">
        <v>2.7223000000000002</v>
      </c>
    </row>
    <row r="150" spans="1:12" x14ac:dyDescent="0.25">
      <c r="A150" s="1" t="s">
        <v>170</v>
      </c>
      <c r="B150" s="1" t="s">
        <v>91</v>
      </c>
      <c r="C150">
        <v>149</v>
      </c>
      <c r="D150">
        <v>3.6669999999999998</v>
      </c>
      <c r="E150">
        <v>3.8300000000000001E-2</v>
      </c>
      <c r="F150">
        <v>0.34193000000000001</v>
      </c>
      <c r="G150">
        <v>0.76061999999999996</v>
      </c>
      <c r="H150">
        <v>0.15010000000000001</v>
      </c>
      <c r="I150">
        <v>0.23501</v>
      </c>
      <c r="J150">
        <v>5.2690000000000001E-2</v>
      </c>
      <c r="K150">
        <v>0.18386</v>
      </c>
      <c r="L150">
        <v>1.94296</v>
      </c>
    </row>
    <row r="151" spans="1:12" x14ac:dyDescent="0.25">
      <c r="A151" s="1" t="s">
        <v>171</v>
      </c>
      <c r="B151" s="1" t="s">
        <v>91</v>
      </c>
      <c r="C151">
        <v>150</v>
      </c>
      <c r="D151">
        <v>3.6560000000000001</v>
      </c>
      <c r="E151">
        <v>3.5900000000000001E-2</v>
      </c>
      <c r="F151">
        <v>0.17416999999999999</v>
      </c>
      <c r="G151">
        <v>0.46475</v>
      </c>
      <c r="H151">
        <v>0.24009</v>
      </c>
      <c r="I151">
        <v>0.37724999999999997</v>
      </c>
      <c r="J151">
        <v>0.12139</v>
      </c>
      <c r="K151">
        <v>0.28656999999999999</v>
      </c>
      <c r="L151">
        <v>1.9917199999999999</v>
      </c>
    </row>
    <row r="152" spans="1:12" x14ac:dyDescent="0.25">
      <c r="A152" s="1" t="s">
        <v>172</v>
      </c>
      <c r="B152" s="1" t="s">
        <v>91</v>
      </c>
      <c r="C152">
        <v>151</v>
      </c>
      <c r="D152">
        <v>3.6549999999999998</v>
      </c>
      <c r="E152">
        <v>5.1409999999999997E-2</v>
      </c>
      <c r="F152">
        <v>0.46533999999999998</v>
      </c>
      <c r="G152">
        <v>0.77115</v>
      </c>
      <c r="H152">
        <v>0.15185000000000001</v>
      </c>
      <c r="I152">
        <v>0.46866000000000002</v>
      </c>
      <c r="J152">
        <v>0.17921999999999999</v>
      </c>
      <c r="K152">
        <v>0.20165</v>
      </c>
      <c r="L152">
        <v>1.41723</v>
      </c>
    </row>
    <row r="153" spans="1:12" x14ac:dyDescent="0.25">
      <c r="A153" s="1" t="s">
        <v>173</v>
      </c>
      <c r="B153" s="1" t="s">
        <v>91</v>
      </c>
      <c r="C153">
        <v>152</v>
      </c>
      <c r="D153">
        <v>3.5870000000000002</v>
      </c>
      <c r="E153">
        <v>4.3240000000000001E-2</v>
      </c>
      <c r="F153">
        <v>0.25812000000000002</v>
      </c>
      <c r="G153">
        <v>0.85187999999999997</v>
      </c>
      <c r="H153">
        <v>0.27124999999999999</v>
      </c>
      <c r="I153">
        <v>0.39493</v>
      </c>
      <c r="J153">
        <v>0.12831999999999999</v>
      </c>
      <c r="K153">
        <v>0.21747</v>
      </c>
      <c r="L153">
        <v>1.4649399999999999</v>
      </c>
    </row>
    <row r="154" spans="1:12" x14ac:dyDescent="0.25">
      <c r="A154" s="1" t="s">
        <v>174</v>
      </c>
      <c r="B154" s="1" t="s">
        <v>100</v>
      </c>
      <c r="C154">
        <v>153</v>
      </c>
      <c r="D154">
        <v>3.5750000000000002</v>
      </c>
      <c r="E154">
        <v>3.0839999999999999E-2</v>
      </c>
      <c r="F154">
        <v>0.31981999999999999</v>
      </c>
      <c r="G154">
        <v>0.30285000000000001</v>
      </c>
      <c r="H154">
        <v>0.30335000000000001</v>
      </c>
      <c r="I154">
        <v>0.23413999999999999</v>
      </c>
      <c r="J154">
        <v>9.7189999999999999E-2</v>
      </c>
      <c r="K154">
        <v>0.36509999999999998</v>
      </c>
      <c r="L154">
        <v>1.9520999999999999</v>
      </c>
    </row>
    <row r="155" spans="1:12" x14ac:dyDescent="0.25">
      <c r="A155" s="1" t="s">
        <v>175</v>
      </c>
      <c r="B155" s="1" t="s">
        <v>91</v>
      </c>
      <c r="C155">
        <v>154</v>
      </c>
      <c r="D155">
        <v>3.4649999999999999</v>
      </c>
      <c r="E155">
        <v>3.4639999999999997E-2</v>
      </c>
      <c r="F155">
        <v>0.22208</v>
      </c>
      <c r="G155">
        <v>0.77370000000000005</v>
      </c>
      <c r="H155">
        <v>0.42864000000000002</v>
      </c>
      <c r="I155">
        <v>0.59201000000000004</v>
      </c>
      <c r="J155">
        <v>0.55191000000000001</v>
      </c>
      <c r="K155">
        <v>0.22628000000000001</v>
      </c>
      <c r="L155">
        <v>0.67042000000000002</v>
      </c>
    </row>
    <row r="156" spans="1:12" x14ac:dyDescent="0.25">
      <c r="A156" s="1" t="s">
        <v>176</v>
      </c>
      <c r="B156" s="1" t="s">
        <v>91</v>
      </c>
      <c r="C156">
        <v>155</v>
      </c>
      <c r="D156">
        <v>3.34</v>
      </c>
      <c r="E156">
        <v>3.6560000000000002E-2</v>
      </c>
      <c r="F156">
        <v>0.28665000000000002</v>
      </c>
      <c r="G156">
        <v>0.35386000000000001</v>
      </c>
      <c r="H156">
        <v>0.31909999999999999</v>
      </c>
      <c r="I156">
        <v>0.48449999999999999</v>
      </c>
      <c r="J156">
        <v>8.0100000000000005E-2</v>
      </c>
      <c r="K156">
        <v>0.18260000000000001</v>
      </c>
      <c r="L156">
        <v>1.6332800000000001</v>
      </c>
    </row>
    <row r="157" spans="1:12" x14ac:dyDescent="0.25">
      <c r="A157" s="1" t="s">
        <v>177</v>
      </c>
      <c r="B157" s="1" t="s">
        <v>26</v>
      </c>
      <c r="C157">
        <v>156</v>
      </c>
      <c r="D157">
        <v>3.0059999999999998</v>
      </c>
      <c r="E157">
        <v>5.015E-2</v>
      </c>
      <c r="F157">
        <v>0.66320000000000001</v>
      </c>
      <c r="G157">
        <v>0.47488999999999998</v>
      </c>
      <c r="H157">
        <v>0.72192999999999996</v>
      </c>
      <c r="I157">
        <v>0.15684000000000001</v>
      </c>
      <c r="J157">
        <v>0.18906000000000001</v>
      </c>
      <c r="K157">
        <v>0.47178999999999999</v>
      </c>
      <c r="L157">
        <v>0.32857999999999998</v>
      </c>
    </row>
    <row r="158" spans="1:12" x14ac:dyDescent="0.25">
      <c r="A158" s="1" t="s">
        <v>178</v>
      </c>
      <c r="B158" s="1" t="s">
        <v>91</v>
      </c>
      <c r="C158">
        <v>157</v>
      </c>
      <c r="D158">
        <v>2.9049999999999998</v>
      </c>
      <c r="E158">
        <v>8.6580000000000004E-2</v>
      </c>
      <c r="F158">
        <v>1.5299999999999999E-2</v>
      </c>
      <c r="G158">
        <v>0.41587000000000002</v>
      </c>
      <c r="H158">
        <v>0.22395999999999999</v>
      </c>
      <c r="I158">
        <v>0.11849999999999999</v>
      </c>
      <c r="J158">
        <v>0.10062</v>
      </c>
      <c r="K158">
        <v>0.19727</v>
      </c>
      <c r="L158">
        <v>1.8330200000000001</v>
      </c>
    </row>
    <row r="159" spans="1:12" x14ac:dyDescent="0.25">
      <c r="A159" s="1" t="s">
        <v>179</v>
      </c>
      <c r="B159" s="1" t="s">
        <v>91</v>
      </c>
      <c r="C159">
        <v>158</v>
      </c>
      <c r="D159">
        <v>2.839</v>
      </c>
      <c r="E159">
        <v>6.7269999999999996E-2</v>
      </c>
      <c r="F159">
        <v>0.20868</v>
      </c>
      <c r="G159">
        <v>0.13994999999999999</v>
      </c>
      <c r="H159">
        <v>0.28443000000000002</v>
      </c>
      <c r="I159">
        <v>0.36453000000000002</v>
      </c>
      <c r="J159">
        <v>0.10731</v>
      </c>
      <c r="K159">
        <v>0.16681000000000001</v>
      </c>
      <c r="L159">
        <v>1.5672600000000001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D5AD-6134-4AA0-8883-441766DCAC56}">
  <dimension ref="A1:M158"/>
  <sheetViews>
    <sheetView workbookViewId="0"/>
  </sheetViews>
  <sheetFormatPr defaultRowHeight="15" x14ac:dyDescent="0.25"/>
  <cols>
    <col min="1" max="1" width="22.42578125" bestFit="1" customWidth="1"/>
    <col min="2" max="2" width="29.85546875" bestFit="1" customWidth="1"/>
    <col min="3" max="3" width="17.28515625" bestFit="1" customWidth="1"/>
    <col min="4" max="4" width="17.85546875" bestFit="1" customWidth="1"/>
    <col min="5" max="5" width="27" bestFit="1" customWidth="1"/>
    <col min="6" max="6" width="27.140625" bestFit="1" customWidth="1"/>
    <col min="7" max="7" width="26.85546875" bestFit="1" customWidth="1"/>
    <col min="9" max="9" width="25" bestFit="1" customWidth="1"/>
    <col min="10" max="10" width="11.28515625" bestFit="1" customWidth="1"/>
    <col min="11" max="11" width="31.42578125" bestFit="1" customWidth="1"/>
    <col min="12" max="12" width="13.140625" bestFit="1" customWidth="1"/>
    <col min="13" max="13" width="19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180</v>
      </c>
      <c r="F1" t="s">
        <v>181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15</v>
      </c>
      <c r="B2" s="1" t="s">
        <v>13</v>
      </c>
      <c r="C2">
        <v>1</v>
      </c>
      <c r="D2">
        <v>7.5259999999999998</v>
      </c>
      <c r="E2">
        <v>7.46</v>
      </c>
      <c r="F2">
        <v>7.5919999999999996</v>
      </c>
      <c r="G2">
        <v>1.4417800000000001</v>
      </c>
      <c r="H2">
        <v>1.16374</v>
      </c>
      <c r="I2">
        <v>0.79503999999999997</v>
      </c>
      <c r="J2">
        <v>0.57940999999999998</v>
      </c>
      <c r="K2">
        <v>0.44452999999999998</v>
      </c>
      <c r="L2">
        <v>0.36170999999999998</v>
      </c>
      <c r="M2">
        <v>2.7393900000000002</v>
      </c>
    </row>
    <row r="3" spans="1:13" x14ac:dyDescent="0.25">
      <c r="A3" s="1" t="s">
        <v>12</v>
      </c>
      <c r="B3" s="1" t="s">
        <v>13</v>
      </c>
      <c r="C3">
        <v>2</v>
      </c>
      <c r="D3">
        <v>7.5090000000000003</v>
      </c>
      <c r="E3">
        <v>7.4279999999999999</v>
      </c>
      <c r="F3">
        <v>7.59</v>
      </c>
      <c r="G3">
        <v>1.5273300000000001</v>
      </c>
      <c r="H3">
        <v>1.14524</v>
      </c>
      <c r="I3">
        <v>0.86302999999999996</v>
      </c>
      <c r="J3">
        <v>0.58557000000000003</v>
      </c>
      <c r="K3">
        <v>0.41203000000000001</v>
      </c>
      <c r="L3">
        <v>0.28083000000000002</v>
      </c>
      <c r="M3">
        <v>2.6946300000000001</v>
      </c>
    </row>
    <row r="4" spans="1:13" x14ac:dyDescent="0.25">
      <c r="A4" s="1" t="s">
        <v>14</v>
      </c>
      <c r="B4" s="1" t="s">
        <v>13</v>
      </c>
      <c r="C4">
        <v>3</v>
      </c>
      <c r="D4">
        <v>7.5010000000000003</v>
      </c>
      <c r="E4">
        <v>7.3330000000000002</v>
      </c>
      <c r="F4">
        <v>7.6689999999999996</v>
      </c>
      <c r="G4">
        <v>1.42666</v>
      </c>
      <c r="H4">
        <v>1.18326</v>
      </c>
      <c r="I4">
        <v>0.86733000000000005</v>
      </c>
      <c r="J4">
        <v>0.56623999999999997</v>
      </c>
      <c r="K4">
        <v>0.14974999999999999</v>
      </c>
      <c r="L4">
        <v>0.47677999999999998</v>
      </c>
      <c r="M4">
        <v>2.8313700000000002</v>
      </c>
    </row>
    <row r="5" spans="1:13" x14ac:dyDescent="0.25">
      <c r="A5" s="1" t="s">
        <v>16</v>
      </c>
      <c r="B5" s="1" t="s">
        <v>13</v>
      </c>
      <c r="C5">
        <v>4</v>
      </c>
      <c r="D5">
        <v>7.4980000000000002</v>
      </c>
      <c r="E5">
        <v>7.4210000000000003</v>
      </c>
      <c r="F5">
        <v>7.5750000000000002</v>
      </c>
      <c r="G5">
        <v>1.57744</v>
      </c>
      <c r="H5">
        <v>1.1269</v>
      </c>
      <c r="I5">
        <v>0.79579</v>
      </c>
      <c r="J5">
        <v>0.59609000000000001</v>
      </c>
      <c r="K5">
        <v>0.35776000000000002</v>
      </c>
      <c r="L5">
        <v>0.37895000000000001</v>
      </c>
      <c r="M5">
        <v>2.66465</v>
      </c>
    </row>
    <row r="6" spans="1:13" x14ac:dyDescent="0.25">
      <c r="A6" s="1" t="s">
        <v>19</v>
      </c>
      <c r="B6" s="1" t="s">
        <v>13</v>
      </c>
      <c r="C6">
        <v>5</v>
      </c>
      <c r="D6">
        <v>7.4130000000000003</v>
      </c>
      <c r="E6">
        <v>7.351</v>
      </c>
      <c r="F6">
        <v>7.4749999999999996</v>
      </c>
      <c r="G6">
        <v>1.40598</v>
      </c>
      <c r="H6">
        <v>1.1346400000000001</v>
      </c>
      <c r="I6">
        <v>0.81091000000000002</v>
      </c>
      <c r="J6">
        <v>0.57103999999999999</v>
      </c>
      <c r="K6">
        <v>0.41004000000000002</v>
      </c>
      <c r="L6">
        <v>0.25491999999999998</v>
      </c>
      <c r="M6">
        <v>2.8259599999999998</v>
      </c>
    </row>
    <row r="7" spans="1:13" x14ac:dyDescent="0.25">
      <c r="A7" s="1" t="s">
        <v>17</v>
      </c>
      <c r="B7" s="1" t="s">
        <v>18</v>
      </c>
      <c r="C7">
        <v>6</v>
      </c>
      <c r="D7">
        <v>7.4039999999999999</v>
      </c>
      <c r="E7">
        <v>7.335</v>
      </c>
      <c r="F7">
        <v>7.4729999999999999</v>
      </c>
      <c r="G7">
        <v>1.44015</v>
      </c>
      <c r="H7">
        <v>1.0961000000000001</v>
      </c>
      <c r="I7">
        <v>0.8276</v>
      </c>
      <c r="J7">
        <v>0.57369999999999999</v>
      </c>
      <c r="K7">
        <v>0.31329000000000001</v>
      </c>
      <c r="L7">
        <v>0.44834000000000002</v>
      </c>
      <c r="M7">
        <v>2.70485</v>
      </c>
    </row>
    <row r="8" spans="1:13" x14ac:dyDescent="0.25">
      <c r="A8" s="1" t="s">
        <v>20</v>
      </c>
      <c r="B8" s="1" t="s">
        <v>13</v>
      </c>
      <c r="C8">
        <v>7</v>
      </c>
      <c r="D8">
        <v>7.3390000000000004</v>
      </c>
      <c r="E8">
        <v>7.2839999999999998</v>
      </c>
      <c r="F8">
        <v>7.3940000000000001</v>
      </c>
      <c r="G8">
        <v>1.46468</v>
      </c>
      <c r="H8">
        <v>1.02912</v>
      </c>
      <c r="I8">
        <v>0.81230999999999998</v>
      </c>
      <c r="J8">
        <v>0.55210999999999999</v>
      </c>
      <c r="K8">
        <v>0.29926999999999998</v>
      </c>
      <c r="L8">
        <v>0.47416000000000003</v>
      </c>
      <c r="M8">
        <v>2.70749</v>
      </c>
    </row>
    <row r="9" spans="1:13" x14ac:dyDescent="0.25">
      <c r="A9" s="1" t="s">
        <v>22</v>
      </c>
      <c r="B9" s="1" t="s">
        <v>23</v>
      </c>
      <c r="C9">
        <v>8</v>
      </c>
      <c r="D9">
        <v>7.3339999999999996</v>
      </c>
      <c r="E9">
        <v>7.2640000000000002</v>
      </c>
      <c r="F9">
        <v>7.4039999999999999</v>
      </c>
      <c r="G9">
        <v>1.36066</v>
      </c>
      <c r="H9">
        <v>1.1727799999999999</v>
      </c>
      <c r="I9">
        <v>0.83096000000000003</v>
      </c>
      <c r="J9">
        <v>0.58147000000000004</v>
      </c>
      <c r="K9">
        <v>0.41904000000000002</v>
      </c>
      <c r="L9">
        <v>0.49401</v>
      </c>
      <c r="M9">
        <v>2.47553</v>
      </c>
    </row>
    <row r="10" spans="1:13" x14ac:dyDescent="0.25">
      <c r="A10" s="1" t="s">
        <v>24</v>
      </c>
      <c r="B10" s="1" t="s">
        <v>23</v>
      </c>
      <c r="C10">
        <v>9</v>
      </c>
      <c r="D10">
        <v>7.3129999999999997</v>
      </c>
      <c r="E10">
        <v>7.2409999999999997</v>
      </c>
      <c r="F10">
        <v>7.3849999999999998</v>
      </c>
      <c r="G10">
        <v>1.4444300000000001</v>
      </c>
      <c r="H10">
        <v>1.10476</v>
      </c>
      <c r="I10">
        <v>0.85119999999999996</v>
      </c>
      <c r="J10">
        <v>0.56837000000000004</v>
      </c>
      <c r="K10">
        <v>0.32330999999999999</v>
      </c>
      <c r="L10">
        <v>0.47406999999999999</v>
      </c>
      <c r="M10">
        <v>2.5465</v>
      </c>
    </row>
    <row r="11" spans="1:13" x14ac:dyDescent="0.25">
      <c r="A11" s="1" t="s">
        <v>21</v>
      </c>
      <c r="B11" s="1" t="s">
        <v>13</v>
      </c>
      <c r="C11">
        <v>10</v>
      </c>
      <c r="D11">
        <v>7.2910000000000004</v>
      </c>
      <c r="E11">
        <v>7.2270000000000003</v>
      </c>
      <c r="F11">
        <v>7.3550000000000004</v>
      </c>
      <c r="G11">
        <v>1.45181</v>
      </c>
      <c r="H11">
        <v>1.0876399999999999</v>
      </c>
      <c r="I11">
        <v>0.83121</v>
      </c>
      <c r="J11">
        <v>0.58218000000000003</v>
      </c>
      <c r="K11">
        <v>0.40866999999999998</v>
      </c>
      <c r="L11">
        <v>0.38253999999999999</v>
      </c>
      <c r="M11">
        <v>2.5473400000000002</v>
      </c>
    </row>
    <row r="12" spans="1:13" x14ac:dyDescent="0.25">
      <c r="A12" s="1" t="s">
        <v>25</v>
      </c>
      <c r="B12" s="1" t="s">
        <v>26</v>
      </c>
      <c r="C12">
        <v>11</v>
      </c>
      <c r="D12">
        <v>7.2670000000000003</v>
      </c>
      <c r="E12">
        <v>7.1989999999999998</v>
      </c>
      <c r="F12">
        <v>7.335</v>
      </c>
      <c r="G12">
        <v>1.3376600000000001</v>
      </c>
      <c r="H12">
        <v>0.99536999999999998</v>
      </c>
      <c r="I12">
        <v>0.84916999999999998</v>
      </c>
      <c r="J12">
        <v>0.36431999999999998</v>
      </c>
      <c r="K12">
        <v>8.7279999999999996E-2</v>
      </c>
      <c r="L12">
        <v>0.32288</v>
      </c>
      <c r="M12">
        <v>3.3102900000000002</v>
      </c>
    </row>
    <row r="13" spans="1:13" x14ac:dyDescent="0.25">
      <c r="A13" s="1" t="s">
        <v>29</v>
      </c>
      <c r="B13" s="1" t="s">
        <v>13</v>
      </c>
      <c r="C13">
        <v>12</v>
      </c>
      <c r="D13">
        <v>7.1189999999999998</v>
      </c>
      <c r="E13">
        <v>7.0449999999999999</v>
      </c>
      <c r="F13">
        <v>7.1929999999999996</v>
      </c>
      <c r="G13">
        <v>1.45038</v>
      </c>
      <c r="H13">
        <v>1.0838300000000001</v>
      </c>
      <c r="I13">
        <v>0.80564999999999998</v>
      </c>
      <c r="J13">
        <v>0.54354999999999998</v>
      </c>
      <c r="K13">
        <v>0.21348</v>
      </c>
      <c r="L13">
        <v>0.32865</v>
      </c>
      <c r="M13">
        <v>2.6934300000000002</v>
      </c>
    </row>
    <row r="14" spans="1:13" x14ac:dyDescent="0.25">
      <c r="A14" s="1" t="s">
        <v>31</v>
      </c>
      <c r="B14" s="1" t="s">
        <v>18</v>
      </c>
      <c r="C14">
        <v>13</v>
      </c>
      <c r="D14">
        <v>7.1040000000000001</v>
      </c>
      <c r="E14">
        <v>7.02</v>
      </c>
      <c r="F14">
        <v>7.1879999999999997</v>
      </c>
      <c r="G14">
        <v>1.50796</v>
      </c>
      <c r="H14">
        <v>1.04782</v>
      </c>
      <c r="I14">
        <v>0.77900000000000003</v>
      </c>
      <c r="J14">
        <v>0.48163</v>
      </c>
      <c r="K14">
        <v>0.14868000000000001</v>
      </c>
      <c r="L14">
        <v>0.41077000000000002</v>
      </c>
      <c r="M14">
        <v>2.7278199999999999</v>
      </c>
    </row>
    <row r="15" spans="1:13" x14ac:dyDescent="0.25">
      <c r="A15" s="1" t="s">
        <v>27</v>
      </c>
      <c r="B15" s="1" t="s">
        <v>28</v>
      </c>
      <c r="C15">
        <v>14</v>
      </c>
      <c r="D15">
        <v>7.0869999999999997</v>
      </c>
      <c r="E15">
        <v>6.9989999999999997</v>
      </c>
      <c r="F15">
        <v>7.1749999999999998</v>
      </c>
      <c r="G15">
        <v>1.0687899999999999</v>
      </c>
      <c r="H15">
        <v>1.02152</v>
      </c>
      <c r="I15">
        <v>0.76146000000000003</v>
      </c>
      <c r="J15">
        <v>0.55225000000000002</v>
      </c>
      <c r="K15">
        <v>0.10546999999999999</v>
      </c>
      <c r="L15">
        <v>0.22553000000000001</v>
      </c>
      <c r="M15">
        <v>3.35168</v>
      </c>
    </row>
    <row r="16" spans="1:13" x14ac:dyDescent="0.25">
      <c r="A16" s="1" t="s">
        <v>182</v>
      </c>
      <c r="B16" s="1" t="s">
        <v>28</v>
      </c>
      <c r="C16">
        <v>15</v>
      </c>
      <c r="D16">
        <v>7.0389999999999997</v>
      </c>
      <c r="E16">
        <v>6.7939999999999996</v>
      </c>
      <c r="F16">
        <v>7.2839999999999998</v>
      </c>
      <c r="G16">
        <v>1.3594299999999999</v>
      </c>
      <c r="H16">
        <v>1.0811299999999999</v>
      </c>
      <c r="I16">
        <v>0.77758000000000005</v>
      </c>
      <c r="J16">
        <v>0.46822999999999998</v>
      </c>
      <c r="K16">
        <v>0.12275</v>
      </c>
      <c r="L16">
        <v>0.22202</v>
      </c>
      <c r="M16">
        <v>3.0076000000000001</v>
      </c>
    </row>
    <row r="17" spans="1:13" x14ac:dyDescent="0.25">
      <c r="A17" s="1" t="s">
        <v>43</v>
      </c>
      <c r="B17" s="1" t="s">
        <v>13</v>
      </c>
      <c r="C17">
        <v>16</v>
      </c>
      <c r="D17">
        <v>6.9939999999999998</v>
      </c>
      <c r="E17">
        <v>6.93</v>
      </c>
      <c r="F17">
        <v>7.0579999999999998</v>
      </c>
      <c r="G17">
        <v>1.44787</v>
      </c>
      <c r="H17">
        <v>1.0977399999999999</v>
      </c>
      <c r="I17">
        <v>0.81486999999999998</v>
      </c>
      <c r="J17">
        <v>0.53466000000000002</v>
      </c>
      <c r="K17">
        <v>0.28550999999999999</v>
      </c>
      <c r="L17">
        <v>0.30452000000000001</v>
      </c>
      <c r="M17">
        <v>2.5093100000000002</v>
      </c>
    </row>
    <row r="18" spans="1:13" x14ac:dyDescent="0.25">
      <c r="A18" s="1" t="s">
        <v>32</v>
      </c>
      <c r="B18" s="1" t="s">
        <v>28</v>
      </c>
      <c r="C18">
        <v>17</v>
      </c>
      <c r="D18">
        <v>6.952</v>
      </c>
      <c r="E18">
        <v>6.875</v>
      </c>
      <c r="F18">
        <v>7.0289999999999999</v>
      </c>
      <c r="G18">
        <v>1.08754</v>
      </c>
      <c r="H18">
        <v>1.03938</v>
      </c>
      <c r="I18">
        <v>0.61414999999999997</v>
      </c>
      <c r="J18">
        <v>0.40425</v>
      </c>
      <c r="K18">
        <v>0.14166000000000001</v>
      </c>
      <c r="L18">
        <v>0.15776000000000001</v>
      </c>
      <c r="M18">
        <v>3.5073300000000001</v>
      </c>
    </row>
    <row r="19" spans="1:13" x14ac:dyDescent="0.25">
      <c r="A19" s="1" t="s">
        <v>35</v>
      </c>
      <c r="B19" s="1" t="s">
        <v>13</v>
      </c>
      <c r="C19">
        <v>18</v>
      </c>
      <c r="D19">
        <v>6.9290000000000003</v>
      </c>
      <c r="E19">
        <v>6.8609999999999998</v>
      </c>
      <c r="F19">
        <v>6.9969999999999999</v>
      </c>
      <c r="G19">
        <v>1.4253899999999999</v>
      </c>
      <c r="H19">
        <v>1.0524899999999999</v>
      </c>
      <c r="I19">
        <v>0.81959000000000004</v>
      </c>
      <c r="J19">
        <v>0.51354</v>
      </c>
      <c r="K19">
        <v>0.26247999999999999</v>
      </c>
      <c r="L19">
        <v>0.2424</v>
      </c>
      <c r="M19">
        <v>2.61355</v>
      </c>
    </row>
    <row r="20" spans="1:13" x14ac:dyDescent="0.25">
      <c r="A20" s="1" t="s">
        <v>34</v>
      </c>
      <c r="B20" s="1" t="s">
        <v>13</v>
      </c>
      <c r="C20">
        <v>19</v>
      </c>
      <c r="D20">
        <v>6.907</v>
      </c>
      <c r="E20">
        <v>6.8360000000000003</v>
      </c>
      <c r="F20">
        <v>6.9779999999999998</v>
      </c>
      <c r="G20">
        <v>1.4834099999999999</v>
      </c>
      <c r="H20">
        <v>1.16157</v>
      </c>
      <c r="I20">
        <v>0.81455</v>
      </c>
      <c r="J20">
        <v>0.54008</v>
      </c>
      <c r="K20">
        <v>0.29754000000000003</v>
      </c>
      <c r="L20">
        <v>0.44962999999999997</v>
      </c>
      <c r="M20">
        <v>2.1598799999999998</v>
      </c>
    </row>
    <row r="21" spans="1:13" x14ac:dyDescent="0.25">
      <c r="A21" s="1" t="s">
        <v>33</v>
      </c>
      <c r="B21" s="1" t="s">
        <v>13</v>
      </c>
      <c r="C21">
        <v>20</v>
      </c>
      <c r="D21">
        <v>6.8710000000000004</v>
      </c>
      <c r="E21">
        <v>6.8040000000000003</v>
      </c>
      <c r="F21">
        <v>6.9379999999999997</v>
      </c>
      <c r="G21">
        <v>1.6975199999999999</v>
      </c>
      <c r="H21">
        <v>1.03999</v>
      </c>
      <c r="I21">
        <v>0.84541999999999995</v>
      </c>
      <c r="J21">
        <v>0.54869999999999997</v>
      </c>
      <c r="K21">
        <v>0.35328999999999999</v>
      </c>
      <c r="L21">
        <v>0.27571000000000001</v>
      </c>
      <c r="M21">
        <v>2.1105499999999999</v>
      </c>
    </row>
    <row r="22" spans="1:13" x14ac:dyDescent="0.25">
      <c r="A22" s="1" t="s">
        <v>30</v>
      </c>
      <c r="B22" s="1" t="s">
        <v>28</v>
      </c>
      <c r="C22">
        <v>21</v>
      </c>
      <c r="D22">
        <v>6.7779999999999996</v>
      </c>
      <c r="E22">
        <v>6.68</v>
      </c>
      <c r="F22">
        <v>6.8760000000000003</v>
      </c>
      <c r="G22">
        <v>1.1150800000000001</v>
      </c>
      <c r="H22">
        <v>0.71460000000000001</v>
      </c>
      <c r="I22">
        <v>0.71143000000000001</v>
      </c>
      <c r="J22">
        <v>0.37708999999999998</v>
      </c>
      <c r="K22">
        <v>0.18354999999999999</v>
      </c>
      <c r="L22">
        <v>0.11735</v>
      </c>
      <c r="M22">
        <v>3.5590600000000001</v>
      </c>
    </row>
    <row r="23" spans="1:13" x14ac:dyDescent="0.25">
      <c r="A23" s="1" t="s">
        <v>40</v>
      </c>
      <c r="B23" s="1" t="s">
        <v>41</v>
      </c>
      <c r="C23">
        <v>22</v>
      </c>
      <c r="D23">
        <v>6.7389999999999999</v>
      </c>
      <c r="E23">
        <v>6.6740000000000004</v>
      </c>
      <c r="F23">
        <v>6.8040000000000003</v>
      </c>
      <c r="G23">
        <v>1.6455500000000001</v>
      </c>
      <c r="H23">
        <v>0.86758000000000002</v>
      </c>
      <c r="I23">
        <v>0.94718999999999998</v>
      </c>
      <c r="J23">
        <v>0.48770000000000002</v>
      </c>
      <c r="K23">
        <v>0.46987000000000001</v>
      </c>
      <c r="L23">
        <v>0.32706000000000002</v>
      </c>
      <c r="M23">
        <v>1.9937499999999999</v>
      </c>
    </row>
    <row r="24" spans="1:13" x14ac:dyDescent="0.25">
      <c r="A24" s="1" t="s">
        <v>37</v>
      </c>
      <c r="B24" s="1" t="s">
        <v>13</v>
      </c>
      <c r="C24">
        <v>23</v>
      </c>
      <c r="D24">
        <v>6.7249999999999996</v>
      </c>
      <c r="E24">
        <v>6.6470000000000002</v>
      </c>
      <c r="F24">
        <v>6.8029999999999999</v>
      </c>
      <c r="G24">
        <v>1.40283</v>
      </c>
      <c r="H24">
        <v>1.0867199999999999</v>
      </c>
      <c r="I24">
        <v>0.80991000000000002</v>
      </c>
      <c r="J24">
        <v>0.50036000000000003</v>
      </c>
      <c r="K24">
        <v>0.27399000000000001</v>
      </c>
      <c r="L24">
        <v>0.50156000000000001</v>
      </c>
      <c r="M24">
        <v>2.1499899999999998</v>
      </c>
    </row>
    <row r="25" spans="1:13" x14ac:dyDescent="0.25">
      <c r="A25" s="1" t="s">
        <v>44</v>
      </c>
      <c r="B25" s="1" t="s">
        <v>28</v>
      </c>
      <c r="C25">
        <v>24</v>
      </c>
      <c r="D25">
        <v>6.7050000000000001</v>
      </c>
      <c r="E25">
        <v>6.6150000000000002</v>
      </c>
      <c r="F25">
        <v>6.7949999999999999</v>
      </c>
      <c r="G25">
        <v>1.2166999999999999</v>
      </c>
      <c r="H25">
        <v>0.90586999999999995</v>
      </c>
      <c r="I25">
        <v>0.81882999999999995</v>
      </c>
      <c r="J25">
        <v>0.37789</v>
      </c>
      <c r="K25">
        <v>0.11451</v>
      </c>
      <c r="L25">
        <v>0.31595000000000001</v>
      </c>
      <c r="M25">
        <v>2.95505</v>
      </c>
    </row>
    <row r="26" spans="1:13" x14ac:dyDescent="0.25">
      <c r="A26" s="1" t="s">
        <v>42</v>
      </c>
      <c r="B26" s="1" t="s">
        <v>28</v>
      </c>
      <c r="C26">
        <v>25</v>
      </c>
      <c r="D26">
        <v>6.7009999999999996</v>
      </c>
      <c r="E26">
        <v>6.601</v>
      </c>
      <c r="F26">
        <v>6.8010000000000002</v>
      </c>
      <c r="G26">
        <v>1.18306</v>
      </c>
      <c r="H26">
        <v>0.98912</v>
      </c>
      <c r="I26">
        <v>0.70835000000000004</v>
      </c>
      <c r="J26">
        <v>0.48926999999999998</v>
      </c>
      <c r="K26">
        <v>8.4229999999999999E-2</v>
      </c>
      <c r="L26">
        <v>0.24179999999999999</v>
      </c>
      <c r="M26">
        <v>3.0055900000000002</v>
      </c>
    </row>
    <row r="27" spans="1:13" x14ac:dyDescent="0.25">
      <c r="A27" s="1" t="s">
        <v>47</v>
      </c>
      <c r="B27" s="1" t="s">
        <v>28</v>
      </c>
      <c r="C27">
        <v>26</v>
      </c>
      <c r="D27">
        <v>6.65</v>
      </c>
      <c r="E27">
        <v>6.56</v>
      </c>
      <c r="F27">
        <v>6.74</v>
      </c>
      <c r="G27">
        <v>1.15137</v>
      </c>
      <c r="H27">
        <v>1.06612</v>
      </c>
      <c r="I27">
        <v>0.69711000000000001</v>
      </c>
      <c r="J27">
        <v>0.42283999999999999</v>
      </c>
      <c r="K27">
        <v>7.2959999999999997E-2</v>
      </c>
      <c r="L27">
        <v>0.10989</v>
      </c>
      <c r="M27">
        <v>3.1298499999999998</v>
      </c>
    </row>
    <row r="28" spans="1:13" x14ac:dyDescent="0.25">
      <c r="A28" s="1" t="s">
        <v>48</v>
      </c>
      <c r="B28" s="1" t="s">
        <v>49</v>
      </c>
      <c r="C28">
        <v>27</v>
      </c>
      <c r="D28">
        <v>6.5960000000000001</v>
      </c>
      <c r="E28">
        <v>6.5149999999999997</v>
      </c>
      <c r="F28">
        <v>6.6769999999999996</v>
      </c>
      <c r="G28">
        <v>1.30915</v>
      </c>
      <c r="H28">
        <v>1.00793</v>
      </c>
      <c r="I28">
        <v>0.76375999999999999</v>
      </c>
      <c r="J28">
        <v>0.41417999999999999</v>
      </c>
      <c r="K28">
        <v>3.986E-2</v>
      </c>
      <c r="L28">
        <v>9.9290000000000003E-2</v>
      </c>
      <c r="M28">
        <v>2.96211</v>
      </c>
    </row>
    <row r="29" spans="1:13" x14ac:dyDescent="0.25">
      <c r="A29" s="1" t="s">
        <v>36</v>
      </c>
      <c r="B29" s="1" t="s">
        <v>26</v>
      </c>
      <c r="C29">
        <v>28</v>
      </c>
      <c r="D29">
        <v>6.5730000000000004</v>
      </c>
      <c r="E29">
        <v>6.4939999999999998</v>
      </c>
      <c r="F29">
        <v>6.6520000000000001</v>
      </c>
      <c r="G29">
        <v>1.57352</v>
      </c>
      <c r="H29">
        <v>0.87114000000000003</v>
      </c>
      <c r="I29">
        <v>0.72992999999999997</v>
      </c>
      <c r="J29">
        <v>0.56215000000000004</v>
      </c>
      <c r="K29">
        <v>0.35560999999999998</v>
      </c>
      <c r="L29">
        <v>0.26590999999999998</v>
      </c>
      <c r="M29">
        <v>2.2150699999999999</v>
      </c>
    </row>
    <row r="30" spans="1:13" x14ac:dyDescent="0.25">
      <c r="A30" s="1" t="s">
        <v>50</v>
      </c>
      <c r="B30" s="1" t="s">
        <v>28</v>
      </c>
      <c r="C30">
        <v>29</v>
      </c>
      <c r="D30">
        <v>6.5449999999999999</v>
      </c>
      <c r="E30">
        <v>6.4560000000000004</v>
      </c>
      <c r="F30">
        <v>6.6340000000000003</v>
      </c>
      <c r="G30">
        <v>1.18157</v>
      </c>
      <c r="H30">
        <v>1.0314300000000001</v>
      </c>
      <c r="I30">
        <v>0.72182999999999997</v>
      </c>
      <c r="J30">
        <v>0.54388000000000003</v>
      </c>
      <c r="K30">
        <v>0.21393999999999999</v>
      </c>
      <c r="L30">
        <v>0.18056</v>
      </c>
      <c r="M30">
        <v>2.6713900000000002</v>
      </c>
    </row>
    <row r="31" spans="1:13" x14ac:dyDescent="0.25">
      <c r="A31" s="1" t="s">
        <v>55</v>
      </c>
      <c r="B31" s="1" t="s">
        <v>13</v>
      </c>
      <c r="C31">
        <v>30</v>
      </c>
      <c r="D31">
        <v>6.4880000000000004</v>
      </c>
      <c r="E31">
        <v>6.4089999999999998</v>
      </c>
      <c r="F31">
        <v>6.5670000000000002</v>
      </c>
      <c r="G31">
        <v>1.30782</v>
      </c>
      <c r="H31">
        <v>1.0987899999999999</v>
      </c>
      <c r="I31">
        <v>0.80315000000000003</v>
      </c>
      <c r="J31">
        <v>0.54993999999999998</v>
      </c>
      <c r="K31">
        <v>0.17554</v>
      </c>
      <c r="L31">
        <v>0.56237000000000004</v>
      </c>
      <c r="M31">
        <v>1.9903200000000001</v>
      </c>
    </row>
    <row r="32" spans="1:13" x14ac:dyDescent="0.25">
      <c r="A32" s="1" t="s">
        <v>51</v>
      </c>
      <c r="B32" s="1" t="s">
        <v>28</v>
      </c>
      <c r="C32">
        <v>31</v>
      </c>
      <c r="D32">
        <v>6.4809999999999999</v>
      </c>
      <c r="E32">
        <v>6.3840000000000003</v>
      </c>
      <c r="F32">
        <v>6.5780000000000003</v>
      </c>
      <c r="G32">
        <v>1.0303199999999999</v>
      </c>
      <c r="H32">
        <v>1.02169</v>
      </c>
      <c r="I32">
        <v>0.59658999999999995</v>
      </c>
      <c r="J32">
        <v>0.44735000000000003</v>
      </c>
      <c r="K32">
        <v>5.3990000000000003E-2</v>
      </c>
      <c r="L32">
        <v>0.15626000000000001</v>
      </c>
      <c r="M32">
        <v>3.1747100000000001</v>
      </c>
    </row>
    <row r="33" spans="1:13" x14ac:dyDescent="0.25">
      <c r="A33" s="1" t="s">
        <v>46</v>
      </c>
      <c r="B33" s="1" t="s">
        <v>13</v>
      </c>
      <c r="C33">
        <v>32</v>
      </c>
      <c r="D33">
        <v>6.4779999999999998</v>
      </c>
      <c r="E33">
        <v>6.3970000000000002</v>
      </c>
      <c r="F33">
        <v>6.5590000000000002</v>
      </c>
      <c r="G33">
        <v>1.3948799999999999</v>
      </c>
      <c r="H33">
        <v>1.00508</v>
      </c>
      <c r="I33">
        <v>0.83794999999999997</v>
      </c>
      <c r="J33">
        <v>0.46561999999999998</v>
      </c>
      <c r="K33">
        <v>0.17807999999999999</v>
      </c>
      <c r="L33">
        <v>0.1216</v>
      </c>
      <c r="M33">
        <v>2.4744000000000002</v>
      </c>
    </row>
    <row r="34" spans="1:13" x14ac:dyDescent="0.25">
      <c r="A34" s="1" t="s">
        <v>52</v>
      </c>
      <c r="B34" s="1" t="s">
        <v>41</v>
      </c>
      <c r="C34">
        <v>33</v>
      </c>
      <c r="D34">
        <v>6.4740000000000002</v>
      </c>
      <c r="E34">
        <v>6.3959999999999999</v>
      </c>
      <c r="F34">
        <v>6.5519999999999996</v>
      </c>
      <c r="G34">
        <v>1.0892999999999999</v>
      </c>
      <c r="H34">
        <v>1.04477</v>
      </c>
      <c r="I34">
        <v>0.64915</v>
      </c>
      <c r="J34">
        <v>0.49553000000000003</v>
      </c>
      <c r="K34">
        <v>2.8330000000000001E-2</v>
      </c>
      <c r="L34">
        <v>0.58696000000000004</v>
      </c>
      <c r="M34">
        <v>2.5796000000000001</v>
      </c>
    </row>
    <row r="35" spans="1:13" x14ac:dyDescent="0.25">
      <c r="A35" s="1" t="s">
        <v>53</v>
      </c>
      <c r="B35" s="1" t="s">
        <v>26</v>
      </c>
      <c r="C35">
        <v>34</v>
      </c>
      <c r="D35">
        <v>6.3789999999999996</v>
      </c>
      <c r="E35">
        <v>6.2869999999999999</v>
      </c>
      <c r="F35">
        <v>6.4710000000000001</v>
      </c>
      <c r="G35">
        <v>1.48953</v>
      </c>
      <c r="H35">
        <v>0.84828999999999999</v>
      </c>
      <c r="I35">
        <v>0.59267000000000003</v>
      </c>
      <c r="J35">
        <v>0.37903999999999999</v>
      </c>
      <c r="K35">
        <v>0.30008000000000001</v>
      </c>
      <c r="L35">
        <v>0.15457000000000001</v>
      </c>
      <c r="M35">
        <v>2.6148199999999999</v>
      </c>
    </row>
    <row r="36" spans="1:13" x14ac:dyDescent="0.25">
      <c r="A36" s="1" t="s">
        <v>56</v>
      </c>
      <c r="B36" s="1" t="s">
        <v>57</v>
      </c>
      <c r="C36">
        <v>34</v>
      </c>
      <c r="D36">
        <v>6.3789999999999996</v>
      </c>
      <c r="E36">
        <v>6.3049999999999997</v>
      </c>
      <c r="F36">
        <v>6.4530000000000003</v>
      </c>
      <c r="G36">
        <v>1.3972899999999999</v>
      </c>
      <c r="H36">
        <v>0.92623999999999995</v>
      </c>
      <c r="I36">
        <v>0.79564999999999997</v>
      </c>
      <c r="J36">
        <v>0.32377</v>
      </c>
      <c r="K36">
        <v>6.6299999999999998E-2</v>
      </c>
      <c r="L36">
        <v>0.25495000000000001</v>
      </c>
      <c r="M36">
        <v>2.6152299999999999</v>
      </c>
    </row>
    <row r="37" spans="1:13" x14ac:dyDescent="0.25">
      <c r="A37" s="1" t="s">
        <v>45</v>
      </c>
      <c r="B37" s="1" t="s">
        <v>26</v>
      </c>
      <c r="C37">
        <v>36</v>
      </c>
      <c r="D37">
        <v>6.375</v>
      </c>
      <c r="E37">
        <v>6.1779999999999999</v>
      </c>
      <c r="F37">
        <v>6.5720000000000001</v>
      </c>
      <c r="G37">
        <v>1.8242700000000001</v>
      </c>
      <c r="H37">
        <v>0.87963999999999998</v>
      </c>
      <c r="I37">
        <v>0.71723000000000003</v>
      </c>
      <c r="J37">
        <v>0.56679000000000002</v>
      </c>
      <c r="K37">
        <v>0.48048999999999997</v>
      </c>
      <c r="L37">
        <v>0.32388</v>
      </c>
      <c r="M37">
        <v>1.5822400000000001</v>
      </c>
    </row>
    <row r="38" spans="1:13" x14ac:dyDescent="0.25">
      <c r="A38" s="1" t="s">
        <v>54</v>
      </c>
      <c r="B38" s="1" t="s">
        <v>13</v>
      </c>
      <c r="C38">
        <v>37</v>
      </c>
      <c r="D38">
        <v>6.3609999999999998</v>
      </c>
      <c r="E38">
        <v>6.2880000000000003</v>
      </c>
      <c r="F38">
        <v>6.4340000000000002</v>
      </c>
      <c r="G38">
        <v>1.34253</v>
      </c>
      <c r="H38">
        <v>1.1294500000000001</v>
      </c>
      <c r="I38">
        <v>0.87895999999999996</v>
      </c>
      <c r="J38">
        <v>0.37545000000000001</v>
      </c>
      <c r="K38">
        <v>6.1370000000000001E-2</v>
      </c>
      <c r="L38">
        <v>0.17665</v>
      </c>
      <c r="M38">
        <v>2.39663</v>
      </c>
    </row>
    <row r="39" spans="1:13" x14ac:dyDescent="0.25">
      <c r="A39" s="1" t="s">
        <v>87</v>
      </c>
      <c r="B39" s="1" t="s">
        <v>26</v>
      </c>
      <c r="C39">
        <v>38</v>
      </c>
      <c r="D39">
        <v>6.3550000000000004</v>
      </c>
      <c r="E39">
        <v>6.2270000000000003</v>
      </c>
      <c r="F39">
        <v>6.4829999999999997</v>
      </c>
      <c r="G39">
        <v>1.0526599999999999</v>
      </c>
      <c r="H39">
        <v>0.83309</v>
      </c>
      <c r="I39">
        <v>0.61804000000000003</v>
      </c>
      <c r="J39">
        <v>0.21006</v>
      </c>
      <c r="K39">
        <v>0.16156999999999999</v>
      </c>
      <c r="L39">
        <v>7.0440000000000003E-2</v>
      </c>
      <c r="M39">
        <v>3.4090400000000001</v>
      </c>
    </row>
    <row r="40" spans="1:13" x14ac:dyDescent="0.25">
      <c r="A40" s="1" t="s">
        <v>62</v>
      </c>
      <c r="B40" s="1" t="s">
        <v>28</v>
      </c>
      <c r="C40">
        <v>39</v>
      </c>
      <c r="D40">
        <v>6.3239999999999998</v>
      </c>
      <c r="E40">
        <v>6.2130000000000001</v>
      </c>
      <c r="F40">
        <v>6.4349999999999996</v>
      </c>
      <c r="G40">
        <v>0.83453999999999995</v>
      </c>
      <c r="H40">
        <v>0.87119000000000002</v>
      </c>
      <c r="I40">
        <v>0.54039000000000004</v>
      </c>
      <c r="J40">
        <v>0.50378999999999996</v>
      </c>
      <c r="K40">
        <v>8.7010000000000004E-2</v>
      </c>
      <c r="L40">
        <v>0.28808</v>
      </c>
      <c r="M40">
        <v>3.1986300000000001</v>
      </c>
    </row>
    <row r="41" spans="1:13" x14ac:dyDescent="0.25">
      <c r="A41" s="1" t="s">
        <v>59</v>
      </c>
      <c r="B41" s="1" t="s">
        <v>28</v>
      </c>
      <c r="C41">
        <v>40</v>
      </c>
      <c r="D41">
        <v>6.2690000000000001</v>
      </c>
      <c r="E41">
        <v>6.0730000000000004</v>
      </c>
      <c r="F41">
        <v>6.4649999999999999</v>
      </c>
      <c r="G41">
        <v>1.0968599999999999</v>
      </c>
      <c r="H41">
        <v>0.77866000000000002</v>
      </c>
      <c r="I41">
        <v>0.50932999999999995</v>
      </c>
      <c r="J41">
        <v>0.52234000000000003</v>
      </c>
      <c r="K41">
        <v>0.12692000000000001</v>
      </c>
      <c r="L41">
        <v>0.16664999999999999</v>
      </c>
      <c r="M41">
        <v>3.0685199999999999</v>
      </c>
    </row>
    <row r="42" spans="1:13" x14ac:dyDescent="0.25">
      <c r="A42" s="1" t="s">
        <v>58</v>
      </c>
      <c r="B42" s="1" t="s">
        <v>26</v>
      </c>
      <c r="C42">
        <v>41</v>
      </c>
      <c r="D42">
        <v>6.2389999999999999</v>
      </c>
      <c r="E42">
        <v>6.1539999999999999</v>
      </c>
      <c r="F42">
        <v>6.3239999999999998</v>
      </c>
      <c r="G42">
        <v>1.61714</v>
      </c>
      <c r="H42">
        <v>0.87758000000000003</v>
      </c>
      <c r="I42">
        <v>0.63568999999999998</v>
      </c>
      <c r="J42">
        <v>0.43165999999999999</v>
      </c>
      <c r="K42">
        <v>0.23669000000000001</v>
      </c>
      <c r="L42">
        <v>0.15964999999999999</v>
      </c>
      <c r="M42">
        <v>2.28085</v>
      </c>
    </row>
    <row r="43" spans="1:13" x14ac:dyDescent="0.25">
      <c r="A43" s="1" t="s">
        <v>68</v>
      </c>
      <c r="B43" s="1" t="s">
        <v>26</v>
      </c>
      <c r="C43">
        <v>42</v>
      </c>
      <c r="D43">
        <v>6.218</v>
      </c>
      <c r="E43">
        <v>6.1280000000000001</v>
      </c>
      <c r="F43">
        <v>6.3079999999999998</v>
      </c>
      <c r="G43">
        <v>1.44024</v>
      </c>
      <c r="H43">
        <v>0.94396999999999998</v>
      </c>
      <c r="I43">
        <v>0.65695999999999999</v>
      </c>
      <c r="J43">
        <v>0.47375</v>
      </c>
      <c r="K43">
        <v>0.25772</v>
      </c>
      <c r="L43">
        <v>0.17147000000000001</v>
      </c>
      <c r="M43">
        <v>2.2740499999999999</v>
      </c>
    </row>
    <row r="44" spans="1:13" x14ac:dyDescent="0.25">
      <c r="A44" s="1" t="s">
        <v>60</v>
      </c>
      <c r="B44" s="1" t="s">
        <v>28</v>
      </c>
      <c r="C44">
        <v>43</v>
      </c>
      <c r="D44">
        <v>6.1680000000000001</v>
      </c>
      <c r="E44">
        <v>5.95</v>
      </c>
      <c r="F44">
        <v>6.3860000000000001</v>
      </c>
      <c r="G44">
        <v>1.32572</v>
      </c>
      <c r="H44">
        <v>0.98568999999999996</v>
      </c>
      <c r="I44">
        <v>0.52607999999999999</v>
      </c>
      <c r="J44">
        <v>0.48453000000000002</v>
      </c>
      <c r="K44">
        <v>1.2409999999999999E-2</v>
      </c>
      <c r="L44">
        <v>0.31935000000000002</v>
      </c>
      <c r="M44">
        <v>2.5139399999999998</v>
      </c>
    </row>
    <row r="45" spans="1:13" x14ac:dyDescent="0.25">
      <c r="A45" s="1" t="s">
        <v>39</v>
      </c>
      <c r="B45" s="1" t="s">
        <v>28</v>
      </c>
      <c r="C45">
        <v>44</v>
      </c>
      <c r="D45">
        <v>6.0839999999999996</v>
      </c>
      <c r="E45">
        <v>5.9729999999999999</v>
      </c>
      <c r="F45">
        <v>6.1950000000000003</v>
      </c>
      <c r="G45">
        <v>1.13367</v>
      </c>
      <c r="H45">
        <v>1.03302</v>
      </c>
      <c r="I45">
        <v>0.61904000000000003</v>
      </c>
      <c r="J45">
        <v>0.19847000000000001</v>
      </c>
      <c r="K45">
        <v>8.3040000000000003E-2</v>
      </c>
      <c r="L45">
        <v>4.2500000000000003E-2</v>
      </c>
      <c r="M45">
        <v>2.9746800000000002</v>
      </c>
    </row>
    <row r="46" spans="1:13" x14ac:dyDescent="0.25">
      <c r="A46" s="1" t="s">
        <v>64</v>
      </c>
      <c r="B46" s="1" t="s">
        <v>49</v>
      </c>
      <c r="C46">
        <v>45</v>
      </c>
      <c r="D46">
        <v>6.0780000000000003</v>
      </c>
      <c r="E46">
        <v>5.9960000000000004</v>
      </c>
      <c r="F46">
        <v>6.16</v>
      </c>
      <c r="G46">
        <v>1.27973</v>
      </c>
      <c r="H46">
        <v>1.0826800000000001</v>
      </c>
      <c r="I46">
        <v>0.70367000000000002</v>
      </c>
      <c r="J46">
        <v>0.23391000000000001</v>
      </c>
      <c r="K46">
        <v>2.947E-2</v>
      </c>
      <c r="L46">
        <v>0.13836999999999999</v>
      </c>
      <c r="M46">
        <v>2.6106500000000001</v>
      </c>
    </row>
    <row r="47" spans="1:13" x14ac:dyDescent="0.25">
      <c r="A47" s="1" t="s">
        <v>61</v>
      </c>
      <c r="B47" s="1" t="s">
        <v>28</v>
      </c>
      <c r="C47">
        <v>46</v>
      </c>
      <c r="D47">
        <v>6.0679999999999996</v>
      </c>
      <c r="E47">
        <v>5.9669999999999996</v>
      </c>
      <c r="F47">
        <v>6.1689999999999996</v>
      </c>
      <c r="G47">
        <v>0.87370000000000003</v>
      </c>
      <c r="H47">
        <v>0.80974999999999997</v>
      </c>
      <c r="I47">
        <v>0.59599999999999997</v>
      </c>
      <c r="J47">
        <v>0.37269000000000002</v>
      </c>
      <c r="K47">
        <v>0.10613</v>
      </c>
      <c r="L47">
        <v>8.8770000000000002E-2</v>
      </c>
      <c r="M47">
        <v>3.2213400000000001</v>
      </c>
    </row>
    <row r="48" spans="1:13" x14ac:dyDescent="0.25">
      <c r="A48" s="1" t="s">
        <v>80</v>
      </c>
      <c r="B48" s="1" t="s">
        <v>41</v>
      </c>
      <c r="C48">
        <v>47</v>
      </c>
      <c r="D48">
        <v>6.0049999999999999</v>
      </c>
      <c r="E48">
        <v>5.9210000000000003</v>
      </c>
      <c r="F48">
        <v>6.0890000000000004</v>
      </c>
      <c r="G48">
        <v>1.25142</v>
      </c>
      <c r="H48">
        <v>0.88024999999999998</v>
      </c>
      <c r="I48">
        <v>0.62365999999999999</v>
      </c>
      <c r="J48">
        <v>0.39030999999999999</v>
      </c>
      <c r="K48">
        <v>9.0810000000000002E-2</v>
      </c>
      <c r="L48">
        <v>0.41474</v>
      </c>
      <c r="M48">
        <v>2.3538399999999999</v>
      </c>
    </row>
    <row r="49" spans="1:13" x14ac:dyDescent="0.25">
      <c r="A49" s="1" t="s">
        <v>76</v>
      </c>
      <c r="B49" s="1" t="s">
        <v>28</v>
      </c>
      <c r="C49">
        <v>48</v>
      </c>
      <c r="D49">
        <v>5.992</v>
      </c>
      <c r="E49">
        <v>5.8769999999999998</v>
      </c>
      <c r="F49">
        <v>6.1070000000000002</v>
      </c>
      <c r="G49">
        <v>0.69384000000000001</v>
      </c>
      <c r="H49">
        <v>0.89520999999999995</v>
      </c>
      <c r="I49">
        <v>0.65212999999999999</v>
      </c>
      <c r="J49">
        <v>0.46582000000000001</v>
      </c>
      <c r="K49">
        <v>0.16292000000000001</v>
      </c>
      <c r="L49">
        <v>0.29772999999999999</v>
      </c>
      <c r="M49">
        <v>2.8242799999999999</v>
      </c>
    </row>
    <row r="50" spans="1:13" x14ac:dyDescent="0.25">
      <c r="A50" s="1" t="s">
        <v>63</v>
      </c>
      <c r="B50" s="1" t="s">
        <v>49</v>
      </c>
      <c r="C50">
        <v>49</v>
      </c>
      <c r="D50">
        <v>5.9870000000000001</v>
      </c>
      <c r="E50">
        <v>5.8959999999999999</v>
      </c>
      <c r="F50">
        <v>6.0780000000000003</v>
      </c>
      <c r="G50">
        <v>0.73590999999999995</v>
      </c>
      <c r="H50">
        <v>1.1680999999999999</v>
      </c>
      <c r="I50">
        <v>0.50163000000000002</v>
      </c>
      <c r="J50">
        <v>0.60848000000000002</v>
      </c>
      <c r="K50">
        <v>0.28333000000000003</v>
      </c>
      <c r="L50">
        <v>0.34326000000000001</v>
      </c>
      <c r="M50">
        <v>2.3463799999999999</v>
      </c>
    </row>
    <row r="51" spans="1:13" x14ac:dyDescent="0.25">
      <c r="A51" s="1" t="s">
        <v>69</v>
      </c>
      <c r="B51" s="1" t="s">
        <v>13</v>
      </c>
      <c r="C51">
        <v>50</v>
      </c>
      <c r="D51">
        <v>5.9770000000000003</v>
      </c>
      <c r="E51">
        <v>5.8979999999999997</v>
      </c>
      <c r="F51">
        <v>6.056</v>
      </c>
      <c r="G51">
        <v>1.3549500000000001</v>
      </c>
      <c r="H51">
        <v>1.0416700000000001</v>
      </c>
      <c r="I51">
        <v>0.85102</v>
      </c>
      <c r="J51">
        <v>0.18826999999999999</v>
      </c>
      <c r="K51">
        <v>2.5559999999999999E-2</v>
      </c>
      <c r="L51">
        <v>0.16683999999999999</v>
      </c>
      <c r="M51">
        <v>2.34918</v>
      </c>
    </row>
    <row r="52" spans="1:13" x14ac:dyDescent="0.25">
      <c r="A52" s="1" t="s">
        <v>67</v>
      </c>
      <c r="B52" s="1" t="s">
        <v>28</v>
      </c>
      <c r="C52">
        <v>51</v>
      </c>
      <c r="D52">
        <v>5.976</v>
      </c>
      <c r="E52">
        <v>5.88</v>
      </c>
      <c r="F52">
        <v>6.0720000000000001</v>
      </c>
      <c r="G52">
        <v>0.97306000000000004</v>
      </c>
      <c r="H52">
        <v>0.85973999999999995</v>
      </c>
      <c r="I52">
        <v>0.68613000000000002</v>
      </c>
      <c r="J52">
        <v>0.4027</v>
      </c>
      <c r="K52">
        <v>0.18037</v>
      </c>
      <c r="L52">
        <v>0.10074</v>
      </c>
      <c r="M52">
        <v>2.77366</v>
      </c>
    </row>
    <row r="53" spans="1:13" x14ac:dyDescent="0.25">
      <c r="A53" s="1" t="s">
        <v>183</v>
      </c>
      <c r="B53" s="1" t="s">
        <v>28</v>
      </c>
      <c r="C53">
        <v>52</v>
      </c>
      <c r="D53">
        <v>5.9560000000000004</v>
      </c>
      <c r="E53">
        <v>5.71</v>
      </c>
      <c r="F53">
        <v>6.202</v>
      </c>
      <c r="G53">
        <v>0.87616000000000005</v>
      </c>
      <c r="H53">
        <v>0.68654999999999999</v>
      </c>
      <c r="I53">
        <v>0.45568999999999998</v>
      </c>
      <c r="J53">
        <v>0.51231000000000004</v>
      </c>
      <c r="K53">
        <v>0.10771</v>
      </c>
      <c r="L53">
        <v>0.23683999999999999</v>
      </c>
      <c r="M53">
        <v>3.08039</v>
      </c>
    </row>
    <row r="54" spans="1:13" x14ac:dyDescent="0.25">
      <c r="A54" s="1" t="s">
        <v>65</v>
      </c>
      <c r="B54" s="1" t="s">
        <v>57</v>
      </c>
      <c r="C54">
        <v>53</v>
      </c>
      <c r="D54">
        <v>5.9210000000000003</v>
      </c>
      <c r="E54">
        <v>5.85</v>
      </c>
      <c r="F54">
        <v>5.992</v>
      </c>
      <c r="G54">
        <v>1.3800699999999999</v>
      </c>
      <c r="H54">
        <v>1.06054</v>
      </c>
      <c r="I54">
        <v>0.91491</v>
      </c>
      <c r="J54">
        <v>0.46761000000000003</v>
      </c>
      <c r="K54">
        <v>0.18984999999999999</v>
      </c>
      <c r="L54">
        <v>0.10224</v>
      </c>
      <c r="M54">
        <v>1.8058399999999999</v>
      </c>
    </row>
    <row r="55" spans="1:13" x14ac:dyDescent="0.25">
      <c r="A55" s="1" t="s">
        <v>73</v>
      </c>
      <c r="B55" s="1" t="s">
        <v>49</v>
      </c>
      <c r="C55">
        <v>54</v>
      </c>
      <c r="D55">
        <v>5.9189999999999996</v>
      </c>
      <c r="E55">
        <v>5.8369999999999997</v>
      </c>
      <c r="F55">
        <v>6.0010000000000003</v>
      </c>
      <c r="G55">
        <v>1.22943</v>
      </c>
      <c r="H55">
        <v>0.95543999999999996</v>
      </c>
      <c r="I55">
        <v>0.57386000000000004</v>
      </c>
      <c r="J55">
        <v>0.4052</v>
      </c>
      <c r="K55">
        <v>0.11132</v>
      </c>
      <c r="L55">
        <v>0.15010999999999999</v>
      </c>
      <c r="M55">
        <v>2.4932500000000002</v>
      </c>
    </row>
    <row r="56" spans="1:13" x14ac:dyDescent="0.25">
      <c r="A56" s="1" t="s">
        <v>71</v>
      </c>
      <c r="B56" s="1" t="s">
        <v>49</v>
      </c>
      <c r="C56">
        <v>55</v>
      </c>
      <c r="D56">
        <v>5.8970000000000002</v>
      </c>
      <c r="E56">
        <v>5.8230000000000004</v>
      </c>
      <c r="F56">
        <v>5.9710000000000001</v>
      </c>
      <c r="G56">
        <v>0.69177</v>
      </c>
      <c r="H56">
        <v>0.83131999999999995</v>
      </c>
      <c r="I56">
        <v>0.52309000000000005</v>
      </c>
      <c r="J56">
        <v>0.25202000000000002</v>
      </c>
      <c r="K56">
        <v>1.9029999999999998E-2</v>
      </c>
      <c r="L56">
        <v>0.19997000000000001</v>
      </c>
      <c r="M56">
        <v>3.3800699999999999</v>
      </c>
    </row>
    <row r="57" spans="1:13" x14ac:dyDescent="0.25">
      <c r="A57" s="1" t="s">
        <v>83</v>
      </c>
      <c r="B57" s="1" t="s">
        <v>49</v>
      </c>
      <c r="C57">
        <v>56</v>
      </c>
      <c r="D57">
        <v>5.8559999999999999</v>
      </c>
      <c r="E57">
        <v>5.7889999999999997</v>
      </c>
      <c r="F57">
        <v>5.923</v>
      </c>
      <c r="G57">
        <v>1.23228</v>
      </c>
      <c r="H57">
        <v>1.05261</v>
      </c>
      <c r="I57">
        <v>0.58991000000000005</v>
      </c>
      <c r="J57">
        <v>0.32682</v>
      </c>
      <c r="K57">
        <v>3.5860000000000003E-2</v>
      </c>
      <c r="L57">
        <v>2.7359999999999999E-2</v>
      </c>
      <c r="M57">
        <v>2.5911499999999998</v>
      </c>
    </row>
    <row r="58" spans="1:13" x14ac:dyDescent="0.25">
      <c r="A58" s="1" t="s">
        <v>79</v>
      </c>
      <c r="B58" s="1" t="s">
        <v>49</v>
      </c>
      <c r="C58">
        <v>57</v>
      </c>
      <c r="D58">
        <v>5.835</v>
      </c>
      <c r="E58">
        <v>5.7489999999999997</v>
      </c>
      <c r="F58">
        <v>5.9210000000000003</v>
      </c>
      <c r="G58">
        <v>1.2458499999999999</v>
      </c>
      <c r="H58">
        <v>1.0468500000000001</v>
      </c>
      <c r="I58">
        <v>0.69057999999999997</v>
      </c>
      <c r="J58">
        <v>0.45190000000000002</v>
      </c>
      <c r="K58">
        <v>5.5E-2</v>
      </c>
      <c r="L58">
        <v>0.14443</v>
      </c>
      <c r="M58">
        <v>2.2003499999999998</v>
      </c>
    </row>
    <row r="59" spans="1:13" x14ac:dyDescent="0.25">
      <c r="A59" s="1" t="s">
        <v>66</v>
      </c>
      <c r="B59" s="1" t="s">
        <v>57</v>
      </c>
      <c r="C59">
        <v>57</v>
      </c>
      <c r="D59">
        <v>5.835</v>
      </c>
      <c r="E59">
        <v>5.7469999999999999</v>
      </c>
      <c r="F59">
        <v>5.923</v>
      </c>
      <c r="G59">
        <v>1.35948</v>
      </c>
      <c r="H59">
        <v>0.72194000000000003</v>
      </c>
      <c r="I59">
        <v>0.88644999999999996</v>
      </c>
      <c r="J59">
        <v>0.25168000000000001</v>
      </c>
      <c r="K59">
        <v>7.7160000000000006E-2</v>
      </c>
      <c r="L59">
        <v>0.18823999999999999</v>
      </c>
      <c r="M59">
        <v>2.3501500000000002</v>
      </c>
    </row>
    <row r="60" spans="1:13" x14ac:dyDescent="0.25">
      <c r="A60" s="1" t="s">
        <v>70</v>
      </c>
      <c r="B60" s="1" t="s">
        <v>28</v>
      </c>
      <c r="C60">
        <v>59</v>
      </c>
      <c r="D60">
        <v>5.8220000000000001</v>
      </c>
      <c r="E60">
        <v>5.74</v>
      </c>
      <c r="F60">
        <v>5.9039999999999999</v>
      </c>
      <c r="G60">
        <v>0.79422000000000004</v>
      </c>
      <c r="H60">
        <v>0.83779000000000003</v>
      </c>
      <c r="I60">
        <v>0.46970000000000001</v>
      </c>
      <c r="J60">
        <v>0.50961000000000001</v>
      </c>
      <c r="K60">
        <v>7.7460000000000001E-2</v>
      </c>
      <c r="L60">
        <v>0.21698000000000001</v>
      </c>
      <c r="M60">
        <v>2.91635</v>
      </c>
    </row>
    <row r="61" spans="1:13" x14ac:dyDescent="0.25">
      <c r="A61" s="1" t="s">
        <v>75</v>
      </c>
      <c r="B61" s="1" t="s">
        <v>49</v>
      </c>
      <c r="C61">
        <v>60</v>
      </c>
      <c r="D61">
        <v>5.8129999999999997</v>
      </c>
      <c r="E61">
        <v>5.734</v>
      </c>
      <c r="F61">
        <v>5.8920000000000003</v>
      </c>
      <c r="G61">
        <v>1.2692000000000001</v>
      </c>
      <c r="H61">
        <v>1.0641099999999999</v>
      </c>
      <c r="I61">
        <v>0.64673999999999998</v>
      </c>
      <c r="J61">
        <v>0.18929000000000001</v>
      </c>
      <c r="K61">
        <v>1.8200000000000001E-2</v>
      </c>
      <c r="L61">
        <v>2.0250000000000001E-2</v>
      </c>
      <c r="M61">
        <v>2.6052499999999998</v>
      </c>
    </row>
    <row r="62" spans="1:13" x14ac:dyDescent="0.25">
      <c r="A62" s="1" t="s">
        <v>78</v>
      </c>
      <c r="B62" s="1" t="s">
        <v>49</v>
      </c>
      <c r="C62">
        <v>61</v>
      </c>
      <c r="D62">
        <v>5.8019999999999996</v>
      </c>
      <c r="E62">
        <v>5.7229999999999999</v>
      </c>
      <c r="F62">
        <v>5.8810000000000002</v>
      </c>
      <c r="G62">
        <v>1.13062</v>
      </c>
      <c r="H62">
        <v>1.04993</v>
      </c>
      <c r="I62">
        <v>0.63104000000000005</v>
      </c>
      <c r="J62">
        <v>0.29091</v>
      </c>
      <c r="K62">
        <v>0.17457</v>
      </c>
      <c r="L62">
        <v>0.13941999999999999</v>
      </c>
      <c r="M62">
        <v>2.3858199999999998</v>
      </c>
    </row>
    <row r="63" spans="1:13" x14ac:dyDescent="0.25">
      <c r="A63" s="1" t="s">
        <v>85</v>
      </c>
      <c r="B63" s="1" t="s">
        <v>13</v>
      </c>
      <c r="C63">
        <v>62</v>
      </c>
      <c r="D63">
        <v>5.7709999999999999</v>
      </c>
      <c r="E63">
        <v>5.67</v>
      </c>
      <c r="F63">
        <v>5.8719999999999999</v>
      </c>
      <c r="G63">
        <v>1.31141</v>
      </c>
      <c r="H63">
        <v>0.81825999999999999</v>
      </c>
      <c r="I63">
        <v>0.84141999999999995</v>
      </c>
      <c r="J63">
        <v>0.43596000000000001</v>
      </c>
      <c r="K63">
        <v>0.16578000000000001</v>
      </c>
      <c r="L63">
        <v>0.26322000000000001</v>
      </c>
      <c r="M63">
        <v>1.9344699999999999</v>
      </c>
    </row>
    <row r="64" spans="1:13" x14ac:dyDescent="0.25">
      <c r="A64" s="1" t="s">
        <v>74</v>
      </c>
      <c r="B64" s="1" t="s">
        <v>49</v>
      </c>
      <c r="C64">
        <v>63</v>
      </c>
      <c r="D64">
        <v>5.7679999999999998</v>
      </c>
      <c r="E64">
        <v>5.6829999999999998</v>
      </c>
      <c r="F64">
        <v>5.8529999999999998</v>
      </c>
      <c r="G64">
        <v>1.2994699999999999</v>
      </c>
      <c r="H64">
        <v>1.05613</v>
      </c>
      <c r="I64">
        <v>0.79151000000000005</v>
      </c>
      <c r="J64">
        <v>0.53164</v>
      </c>
      <c r="K64">
        <v>3.635E-2</v>
      </c>
      <c r="L64">
        <v>0.25738</v>
      </c>
      <c r="M64">
        <v>1.79522</v>
      </c>
    </row>
    <row r="65" spans="1:13" x14ac:dyDescent="0.25">
      <c r="A65" s="1" t="s">
        <v>77</v>
      </c>
      <c r="B65" s="1" t="s">
        <v>28</v>
      </c>
      <c r="C65">
        <v>64</v>
      </c>
      <c r="D65">
        <v>5.7430000000000003</v>
      </c>
      <c r="E65">
        <v>5.6470000000000002</v>
      </c>
      <c r="F65">
        <v>5.8390000000000004</v>
      </c>
      <c r="G65">
        <v>0.99602000000000002</v>
      </c>
      <c r="H65">
        <v>0.81254999999999999</v>
      </c>
      <c r="I65">
        <v>0.62994000000000006</v>
      </c>
      <c r="J65">
        <v>0.37502000000000002</v>
      </c>
      <c r="K65">
        <v>5.2920000000000002E-2</v>
      </c>
      <c r="L65">
        <v>0.14527000000000001</v>
      </c>
      <c r="M65">
        <v>2.7311700000000001</v>
      </c>
    </row>
    <row r="66" spans="1:13" x14ac:dyDescent="0.25">
      <c r="A66" s="1" t="s">
        <v>89</v>
      </c>
      <c r="B66" s="1" t="s">
        <v>49</v>
      </c>
      <c r="C66">
        <v>65</v>
      </c>
      <c r="D66">
        <v>5.6580000000000004</v>
      </c>
      <c r="E66">
        <v>5.58</v>
      </c>
      <c r="F66">
        <v>5.7359999999999998</v>
      </c>
      <c r="G66">
        <v>1.0801700000000001</v>
      </c>
      <c r="H66">
        <v>1.03817</v>
      </c>
      <c r="I66">
        <v>0.44006000000000001</v>
      </c>
      <c r="J66">
        <v>0.37408000000000002</v>
      </c>
      <c r="K66">
        <v>0.28466999999999998</v>
      </c>
      <c r="L66">
        <v>0.22567000000000001</v>
      </c>
      <c r="M66">
        <v>2.21489</v>
      </c>
    </row>
    <row r="67" spans="1:13" x14ac:dyDescent="0.25">
      <c r="A67" s="1" t="s">
        <v>90</v>
      </c>
      <c r="B67" s="1" t="s">
        <v>91</v>
      </c>
      <c r="C67">
        <v>66</v>
      </c>
      <c r="D67">
        <v>5.6479999999999997</v>
      </c>
      <c r="E67">
        <v>5.5069999999999997</v>
      </c>
      <c r="F67">
        <v>5.7889999999999997</v>
      </c>
      <c r="G67">
        <v>1.1437200000000001</v>
      </c>
      <c r="H67">
        <v>0.75695000000000001</v>
      </c>
      <c r="I67">
        <v>0.66188999999999998</v>
      </c>
      <c r="J67">
        <v>0.46145000000000003</v>
      </c>
      <c r="K67">
        <v>5.203E-2</v>
      </c>
      <c r="L67">
        <v>0.36951000000000001</v>
      </c>
      <c r="M67">
        <v>2.2022300000000001</v>
      </c>
    </row>
    <row r="68" spans="1:13" x14ac:dyDescent="0.25">
      <c r="A68" s="1" t="s">
        <v>82</v>
      </c>
      <c r="B68" s="1" t="s">
        <v>26</v>
      </c>
      <c r="C68">
        <v>67</v>
      </c>
      <c r="D68">
        <v>5.6150000000000002</v>
      </c>
      <c r="E68">
        <v>5.4059999999999997</v>
      </c>
      <c r="F68">
        <v>5.8239999999999998</v>
      </c>
      <c r="G68">
        <v>1.0668800000000001</v>
      </c>
      <c r="H68">
        <v>0.95076000000000005</v>
      </c>
      <c r="I68">
        <v>0.52303999999999995</v>
      </c>
      <c r="J68">
        <v>0.40672000000000003</v>
      </c>
      <c r="K68">
        <v>0.10339</v>
      </c>
      <c r="L68">
        <v>0.17086999999999999</v>
      </c>
      <c r="M68">
        <v>2.3937400000000002</v>
      </c>
    </row>
    <row r="69" spans="1:13" x14ac:dyDescent="0.25">
      <c r="A69" s="1" t="s">
        <v>110</v>
      </c>
      <c r="B69" s="1" t="s">
        <v>49</v>
      </c>
      <c r="C69">
        <v>68</v>
      </c>
      <c r="D69">
        <v>5.56</v>
      </c>
      <c r="E69">
        <v>5.4859999999999998</v>
      </c>
      <c r="F69">
        <v>5.6340000000000003</v>
      </c>
      <c r="G69">
        <v>1.2178800000000001</v>
      </c>
      <c r="H69">
        <v>0.95025000000000004</v>
      </c>
      <c r="I69">
        <v>0.63951999999999998</v>
      </c>
      <c r="J69">
        <v>0.27995999999999999</v>
      </c>
      <c r="K69">
        <v>8.8900000000000007E-2</v>
      </c>
      <c r="L69">
        <v>0.17444999999999999</v>
      </c>
      <c r="M69">
        <v>2.2085900000000001</v>
      </c>
    </row>
    <row r="70" spans="1:13" x14ac:dyDescent="0.25">
      <c r="A70" s="1" t="s">
        <v>86</v>
      </c>
      <c r="B70" s="1" t="s">
        <v>13</v>
      </c>
      <c r="C70">
        <v>69</v>
      </c>
      <c r="D70">
        <v>5.5460000000000003</v>
      </c>
      <c r="E70">
        <v>5.4420000000000002</v>
      </c>
      <c r="F70">
        <v>5.65</v>
      </c>
      <c r="G70">
        <v>1.31857</v>
      </c>
      <c r="H70">
        <v>0.70696999999999999</v>
      </c>
      <c r="I70">
        <v>0.8488</v>
      </c>
      <c r="J70">
        <v>0.29507</v>
      </c>
      <c r="K70">
        <v>5.228E-2</v>
      </c>
      <c r="L70">
        <v>0.27905999999999997</v>
      </c>
      <c r="M70">
        <v>2.0449700000000002</v>
      </c>
    </row>
    <row r="71" spans="1:13" x14ac:dyDescent="0.25">
      <c r="A71" s="1" t="s">
        <v>72</v>
      </c>
      <c r="B71" s="1" t="s">
        <v>28</v>
      </c>
      <c r="C71">
        <v>70</v>
      </c>
      <c r="D71">
        <v>5.5380000000000003</v>
      </c>
      <c r="E71">
        <v>5.4530000000000003</v>
      </c>
      <c r="F71">
        <v>5.6230000000000002</v>
      </c>
      <c r="G71">
        <v>0.89373000000000002</v>
      </c>
      <c r="H71">
        <v>1.11111</v>
      </c>
      <c r="I71">
        <v>0.58294999999999997</v>
      </c>
      <c r="J71">
        <v>0.46234999999999998</v>
      </c>
      <c r="K71">
        <v>7.3959999999999998E-2</v>
      </c>
      <c r="L71">
        <v>0.25296000000000002</v>
      </c>
      <c r="M71">
        <v>2.1609099999999999</v>
      </c>
    </row>
    <row r="72" spans="1:13" x14ac:dyDescent="0.25">
      <c r="A72" s="1" t="s">
        <v>107</v>
      </c>
      <c r="B72" s="1" t="s">
        <v>49</v>
      </c>
      <c r="C72">
        <v>71</v>
      </c>
      <c r="D72">
        <v>5.5279999999999996</v>
      </c>
      <c r="E72">
        <v>5.4269999999999996</v>
      </c>
      <c r="F72">
        <v>5.6289999999999996</v>
      </c>
      <c r="G72">
        <v>1.1697</v>
      </c>
      <c r="H72">
        <v>0.72802999999999995</v>
      </c>
      <c r="I72">
        <v>0.67601999999999995</v>
      </c>
      <c r="J72">
        <v>0.36712</v>
      </c>
      <c r="K72">
        <v>6.79E-3</v>
      </c>
      <c r="L72">
        <v>0.12889</v>
      </c>
      <c r="M72">
        <v>2.4518399999999998</v>
      </c>
    </row>
    <row r="73" spans="1:13" x14ac:dyDescent="0.25">
      <c r="A73" s="1" t="s">
        <v>93</v>
      </c>
      <c r="B73" s="1" t="s">
        <v>49</v>
      </c>
      <c r="C73">
        <v>72</v>
      </c>
      <c r="D73">
        <v>5.5170000000000003</v>
      </c>
      <c r="E73">
        <v>5.4370000000000003</v>
      </c>
      <c r="F73">
        <v>5.5970000000000004</v>
      </c>
      <c r="G73">
        <v>1.2796400000000001</v>
      </c>
      <c r="H73">
        <v>1.0516300000000001</v>
      </c>
      <c r="I73">
        <v>0.68098000000000003</v>
      </c>
      <c r="J73">
        <v>0.41510999999999998</v>
      </c>
      <c r="K73">
        <v>0.18518999999999999</v>
      </c>
      <c r="L73">
        <v>8.4229999999999999E-2</v>
      </c>
      <c r="M73">
        <v>1.81985</v>
      </c>
    </row>
    <row r="74" spans="1:13" x14ac:dyDescent="0.25">
      <c r="A74" s="1" t="s">
        <v>84</v>
      </c>
      <c r="B74" s="1" t="s">
        <v>28</v>
      </c>
      <c r="C74">
        <v>73</v>
      </c>
      <c r="D74">
        <v>5.51</v>
      </c>
      <c r="E74">
        <v>5.3150000000000004</v>
      </c>
      <c r="F74">
        <v>5.7050000000000001</v>
      </c>
      <c r="G74">
        <v>0.89332999999999996</v>
      </c>
      <c r="H74">
        <v>0.96372000000000002</v>
      </c>
      <c r="I74">
        <v>0.59469000000000005</v>
      </c>
      <c r="J74">
        <v>0.43597000000000002</v>
      </c>
      <c r="K74">
        <v>4.2939999999999999E-2</v>
      </c>
      <c r="L74">
        <v>0.22245000000000001</v>
      </c>
      <c r="M74">
        <v>2.3568199999999999</v>
      </c>
    </row>
    <row r="75" spans="1:13" x14ac:dyDescent="0.25">
      <c r="A75" s="1" t="s">
        <v>81</v>
      </c>
      <c r="B75" s="1" t="s">
        <v>49</v>
      </c>
      <c r="C75">
        <v>74</v>
      </c>
      <c r="D75">
        <v>5.4880000000000004</v>
      </c>
      <c r="E75">
        <v>5.4020000000000001</v>
      </c>
      <c r="F75">
        <v>5.5739999999999998</v>
      </c>
      <c r="G75">
        <v>1.18649</v>
      </c>
      <c r="H75">
        <v>0.60809000000000002</v>
      </c>
      <c r="I75">
        <v>0.70523999999999998</v>
      </c>
      <c r="J75">
        <v>0.23907</v>
      </c>
      <c r="K75">
        <v>4.002E-2</v>
      </c>
      <c r="L75">
        <v>0.18434</v>
      </c>
      <c r="M75">
        <v>2.5246200000000001</v>
      </c>
    </row>
    <row r="76" spans="1:13" x14ac:dyDescent="0.25">
      <c r="A76" s="1" t="s">
        <v>92</v>
      </c>
      <c r="B76" s="1" t="s">
        <v>57</v>
      </c>
      <c r="C76">
        <v>75</v>
      </c>
      <c r="D76">
        <v>5.4580000000000002</v>
      </c>
      <c r="E76">
        <v>5.3620000000000001</v>
      </c>
      <c r="F76">
        <v>5.5540000000000003</v>
      </c>
      <c r="G76">
        <v>1.5106999999999999</v>
      </c>
      <c r="H76">
        <v>0.87021000000000004</v>
      </c>
      <c r="I76">
        <v>0.95277000000000001</v>
      </c>
      <c r="J76">
        <v>0.48079</v>
      </c>
      <c r="K76">
        <v>0.31646999999999997</v>
      </c>
      <c r="L76">
        <v>0.40096999999999999</v>
      </c>
      <c r="M76">
        <v>0.92613999999999996</v>
      </c>
    </row>
    <row r="77" spans="1:13" x14ac:dyDescent="0.25">
      <c r="A77" s="1" t="s">
        <v>184</v>
      </c>
      <c r="B77" s="1" t="s">
        <v>91</v>
      </c>
      <c r="C77">
        <v>76</v>
      </c>
      <c r="D77">
        <v>5.44</v>
      </c>
      <c r="E77">
        <v>5.3209999999999997</v>
      </c>
      <c r="F77">
        <v>5.5590000000000002</v>
      </c>
      <c r="G77">
        <v>0</v>
      </c>
      <c r="H77">
        <v>0.33612999999999998</v>
      </c>
      <c r="I77">
        <v>0.11466</v>
      </c>
      <c r="J77">
        <v>0.56777999999999995</v>
      </c>
      <c r="K77">
        <v>0.31180000000000002</v>
      </c>
      <c r="L77">
        <v>0.27224999999999999</v>
      </c>
      <c r="M77">
        <v>3.83772</v>
      </c>
    </row>
    <row r="78" spans="1:13" x14ac:dyDescent="0.25">
      <c r="A78" s="1" t="s">
        <v>88</v>
      </c>
      <c r="B78" s="1" t="s">
        <v>49</v>
      </c>
      <c r="C78">
        <v>77</v>
      </c>
      <c r="D78">
        <v>5.4009999999999998</v>
      </c>
      <c r="E78">
        <v>5.3079999999999998</v>
      </c>
      <c r="F78">
        <v>5.4939999999999998</v>
      </c>
      <c r="G78">
        <v>0.90144999999999997</v>
      </c>
      <c r="H78">
        <v>0.66061999999999999</v>
      </c>
      <c r="I78">
        <v>0.54</v>
      </c>
      <c r="J78">
        <v>0.14396</v>
      </c>
      <c r="K78">
        <v>6.547E-2</v>
      </c>
      <c r="L78">
        <v>0.27992</v>
      </c>
      <c r="M78">
        <v>2.8099799999999999</v>
      </c>
    </row>
    <row r="79" spans="1:13" x14ac:dyDescent="0.25">
      <c r="A79" s="1" t="s">
        <v>96</v>
      </c>
      <c r="B79" s="1" t="s">
        <v>26</v>
      </c>
      <c r="C79">
        <v>78</v>
      </c>
      <c r="D79">
        <v>5.3890000000000002</v>
      </c>
      <c r="E79">
        <v>5.2949999999999999</v>
      </c>
      <c r="F79">
        <v>5.4829999999999997</v>
      </c>
      <c r="G79">
        <v>1.16492</v>
      </c>
      <c r="H79">
        <v>0.87717000000000001</v>
      </c>
      <c r="I79">
        <v>0.64717999999999998</v>
      </c>
      <c r="J79">
        <v>0.23888999999999999</v>
      </c>
      <c r="K79">
        <v>0.12348000000000001</v>
      </c>
      <c r="L79">
        <v>4.7070000000000001E-2</v>
      </c>
      <c r="M79">
        <v>2.29074</v>
      </c>
    </row>
    <row r="80" spans="1:13" x14ac:dyDescent="0.25">
      <c r="A80" s="1" t="s">
        <v>94</v>
      </c>
      <c r="B80" s="1" t="s">
        <v>41</v>
      </c>
      <c r="C80">
        <v>79</v>
      </c>
      <c r="D80">
        <v>5.3140000000000001</v>
      </c>
      <c r="E80">
        <v>5.2370000000000001</v>
      </c>
      <c r="F80">
        <v>5.391</v>
      </c>
      <c r="G80">
        <v>0.95104</v>
      </c>
      <c r="H80">
        <v>0.87624999999999997</v>
      </c>
      <c r="I80">
        <v>0.49374000000000001</v>
      </c>
      <c r="J80">
        <v>0.39237</v>
      </c>
      <c r="K80">
        <v>3.2200000000000002E-3</v>
      </c>
      <c r="L80">
        <v>0.56520999999999999</v>
      </c>
      <c r="M80">
        <v>2.0317099999999999</v>
      </c>
    </row>
    <row r="81" spans="1:13" x14ac:dyDescent="0.25">
      <c r="A81" s="1" t="s">
        <v>103</v>
      </c>
      <c r="B81" s="1" t="s">
        <v>26</v>
      </c>
      <c r="C81">
        <v>80</v>
      </c>
      <c r="D81">
        <v>5.3029999999999999</v>
      </c>
      <c r="E81">
        <v>5.1870000000000003</v>
      </c>
      <c r="F81">
        <v>5.4189999999999996</v>
      </c>
      <c r="G81">
        <v>0.99673</v>
      </c>
      <c r="H81">
        <v>0.86216000000000004</v>
      </c>
      <c r="I81">
        <v>0.60711999999999999</v>
      </c>
      <c r="J81">
        <v>0.36022999999999999</v>
      </c>
      <c r="K81">
        <v>0.13297</v>
      </c>
      <c r="L81">
        <v>0.14262</v>
      </c>
      <c r="M81">
        <v>2.2014200000000002</v>
      </c>
    </row>
    <row r="82" spans="1:13" x14ac:dyDescent="0.25">
      <c r="A82" s="1" t="s">
        <v>101</v>
      </c>
      <c r="B82" s="1" t="s">
        <v>49</v>
      </c>
      <c r="C82">
        <v>81</v>
      </c>
      <c r="D82">
        <v>5.2910000000000004</v>
      </c>
      <c r="E82">
        <v>5.226</v>
      </c>
      <c r="F82">
        <v>5.3559999999999999</v>
      </c>
      <c r="G82">
        <v>1.1237299999999999</v>
      </c>
      <c r="H82">
        <v>0.76041999999999998</v>
      </c>
      <c r="I82">
        <v>0.54503999999999997</v>
      </c>
      <c r="J82">
        <v>0.35326999999999997</v>
      </c>
      <c r="K82">
        <v>0.17913999999999999</v>
      </c>
      <c r="L82">
        <v>5.6399999999999999E-2</v>
      </c>
      <c r="M82">
        <v>2.2734999999999999</v>
      </c>
    </row>
    <row r="83" spans="1:13" x14ac:dyDescent="0.25">
      <c r="A83" s="1" t="s">
        <v>111</v>
      </c>
      <c r="B83" s="1" t="s">
        <v>41</v>
      </c>
      <c r="C83">
        <v>82</v>
      </c>
      <c r="D83">
        <v>5.2789999999999999</v>
      </c>
      <c r="E83">
        <v>5.16</v>
      </c>
      <c r="F83">
        <v>5.3979999999999997</v>
      </c>
      <c r="G83">
        <v>0.81216999999999995</v>
      </c>
      <c r="H83">
        <v>0.87877000000000005</v>
      </c>
      <c r="I83">
        <v>0.47036</v>
      </c>
      <c r="J83">
        <v>0.54854000000000003</v>
      </c>
      <c r="K83">
        <v>0.11756999999999999</v>
      </c>
      <c r="L83">
        <v>0.21673999999999999</v>
      </c>
      <c r="M83">
        <v>2.2348400000000002</v>
      </c>
    </row>
    <row r="84" spans="1:13" x14ac:dyDescent="0.25">
      <c r="A84" s="1" t="s">
        <v>105</v>
      </c>
      <c r="B84" s="1" t="s">
        <v>57</v>
      </c>
      <c r="C84">
        <v>83</v>
      </c>
      <c r="D84">
        <v>5.2450000000000001</v>
      </c>
      <c r="E84">
        <v>5.1989999999999998</v>
      </c>
      <c r="F84">
        <v>5.2910000000000004</v>
      </c>
      <c r="G84">
        <v>1.0278</v>
      </c>
      <c r="H84">
        <v>0.79381000000000002</v>
      </c>
      <c r="I84">
        <v>0.73560999999999999</v>
      </c>
      <c r="J84">
        <v>0.44012000000000001</v>
      </c>
      <c r="K84">
        <v>2.7449999999999999E-2</v>
      </c>
      <c r="L84">
        <v>4.9590000000000002E-2</v>
      </c>
      <c r="M84">
        <v>2.1708699999999999</v>
      </c>
    </row>
    <row r="85" spans="1:13" x14ac:dyDescent="0.25">
      <c r="A85" s="1" t="s">
        <v>99</v>
      </c>
      <c r="B85" s="1" t="s">
        <v>100</v>
      </c>
      <c r="C85">
        <v>84</v>
      </c>
      <c r="D85">
        <v>5.1959999999999997</v>
      </c>
      <c r="E85">
        <v>5.1379999999999999</v>
      </c>
      <c r="F85">
        <v>5.2539999999999996</v>
      </c>
      <c r="G85">
        <v>0.85270000000000001</v>
      </c>
      <c r="H85">
        <v>0.90835999999999995</v>
      </c>
      <c r="I85">
        <v>0.49758999999999998</v>
      </c>
      <c r="J85">
        <v>0.46073999999999998</v>
      </c>
      <c r="K85">
        <v>0.16159999999999999</v>
      </c>
      <c r="L85">
        <v>0.48546</v>
      </c>
      <c r="M85">
        <v>1.8291599999999999</v>
      </c>
    </row>
    <row r="86" spans="1:13" x14ac:dyDescent="0.25">
      <c r="A86" s="1" t="s">
        <v>97</v>
      </c>
      <c r="B86" s="1" t="s">
        <v>49</v>
      </c>
      <c r="C86">
        <v>85</v>
      </c>
      <c r="D86">
        <v>5.1849999999999996</v>
      </c>
      <c r="E86">
        <v>5.1029999999999998</v>
      </c>
      <c r="F86">
        <v>5.2670000000000003</v>
      </c>
      <c r="G86">
        <v>0.56044000000000005</v>
      </c>
      <c r="H86">
        <v>0.95433999999999997</v>
      </c>
      <c r="I86">
        <v>0.55449000000000004</v>
      </c>
      <c r="J86">
        <v>0.40211999999999998</v>
      </c>
      <c r="K86">
        <v>4.7620000000000003E-2</v>
      </c>
      <c r="L86">
        <v>0.38431999999999999</v>
      </c>
      <c r="M86">
        <v>2.2813599999999998</v>
      </c>
    </row>
    <row r="87" spans="1:13" x14ac:dyDescent="0.25">
      <c r="A87" s="1" t="s">
        <v>108</v>
      </c>
      <c r="B87" s="1" t="s">
        <v>49</v>
      </c>
      <c r="C87">
        <v>86</v>
      </c>
      <c r="D87">
        <v>5.1769999999999996</v>
      </c>
      <c r="E87">
        <v>5.0830000000000002</v>
      </c>
      <c r="F87">
        <v>5.2709999999999999</v>
      </c>
      <c r="G87">
        <v>1.03437</v>
      </c>
      <c r="H87">
        <v>0.81328999999999996</v>
      </c>
      <c r="I87">
        <v>0.64580000000000004</v>
      </c>
      <c r="J87">
        <v>0.15717999999999999</v>
      </c>
      <c r="K87">
        <v>4.3389999999999998E-2</v>
      </c>
      <c r="L87">
        <v>0.20737</v>
      </c>
      <c r="M87">
        <v>2.2753899999999998</v>
      </c>
    </row>
    <row r="88" spans="1:13" x14ac:dyDescent="0.25">
      <c r="A88" s="1" t="s">
        <v>117</v>
      </c>
      <c r="B88" s="1" t="s">
        <v>49</v>
      </c>
      <c r="C88">
        <v>87</v>
      </c>
      <c r="D88">
        <v>5.1630000000000003</v>
      </c>
      <c r="E88">
        <v>5.0629999999999997</v>
      </c>
      <c r="F88">
        <v>5.2629999999999999</v>
      </c>
      <c r="G88">
        <v>0.93383000000000005</v>
      </c>
      <c r="H88">
        <v>0.64366999999999996</v>
      </c>
      <c r="I88">
        <v>0.70765999999999996</v>
      </c>
      <c r="J88">
        <v>9.511E-2</v>
      </c>
      <c r="K88">
        <v>0</v>
      </c>
      <c r="L88">
        <v>0.29888999999999999</v>
      </c>
      <c r="M88">
        <v>2.4840599999999999</v>
      </c>
    </row>
    <row r="89" spans="1:13" x14ac:dyDescent="0.25">
      <c r="A89" s="1" t="s">
        <v>104</v>
      </c>
      <c r="B89" s="1" t="s">
        <v>49</v>
      </c>
      <c r="C89">
        <v>88</v>
      </c>
      <c r="D89">
        <v>5.1609999999999996</v>
      </c>
      <c r="E89">
        <v>5.0549999999999997</v>
      </c>
      <c r="F89">
        <v>5.2670000000000003</v>
      </c>
      <c r="G89">
        <v>1.0783799999999999</v>
      </c>
      <c r="H89">
        <v>0.74173</v>
      </c>
      <c r="I89">
        <v>0.63532999999999995</v>
      </c>
      <c r="J89">
        <v>0.15110999999999999</v>
      </c>
      <c r="K89">
        <v>0.12720999999999999</v>
      </c>
      <c r="L89">
        <v>0.17191000000000001</v>
      </c>
      <c r="M89">
        <v>2.2553100000000001</v>
      </c>
    </row>
    <row r="90" spans="1:13" x14ac:dyDescent="0.25">
      <c r="A90" s="1" t="s">
        <v>119</v>
      </c>
      <c r="B90" s="1" t="s">
        <v>28</v>
      </c>
      <c r="C90">
        <v>89</v>
      </c>
      <c r="D90">
        <v>5.1550000000000002</v>
      </c>
      <c r="E90">
        <v>5.0369999999999999</v>
      </c>
      <c r="F90">
        <v>5.2729999999999997</v>
      </c>
      <c r="G90">
        <v>1.0278700000000001</v>
      </c>
      <c r="H90">
        <v>0.99495999999999996</v>
      </c>
      <c r="I90">
        <v>0.57669000000000004</v>
      </c>
      <c r="J90">
        <v>0.52259</v>
      </c>
      <c r="K90">
        <v>0.12372</v>
      </c>
      <c r="L90">
        <v>0.21285999999999999</v>
      </c>
      <c r="M90">
        <v>1.6962600000000001</v>
      </c>
    </row>
    <row r="91" spans="1:13" x14ac:dyDescent="0.25">
      <c r="A91" s="1" t="s">
        <v>113</v>
      </c>
      <c r="B91" s="1" t="s">
        <v>26</v>
      </c>
      <c r="C91">
        <v>90</v>
      </c>
      <c r="D91">
        <v>5.1509999999999998</v>
      </c>
      <c r="E91">
        <v>5.0579999999999998</v>
      </c>
      <c r="F91">
        <v>5.2439999999999998</v>
      </c>
      <c r="G91">
        <v>0.84057999999999999</v>
      </c>
      <c r="H91">
        <v>0.38595000000000002</v>
      </c>
      <c r="I91">
        <v>0.59470999999999996</v>
      </c>
      <c r="J91">
        <v>0.25646000000000002</v>
      </c>
      <c r="K91">
        <v>8.4040000000000004E-2</v>
      </c>
      <c r="L91">
        <v>4.0529999999999997E-2</v>
      </c>
      <c r="M91">
        <v>2.9489100000000001</v>
      </c>
    </row>
    <row r="92" spans="1:13" x14ac:dyDescent="0.25">
      <c r="A92" s="1" t="s">
        <v>125</v>
      </c>
      <c r="B92" s="1" t="s">
        <v>49</v>
      </c>
      <c r="C92">
        <v>91</v>
      </c>
      <c r="D92">
        <v>5.1449999999999996</v>
      </c>
      <c r="E92">
        <v>5.056</v>
      </c>
      <c r="F92">
        <v>5.234</v>
      </c>
      <c r="G92">
        <v>1.24142</v>
      </c>
      <c r="H92">
        <v>0.93164000000000002</v>
      </c>
      <c r="I92">
        <v>0.67608000000000001</v>
      </c>
      <c r="J92">
        <v>0.19769999999999999</v>
      </c>
      <c r="K92">
        <v>4.4720000000000003E-2</v>
      </c>
      <c r="L92">
        <v>9.9000000000000005E-2</v>
      </c>
      <c r="M92">
        <v>1.9547300000000001</v>
      </c>
    </row>
    <row r="93" spans="1:13" x14ac:dyDescent="0.25">
      <c r="A93" s="1" t="s">
        <v>102</v>
      </c>
      <c r="B93" s="1" t="s">
        <v>100</v>
      </c>
      <c r="C93">
        <v>92</v>
      </c>
      <c r="D93">
        <v>5.1319999999999997</v>
      </c>
      <c r="E93">
        <v>5.0380000000000003</v>
      </c>
      <c r="F93">
        <v>5.226</v>
      </c>
      <c r="G93">
        <v>0.68815999999999999</v>
      </c>
      <c r="H93">
        <v>0.26135000000000003</v>
      </c>
      <c r="I93">
        <v>0.40305999999999997</v>
      </c>
      <c r="J93">
        <v>0.14621999999999999</v>
      </c>
      <c r="K93">
        <v>0.13880000000000001</v>
      </c>
      <c r="L93">
        <v>0.31185000000000002</v>
      </c>
      <c r="M93">
        <v>3.1828599999999998</v>
      </c>
    </row>
    <row r="94" spans="1:13" x14ac:dyDescent="0.25">
      <c r="A94" s="1" t="s">
        <v>124</v>
      </c>
      <c r="B94" s="1" t="s">
        <v>26</v>
      </c>
      <c r="C94">
        <v>93</v>
      </c>
      <c r="D94">
        <v>5.1289999999999996</v>
      </c>
      <c r="E94">
        <v>5.0309999999999997</v>
      </c>
      <c r="F94">
        <v>5.2270000000000003</v>
      </c>
      <c r="G94">
        <v>1.1226799999999999</v>
      </c>
      <c r="H94">
        <v>0.64183999999999997</v>
      </c>
      <c r="I94">
        <v>0.76171</v>
      </c>
      <c r="J94">
        <v>0.26228000000000001</v>
      </c>
      <c r="K94">
        <v>3.0609999999999998E-2</v>
      </c>
      <c r="L94">
        <v>0.23693</v>
      </c>
      <c r="M94">
        <v>2.0733899999999998</v>
      </c>
    </row>
    <row r="95" spans="1:13" x14ac:dyDescent="0.25">
      <c r="A95" s="1" t="s">
        <v>109</v>
      </c>
      <c r="B95" s="1" t="s">
        <v>13</v>
      </c>
      <c r="C95">
        <v>94</v>
      </c>
      <c r="D95">
        <v>5.1230000000000002</v>
      </c>
      <c r="E95">
        <v>5.03</v>
      </c>
      <c r="F95">
        <v>5.2160000000000002</v>
      </c>
      <c r="G95">
        <v>1.27607</v>
      </c>
      <c r="H95">
        <v>0.94367000000000001</v>
      </c>
      <c r="I95">
        <v>0.79362999999999995</v>
      </c>
      <c r="J95">
        <v>0.44727</v>
      </c>
      <c r="K95">
        <v>1.521E-2</v>
      </c>
      <c r="L95">
        <v>0.11691</v>
      </c>
      <c r="M95">
        <v>1.5301499999999999</v>
      </c>
    </row>
    <row r="96" spans="1:13" x14ac:dyDescent="0.25">
      <c r="A96" s="1" t="s">
        <v>114</v>
      </c>
      <c r="B96" s="1" t="s">
        <v>49</v>
      </c>
      <c r="C96">
        <v>95</v>
      </c>
      <c r="D96">
        <v>5.1210000000000004</v>
      </c>
      <c r="E96">
        <v>5.0170000000000003</v>
      </c>
      <c r="F96">
        <v>5.2249999999999996</v>
      </c>
      <c r="G96">
        <v>1.0193000000000001</v>
      </c>
      <c r="H96">
        <v>0.78236000000000006</v>
      </c>
      <c r="I96">
        <v>0.64737999999999996</v>
      </c>
      <c r="J96">
        <v>0.27667999999999998</v>
      </c>
      <c r="K96">
        <v>7.0470000000000005E-2</v>
      </c>
      <c r="L96">
        <v>0.23507</v>
      </c>
      <c r="M96">
        <v>2.0894699999999999</v>
      </c>
    </row>
    <row r="97" spans="1:13" x14ac:dyDescent="0.25">
      <c r="A97" s="1" t="s">
        <v>95</v>
      </c>
      <c r="B97" s="1" t="s">
        <v>41</v>
      </c>
      <c r="C97">
        <v>96</v>
      </c>
      <c r="D97">
        <v>5.0609999999999999</v>
      </c>
      <c r="E97">
        <v>4.9909999999999997</v>
      </c>
      <c r="F97">
        <v>5.1310000000000002</v>
      </c>
      <c r="G97">
        <v>0.74036999999999997</v>
      </c>
      <c r="H97">
        <v>0.79117000000000004</v>
      </c>
      <c r="I97">
        <v>0.66156999999999999</v>
      </c>
      <c r="J97">
        <v>0.55954000000000004</v>
      </c>
      <c r="K97">
        <v>0.11556</v>
      </c>
      <c r="L97">
        <v>0.25074999999999997</v>
      </c>
      <c r="M97">
        <v>1.9418</v>
      </c>
    </row>
    <row r="98" spans="1:13" x14ac:dyDescent="0.25">
      <c r="A98" s="1" t="s">
        <v>185</v>
      </c>
      <c r="B98" s="1" t="s">
        <v>91</v>
      </c>
      <c r="C98">
        <v>97</v>
      </c>
      <c r="D98">
        <v>5.0570000000000004</v>
      </c>
      <c r="E98">
        <v>4.9340000000000002</v>
      </c>
      <c r="F98">
        <v>5.18</v>
      </c>
      <c r="G98">
        <v>0.25557999999999997</v>
      </c>
      <c r="H98">
        <v>0.75861999999999996</v>
      </c>
      <c r="I98">
        <v>0.33107999999999999</v>
      </c>
      <c r="J98">
        <v>0.39129999999999998</v>
      </c>
      <c r="K98">
        <v>0.36793999999999999</v>
      </c>
      <c r="L98">
        <v>0.51478999999999997</v>
      </c>
      <c r="M98">
        <v>2.4380099999999998</v>
      </c>
    </row>
    <row r="99" spans="1:13" x14ac:dyDescent="0.25">
      <c r="A99" s="1" t="s">
        <v>128</v>
      </c>
      <c r="B99" s="1" t="s">
        <v>26</v>
      </c>
      <c r="C99">
        <v>98</v>
      </c>
      <c r="D99">
        <v>5.0449999999999999</v>
      </c>
      <c r="E99">
        <v>4.9649999999999999</v>
      </c>
      <c r="F99">
        <v>5.125</v>
      </c>
      <c r="G99">
        <v>0.97724</v>
      </c>
      <c r="H99">
        <v>0.43164999999999998</v>
      </c>
      <c r="I99">
        <v>0.59577000000000002</v>
      </c>
      <c r="J99">
        <v>0.23552999999999999</v>
      </c>
      <c r="K99">
        <v>8.1699999999999995E-2</v>
      </c>
      <c r="L99">
        <v>3.9359999999999999E-2</v>
      </c>
      <c r="M99">
        <v>2.6841300000000001</v>
      </c>
    </row>
    <row r="100" spans="1:13" x14ac:dyDescent="0.25">
      <c r="A100" s="1" t="s">
        <v>123</v>
      </c>
      <c r="B100" s="1" t="s">
        <v>13</v>
      </c>
      <c r="C100">
        <v>99</v>
      </c>
      <c r="D100">
        <v>5.0330000000000004</v>
      </c>
      <c r="E100">
        <v>4.9349999999999996</v>
      </c>
      <c r="F100">
        <v>5.1310000000000002</v>
      </c>
      <c r="G100">
        <v>1.2488600000000001</v>
      </c>
      <c r="H100">
        <v>0.75473000000000001</v>
      </c>
      <c r="I100">
        <v>0.80028999999999995</v>
      </c>
      <c r="J100">
        <v>5.8220000000000001E-2</v>
      </c>
      <c r="K100">
        <v>4.1270000000000001E-2</v>
      </c>
      <c r="L100">
        <v>0</v>
      </c>
      <c r="M100">
        <v>2.1294400000000002</v>
      </c>
    </row>
    <row r="101" spans="1:13" x14ac:dyDescent="0.25">
      <c r="A101" s="1" t="s">
        <v>127</v>
      </c>
      <c r="B101" s="1" t="s">
        <v>49</v>
      </c>
      <c r="C101">
        <v>100</v>
      </c>
      <c r="D101">
        <v>4.9960000000000004</v>
      </c>
      <c r="E101">
        <v>4.923</v>
      </c>
      <c r="F101">
        <v>5.069</v>
      </c>
      <c r="G101">
        <v>0.48835000000000001</v>
      </c>
      <c r="H101">
        <v>0.75602000000000003</v>
      </c>
      <c r="I101">
        <v>0.53119000000000005</v>
      </c>
      <c r="J101">
        <v>0.43408000000000002</v>
      </c>
      <c r="K101">
        <v>0.13508999999999999</v>
      </c>
      <c r="L101">
        <v>0.25997999999999999</v>
      </c>
      <c r="M101">
        <v>2.39106</v>
      </c>
    </row>
    <row r="102" spans="1:13" x14ac:dyDescent="0.25">
      <c r="A102" s="1" t="s">
        <v>121</v>
      </c>
      <c r="B102" s="1" t="s">
        <v>57</v>
      </c>
      <c r="C102">
        <v>101</v>
      </c>
      <c r="D102">
        <v>4.907</v>
      </c>
      <c r="E102">
        <v>4.8380000000000001</v>
      </c>
      <c r="F102">
        <v>4.976</v>
      </c>
      <c r="G102">
        <v>0.98853000000000002</v>
      </c>
      <c r="H102">
        <v>1.0898300000000001</v>
      </c>
      <c r="I102">
        <v>0.55469000000000002</v>
      </c>
      <c r="J102">
        <v>0.35971999999999998</v>
      </c>
      <c r="K102">
        <v>3.2849999999999997E-2</v>
      </c>
      <c r="L102">
        <v>0.34538999999999997</v>
      </c>
      <c r="M102">
        <v>1.53586</v>
      </c>
    </row>
    <row r="103" spans="1:13" x14ac:dyDescent="0.25">
      <c r="A103" s="1" t="s">
        <v>120</v>
      </c>
      <c r="B103" s="1" t="s">
        <v>41</v>
      </c>
      <c r="C103">
        <v>102</v>
      </c>
      <c r="D103">
        <v>4.8760000000000003</v>
      </c>
      <c r="E103">
        <v>4.742</v>
      </c>
      <c r="F103">
        <v>5.01</v>
      </c>
      <c r="G103">
        <v>0.68042000000000002</v>
      </c>
      <c r="H103">
        <v>0.54969999999999997</v>
      </c>
      <c r="I103">
        <v>0.38290999999999997</v>
      </c>
      <c r="J103">
        <v>0.52168000000000003</v>
      </c>
      <c r="K103">
        <v>0.22423000000000001</v>
      </c>
      <c r="L103">
        <v>0.43079000000000001</v>
      </c>
      <c r="M103">
        <v>2.0863700000000001</v>
      </c>
    </row>
    <row r="104" spans="1:13" x14ac:dyDescent="0.25">
      <c r="A104" s="1" t="s">
        <v>98</v>
      </c>
      <c r="B104" s="1" t="s">
        <v>91</v>
      </c>
      <c r="C104">
        <v>103</v>
      </c>
      <c r="D104">
        <v>4.875</v>
      </c>
      <c r="E104">
        <v>4.75</v>
      </c>
      <c r="F104">
        <v>5</v>
      </c>
      <c r="G104">
        <v>0.75216000000000005</v>
      </c>
      <c r="H104">
        <v>0.64498</v>
      </c>
      <c r="I104">
        <v>5.108E-2</v>
      </c>
      <c r="J104">
        <v>0.27854000000000001</v>
      </c>
      <c r="K104">
        <v>3.0499999999999999E-2</v>
      </c>
      <c r="L104">
        <v>0.23219000000000001</v>
      </c>
      <c r="M104">
        <v>2.8858600000000001</v>
      </c>
    </row>
    <row r="105" spans="1:13" x14ac:dyDescent="0.25">
      <c r="A105" s="1" t="s">
        <v>126</v>
      </c>
      <c r="B105" s="1" t="s">
        <v>28</v>
      </c>
      <c r="C105">
        <v>104</v>
      </c>
      <c r="D105">
        <v>4.8710000000000004</v>
      </c>
      <c r="E105">
        <v>4.75</v>
      </c>
      <c r="F105">
        <v>4.992</v>
      </c>
      <c r="G105">
        <v>0.69428999999999996</v>
      </c>
      <c r="H105">
        <v>0.75595999999999997</v>
      </c>
      <c r="I105">
        <v>0.58382999999999996</v>
      </c>
      <c r="J105">
        <v>0.26755000000000001</v>
      </c>
      <c r="K105">
        <v>6.9059999999999996E-2</v>
      </c>
      <c r="L105">
        <v>0.2044</v>
      </c>
      <c r="M105">
        <v>2.2955100000000002</v>
      </c>
    </row>
    <row r="106" spans="1:13" x14ac:dyDescent="0.25">
      <c r="A106" s="1" t="s">
        <v>131</v>
      </c>
      <c r="B106" s="1" t="s">
        <v>26</v>
      </c>
      <c r="C106">
        <v>105</v>
      </c>
      <c r="D106">
        <v>4.8129999999999997</v>
      </c>
      <c r="E106">
        <v>4.7030000000000003</v>
      </c>
      <c r="F106">
        <v>4.923</v>
      </c>
      <c r="G106">
        <v>1.11758</v>
      </c>
      <c r="H106">
        <v>0.38857000000000003</v>
      </c>
      <c r="I106">
        <v>0.64232</v>
      </c>
      <c r="J106">
        <v>0.22544</v>
      </c>
      <c r="K106">
        <v>5.57E-2</v>
      </c>
      <c r="L106">
        <v>0.38538</v>
      </c>
      <c r="M106">
        <v>1.99817</v>
      </c>
    </row>
    <row r="107" spans="1:13" x14ac:dyDescent="0.25">
      <c r="A107" s="1" t="s">
        <v>106</v>
      </c>
      <c r="B107" s="1" t="s">
        <v>91</v>
      </c>
      <c r="C107">
        <v>106</v>
      </c>
      <c r="D107">
        <v>4.7949999999999999</v>
      </c>
      <c r="E107">
        <v>4.6449999999999996</v>
      </c>
      <c r="F107">
        <v>4.9450000000000003</v>
      </c>
      <c r="G107">
        <v>0.61202000000000001</v>
      </c>
      <c r="H107">
        <v>0.63759999999999994</v>
      </c>
      <c r="I107">
        <v>0.23573</v>
      </c>
      <c r="J107">
        <v>0.42662</v>
      </c>
      <c r="K107">
        <v>0.11479</v>
      </c>
      <c r="L107">
        <v>0.17866000000000001</v>
      </c>
      <c r="M107">
        <v>2.5899100000000002</v>
      </c>
    </row>
    <row r="108" spans="1:13" x14ac:dyDescent="0.25">
      <c r="A108" s="1" t="s">
        <v>142</v>
      </c>
      <c r="B108" s="1" t="s">
        <v>100</v>
      </c>
      <c r="C108">
        <v>107</v>
      </c>
      <c r="D108">
        <v>4.7930000000000001</v>
      </c>
      <c r="E108">
        <v>4.6980000000000004</v>
      </c>
      <c r="F108">
        <v>4.8879999999999999</v>
      </c>
      <c r="G108">
        <v>0.44625999999999999</v>
      </c>
      <c r="H108">
        <v>0.69699</v>
      </c>
      <c r="I108">
        <v>0.50073000000000001</v>
      </c>
      <c r="J108">
        <v>0.37012</v>
      </c>
      <c r="K108">
        <v>7.0080000000000003E-2</v>
      </c>
      <c r="L108">
        <v>0.38159999999999999</v>
      </c>
      <c r="M108">
        <v>2.32694</v>
      </c>
    </row>
    <row r="109" spans="1:13" x14ac:dyDescent="0.25">
      <c r="A109" s="1" t="s">
        <v>129</v>
      </c>
      <c r="B109" s="1" t="s">
        <v>26</v>
      </c>
      <c r="C109">
        <v>108</v>
      </c>
      <c r="D109">
        <v>4.7539999999999996</v>
      </c>
      <c r="E109">
        <v>4.649</v>
      </c>
      <c r="F109">
        <v>4.859</v>
      </c>
      <c r="G109">
        <v>0.67023999999999995</v>
      </c>
      <c r="H109">
        <v>0.71628999999999998</v>
      </c>
      <c r="I109">
        <v>0.56843999999999995</v>
      </c>
      <c r="J109">
        <v>0.17743999999999999</v>
      </c>
      <c r="K109">
        <v>0.10613</v>
      </c>
      <c r="L109">
        <v>0.11154</v>
      </c>
      <c r="M109">
        <v>2.4036400000000002</v>
      </c>
    </row>
    <row r="110" spans="1:13" x14ac:dyDescent="0.25">
      <c r="A110" s="1" t="s">
        <v>116</v>
      </c>
      <c r="B110" s="1" t="s">
        <v>49</v>
      </c>
      <c r="C110">
        <v>109</v>
      </c>
      <c r="D110">
        <v>4.6550000000000002</v>
      </c>
      <c r="E110">
        <v>4.5460000000000003</v>
      </c>
      <c r="F110">
        <v>4.7640000000000002</v>
      </c>
      <c r="G110">
        <v>0.95530000000000004</v>
      </c>
      <c r="H110">
        <v>0.50163000000000002</v>
      </c>
      <c r="I110">
        <v>0.73007</v>
      </c>
      <c r="J110">
        <v>0.31866</v>
      </c>
      <c r="K110">
        <v>5.3010000000000002E-2</v>
      </c>
      <c r="L110">
        <v>0.16839999999999999</v>
      </c>
      <c r="M110">
        <v>1.9281600000000001</v>
      </c>
    </row>
    <row r="111" spans="1:13" x14ac:dyDescent="0.25">
      <c r="A111" s="1" t="s">
        <v>130</v>
      </c>
      <c r="B111" s="1" t="s">
        <v>100</v>
      </c>
      <c r="C111">
        <v>110</v>
      </c>
      <c r="D111">
        <v>4.6429999999999998</v>
      </c>
      <c r="E111">
        <v>4.5599999999999996</v>
      </c>
      <c r="F111">
        <v>4.726</v>
      </c>
      <c r="G111">
        <v>0.54176999999999997</v>
      </c>
      <c r="H111">
        <v>0.24748999999999999</v>
      </c>
      <c r="I111">
        <v>0.52988999999999997</v>
      </c>
      <c r="J111">
        <v>0.39778000000000002</v>
      </c>
      <c r="K111">
        <v>0.12583</v>
      </c>
      <c r="L111">
        <v>0.19131999999999999</v>
      </c>
      <c r="M111">
        <v>2.6090399999999998</v>
      </c>
    </row>
    <row r="112" spans="1:13" x14ac:dyDescent="0.25">
      <c r="A112" s="1" t="s">
        <v>144</v>
      </c>
      <c r="B112" s="1" t="s">
        <v>91</v>
      </c>
      <c r="C112">
        <v>111</v>
      </c>
      <c r="D112">
        <v>4.6349999999999998</v>
      </c>
      <c r="E112">
        <v>4.5049999999999999</v>
      </c>
      <c r="F112">
        <v>4.7649999999999997</v>
      </c>
      <c r="G112">
        <v>0.36485000000000001</v>
      </c>
      <c r="H112">
        <v>0.628</v>
      </c>
      <c r="I112">
        <v>0</v>
      </c>
      <c r="J112">
        <v>0.30685000000000001</v>
      </c>
      <c r="K112">
        <v>8.1960000000000005E-2</v>
      </c>
      <c r="L112">
        <v>0.23896999999999999</v>
      </c>
      <c r="M112">
        <v>3.0140199999999999</v>
      </c>
    </row>
    <row r="113" spans="1:13" x14ac:dyDescent="0.25">
      <c r="A113" s="1" t="s">
        <v>133</v>
      </c>
      <c r="B113" s="1" t="s">
        <v>26</v>
      </c>
      <c r="C113">
        <v>112</v>
      </c>
      <c r="D113">
        <v>4.5750000000000002</v>
      </c>
      <c r="E113">
        <v>4.4459999999999997</v>
      </c>
      <c r="F113">
        <v>4.7039999999999997</v>
      </c>
      <c r="G113">
        <v>1.07474</v>
      </c>
      <c r="H113">
        <v>0.59204999999999997</v>
      </c>
      <c r="I113">
        <v>0.51075999999999999</v>
      </c>
      <c r="J113">
        <v>0.24856</v>
      </c>
      <c r="K113">
        <v>0.13636000000000001</v>
      </c>
      <c r="L113">
        <v>0.19589000000000001</v>
      </c>
      <c r="M113">
        <v>1.81657</v>
      </c>
    </row>
    <row r="114" spans="1:13" x14ac:dyDescent="0.25">
      <c r="A114" s="1" t="s">
        <v>186</v>
      </c>
      <c r="B114" s="1" t="s">
        <v>91</v>
      </c>
      <c r="C114">
        <v>113</v>
      </c>
      <c r="D114">
        <v>4.5739999999999998</v>
      </c>
      <c r="E114">
        <v>4.3739999999999997</v>
      </c>
      <c r="F114">
        <v>4.774</v>
      </c>
      <c r="G114">
        <v>0.93286999999999998</v>
      </c>
      <c r="H114">
        <v>0.70362000000000002</v>
      </c>
      <c r="I114">
        <v>0.34744999999999998</v>
      </c>
      <c r="J114">
        <v>0.48614000000000002</v>
      </c>
      <c r="K114">
        <v>0.10398</v>
      </c>
      <c r="L114">
        <v>7.7950000000000005E-2</v>
      </c>
      <c r="M114">
        <v>1.92198</v>
      </c>
    </row>
    <row r="115" spans="1:13" x14ac:dyDescent="0.25">
      <c r="A115" s="1" t="s">
        <v>154</v>
      </c>
      <c r="B115" s="1" t="s">
        <v>91</v>
      </c>
      <c r="C115">
        <v>114</v>
      </c>
      <c r="D115">
        <v>4.5129999999999999</v>
      </c>
      <c r="E115">
        <v>4.4169999999999998</v>
      </c>
      <c r="F115">
        <v>4.609</v>
      </c>
      <c r="G115">
        <v>0.52497000000000005</v>
      </c>
      <c r="H115">
        <v>0.62541999999999998</v>
      </c>
      <c r="I115">
        <v>0.12698000000000001</v>
      </c>
      <c r="J115">
        <v>0.42736000000000002</v>
      </c>
      <c r="K115">
        <v>6.1260000000000002E-2</v>
      </c>
      <c r="L115">
        <v>0.2268</v>
      </c>
      <c r="M115">
        <v>2.5198</v>
      </c>
    </row>
    <row r="116" spans="1:13" x14ac:dyDescent="0.25">
      <c r="A116" s="1" t="s">
        <v>143</v>
      </c>
      <c r="B116" s="1" t="s">
        <v>91</v>
      </c>
      <c r="C116">
        <v>115</v>
      </c>
      <c r="D116">
        <v>4.508</v>
      </c>
      <c r="E116">
        <v>4.4249999999999998</v>
      </c>
      <c r="F116">
        <v>4.5910000000000002</v>
      </c>
      <c r="G116">
        <v>0.29282999999999998</v>
      </c>
      <c r="H116">
        <v>0.37931999999999999</v>
      </c>
      <c r="I116">
        <v>0.34577999999999998</v>
      </c>
      <c r="J116">
        <v>0.36703000000000002</v>
      </c>
      <c r="K116">
        <v>0.17169999999999999</v>
      </c>
      <c r="L116">
        <v>0.29521999999999998</v>
      </c>
      <c r="M116">
        <v>2.6561400000000002</v>
      </c>
    </row>
    <row r="117" spans="1:13" x14ac:dyDescent="0.25">
      <c r="A117" s="1" t="s">
        <v>134</v>
      </c>
      <c r="B117" s="1" t="s">
        <v>91</v>
      </c>
      <c r="C117">
        <v>116</v>
      </c>
      <c r="D117">
        <v>4.4589999999999996</v>
      </c>
      <c r="E117">
        <v>4.3710000000000004</v>
      </c>
      <c r="F117">
        <v>4.5469999999999997</v>
      </c>
      <c r="G117">
        <v>1.02416</v>
      </c>
      <c r="H117">
        <v>0.96052999999999999</v>
      </c>
      <c r="I117">
        <v>0.18611</v>
      </c>
      <c r="J117">
        <v>0.42482999999999999</v>
      </c>
      <c r="K117">
        <v>8.4150000000000003E-2</v>
      </c>
      <c r="L117">
        <v>0.13655999999999999</v>
      </c>
      <c r="M117">
        <v>1.6422699999999999</v>
      </c>
    </row>
    <row r="118" spans="1:13" x14ac:dyDescent="0.25">
      <c r="A118" s="1" t="s">
        <v>153</v>
      </c>
      <c r="B118" s="1" t="s">
        <v>100</v>
      </c>
      <c r="C118">
        <v>117</v>
      </c>
      <c r="D118">
        <v>4.415</v>
      </c>
      <c r="E118">
        <v>4.3220000000000001</v>
      </c>
      <c r="F118">
        <v>4.508</v>
      </c>
      <c r="G118">
        <v>0.97318000000000005</v>
      </c>
      <c r="H118">
        <v>0.84782999999999997</v>
      </c>
      <c r="I118">
        <v>0.62007000000000001</v>
      </c>
      <c r="J118">
        <v>0.50817000000000001</v>
      </c>
      <c r="K118">
        <v>7.9640000000000002E-2</v>
      </c>
      <c r="L118">
        <v>0.46977999999999998</v>
      </c>
      <c r="M118">
        <v>0.91681000000000001</v>
      </c>
    </row>
    <row r="119" spans="1:13" x14ac:dyDescent="0.25">
      <c r="A119" s="1" t="s">
        <v>138</v>
      </c>
      <c r="B119" s="1" t="s">
        <v>100</v>
      </c>
      <c r="C119">
        <v>118</v>
      </c>
      <c r="D119">
        <v>4.4039999999999999</v>
      </c>
      <c r="E119">
        <v>4.351</v>
      </c>
      <c r="F119">
        <v>4.4569999999999999</v>
      </c>
      <c r="G119">
        <v>0.74036000000000002</v>
      </c>
      <c r="H119">
        <v>0.29247000000000001</v>
      </c>
      <c r="I119">
        <v>0.45090999999999998</v>
      </c>
      <c r="J119">
        <v>0.40284999999999999</v>
      </c>
      <c r="K119">
        <v>8.7220000000000006E-2</v>
      </c>
      <c r="L119">
        <v>0.25028</v>
      </c>
      <c r="M119">
        <v>2.18032</v>
      </c>
    </row>
    <row r="120" spans="1:13" x14ac:dyDescent="0.25">
      <c r="A120" s="1" t="s">
        <v>150</v>
      </c>
      <c r="B120" s="1" t="s">
        <v>41</v>
      </c>
      <c r="C120">
        <v>119</v>
      </c>
      <c r="D120">
        <v>4.3949999999999996</v>
      </c>
      <c r="E120">
        <v>4.327</v>
      </c>
      <c r="F120">
        <v>4.4630000000000001</v>
      </c>
      <c r="G120">
        <v>0.34111999999999998</v>
      </c>
      <c r="H120">
        <v>0.69981000000000004</v>
      </c>
      <c r="I120">
        <v>0.39879999999999999</v>
      </c>
      <c r="J120">
        <v>0.42692000000000002</v>
      </c>
      <c r="K120">
        <v>0.20243</v>
      </c>
      <c r="L120">
        <v>0.81971000000000005</v>
      </c>
      <c r="M120">
        <v>1.5065500000000001</v>
      </c>
    </row>
    <row r="121" spans="1:13" x14ac:dyDescent="0.25">
      <c r="A121" s="1" t="s">
        <v>156</v>
      </c>
      <c r="B121" s="1" t="s">
        <v>26</v>
      </c>
      <c r="C121">
        <v>120</v>
      </c>
      <c r="D121">
        <v>4.3620000000000001</v>
      </c>
      <c r="E121">
        <v>4.2590000000000003</v>
      </c>
      <c r="F121">
        <v>4.4649999999999999</v>
      </c>
      <c r="G121">
        <v>0.95394999999999996</v>
      </c>
      <c r="H121">
        <v>0.49813000000000002</v>
      </c>
      <c r="I121">
        <v>0.52115999999999996</v>
      </c>
      <c r="J121">
        <v>0.18847</v>
      </c>
      <c r="K121">
        <v>0.10392999999999999</v>
      </c>
      <c r="L121">
        <v>0.12706000000000001</v>
      </c>
      <c r="M121">
        <v>1.96895</v>
      </c>
    </row>
    <row r="122" spans="1:13" x14ac:dyDescent="0.25">
      <c r="A122" s="1" t="s">
        <v>148</v>
      </c>
      <c r="B122" s="1" t="s">
        <v>49</v>
      </c>
      <c r="C122">
        <v>121</v>
      </c>
      <c r="D122">
        <v>4.3600000000000003</v>
      </c>
      <c r="E122">
        <v>4.266</v>
      </c>
      <c r="F122">
        <v>4.4539999999999997</v>
      </c>
      <c r="G122">
        <v>0.86085999999999996</v>
      </c>
      <c r="H122">
        <v>0.62477000000000005</v>
      </c>
      <c r="I122">
        <v>0.64083000000000001</v>
      </c>
      <c r="J122">
        <v>0.14036999999999999</v>
      </c>
      <c r="K122">
        <v>3.6159999999999998E-2</v>
      </c>
      <c r="L122">
        <v>7.7929999999999999E-2</v>
      </c>
      <c r="M122">
        <v>1.97864</v>
      </c>
    </row>
    <row r="123" spans="1:13" x14ac:dyDescent="0.25">
      <c r="A123" s="1" t="s">
        <v>146</v>
      </c>
      <c r="B123" s="1" t="s">
        <v>91</v>
      </c>
      <c r="C123">
        <v>122</v>
      </c>
      <c r="D123">
        <v>4.3559999999999999</v>
      </c>
      <c r="E123">
        <v>4.2590000000000003</v>
      </c>
      <c r="F123">
        <v>4.4530000000000003</v>
      </c>
      <c r="G123">
        <v>0.52266999999999997</v>
      </c>
      <c r="H123">
        <v>0.76239999999999997</v>
      </c>
      <c r="I123">
        <v>0.30147000000000002</v>
      </c>
      <c r="J123">
        <v>0.40576000000000001</v>
      </c>
      <c r="K123">
        <v>6.6860000000000003E-2</v>
      </c>
      <c r="L123">
        <v>0.41327999999999998</v>
      </c>
      <c r="M123">
        <v>1.8832599999999999</v>
      </c>
    </row>
    <row r="124" spans="1:13" x14ac:dyDescent="0.25">
      <c r="A124" s="1" t="s">
        <v>132</v>
      </c>
      <c r="B124" s="1" t="s">
        <v>49</v>
      </c>
      <c r="C124">
        <v>123</v>
      </c>
      <c r="D124">
        <v>4.3239999999999998</v>
      </c>
      <c r="E124">
        <v>4.2359999999999998</v>
      </c>
      <c r="F124">
        <v>4.4119999999999999</v>
      </c>
      <c r="G124">
        <v>0.87287000000000003</v>
      </c>
      <c r="H124">
        <v>1.01413</v>
      </c>
      <c r="I124">
        <v>0.58628000000000002</v>
      </c>
      <c r="J124">
        <v>0.12859000000000001</v>
      </c>
      <c r="K124">
        <v>1.8290000000000001E-2</v>
      </c>
      <c r="L124">
        <v>0.20363000000000001</v>
      </c>
      <c r="M124">
        <v>1.5006600000000001</v>
      </c>
    </row>
    <row r="125" spans="1:13" x14ac:dyDescent="0.25">
      <c r="A125" s="1" t="s">
        <v>135</v>
      </c>
      <c r="B125" s="1" t="s">
        <v>91</v>
      </c>
      <c r="C125">
        <v>124</v>
      </c>
      <c r="D125">
        <v>4.2759999999999998</v>
      </c>
      <c r="E125">
        <v>4.1849999999999996</v>
      </c>
      <c r="F125">
        <v>4.367</v>
      </c>
      <c r="G125">
        <v>0.63107000000000002</v>
      </c>
      <c r="H125">
        <v>0.49353000000000002</v>
      </c>
      <c r="I125">
        <v>0.29681000000000002</v>
      </c>
      <c r="J125">
        <v>0.40972999999999998</v>
      </c>
      <c r="K125">
        <v>3.2599999999999997E-2</v>
      </c>
      <c r="L125">
        <v>0.21203</v>
      </c>
      <c r="M125">
        <v>2.2002000000000002</v>
      </c>
    </row>
    <row r="126" spans="1:13" x14ac:dyDescent="0.25">
      <c r="A126" s="1" t="s">
        <v>141</v>
      </c>
      <c r="B126" s="1" t="s">
        <v>91</v>
      </c>
      <c r="C126">
        <v>125</v>
      </c>
      <c r="D126">
        <v>4.2720000000000002</v>
      </c>
      <c r="E126">
        <v>4.1909999999999998</v>
      </c>
      <c r="F126">
        <v>4.3529999999999998</v>
      </c>
      <c r="G126">
        <v>5.6610000000000001E-2</v>
      </c>
      <c r="H126">
        <v>0.80676000000000003</v>
      </c>
      <c r="I126">
        <v>0.188</v>
      </c>
      <c r="J126">
        <v>0.15601999999999999</v>
      </c>
      <c r="K126">
        <v>6.0749999999999998E-2</v>
      </c>
      <c r="L126">
        <v>0.25457999999999997</v>
      </c>
      <c r="M126">
        <v>2.7492399999999999</v>
      </c>
    </row>
    <row r="127" spans="1:13" x14ac:dyDescent="0.25">
      <c r="A127" s="1" t="s">
        <v>151</v>
      </c>
      <c r="B127" s="1" t="s">
        <v>49</v>
      </c>
      <c r="C127">
        <v>126</v>
      </c>
      <c r="D127">
        <v>4.2519999999999998</v>
      </c>
      <c r="E127">
        <v>4.1639999999999997</v>
      </c>
      <c r="F127">
        <v>4.34</v>
      </c>
      <c r="G127">
        <v>0.83792</v>
      </c>
      <c r="H127">
        <v>0.19248999999999999</v>
      </c>
      <c r="I127">
        <v>0.64034999999999997</v>
      </c>
      <c r="J127">
        <v>0.32461000000000001</v>
      </c>
      <c r="K127">
        <v>0.31879999999999997</v>
      </c>
      <c r="L127">
        <v>6.7860000000000004E-2</v>
      </c>
      <c r="M127">
        <v>1.8703099999999999</v>
      </c>
    </row>
    <row r="128" spans="1:13" x14ac:dyDescent="0.25">
      <c r="A128" s="1" t="s">
        <v>160</v>
      </c>
      <c r="B128" s="1" t="s">
        <v>91</v>
      </c>
      <c r="C128">
        <v>127</v>
      </c>
      <c r="D128">
        <v>4.2359999999999998</v>
      </c>
      <c r="E128">
        <v>4.1070000000000002</v>
      </c>
      <c r="F128">
        <v>4.3650000000000002</v>
      </c>
      <c r="G128">
        <v>0.77109000000000005</v>
      </c>
      <c r="H128">
        <v>0.47799000000000003</v>
      </c>
      <c r="I128">
        <v>0.28211999999999998</v>
      </c>
      <c r="J128">
        <v>0.37938</v>
      </c>
      <c r="K128">
        <v>9.7530000000000006E-2</v>
      </c>
      <c r="L128">
        <v>0.12077</v>
      </c>
      <c r="M128">
        <v>2.1068099999999998</v>
      </c>
    </row>
    <row r="129" spans="1:13" x14ac:dyDescent="0.25">
      <c r="A129" s="1" t="s">
        <v>163</v>
      </c>
      <c r="B129" s="1" t="s">
        <v>91</v>
      </c>
      <c r="C129">
        <v>128</v>
      </c>
      <c r="D129">
        <v>4.2190000000000003</v>
      </c>
      <c r="E129">
        <v>4.1509999999999998</v>
      </c>
      <c r="F129">
        <v>4.2869999999999999</v>
      </c>
      <c r="G129">
        <v>0.44313999999999998</v>
      </c>
      <c r="H129">
        <v>0.77415999999999996</v>
      </c>
      <c r="I129">
        <v>0.40456999999999999</v>
      </c>
      <c r="J129">
        <v>0.31056</v>
      </c>
      <c r="K129">
        <v>0.11681</v>
      </c>
      <c r="L129">
        <v>0.19103000000000001</v>
      </c>
      <c r="M129">
        <v>1.97861</v>
      </c>
    </row>
    <row r="130" spans="1:13" x14ac:dyDescent="0.25">
      <c r="A130" s="1" t="s">
        <v>155</v>
      </c>
      <c r="B130" s="1" t="s">
        <v>49</v>
      </c>
      <c r="C130">
        <v>129</v>
      </c>
      <c r="D130">
        <v>4.2169999999999996</v>
      </c>
      <c r="E130">
        <v>4.1040000000000001</v>
      </c>
      <c r="F130">
        <v>4.33</v>
      </c>
      <c r="G130">
        <v>1.1130599999999999</v>
      </c>
      <c r="H130">
        <v>0.92542000000000002</v>
      </c>
      <c r="I130">
        <v>0.67806</v>
      </c>
      <c r="J130">
        <v>0.21218999999999999</v>
      </c>
      <c r="K130">
        <v>6.1500000000000001E-3</v>
      </c>
      <c r="L130">
        <v>0.12792999999999999</v>
      </c>
      <c r="M130">
        <v>1.15377</v>
      </c>
    </row>
    <row r="131" spans="1:13" x14ac:dyDescent="0.25">
      <c r="A131" s="1" t="s">
        <v>145</v>
      </c>
      <c r="B131" s="1" t="s">
        <v>91</v>
      </c>
      <c r="C131">
        <v>130</v>
      </c>
      <c r="D131">
        <v>4.2009999999999996</v>
      </c>
      <c r="E131">
        <v>4.1269999999999998</v>
      </c>
      <c r="F131">
        <v>4.2750000000000004</v>
      </c>
      <c r="G131">
        <v>0.61390999999999996</v>
      </c>
      <c r="H131">
        <v>0.84141999999999995</v>
      </c>
      <c r="I131">
        <v>0.28638999999999998</v>
      </c>
      <c r="J131">
        <v>0.1268</v>
      </c>
      <c r="K131">
        <v>0.17954999999999999</v>
      </c>
      <c r="L131">
        <v>0.22686000000000001</v>
      </c>
      <c r="M131">
        <v>1.9262999999999999</v>
      </c>
    </row>
    <row r="132" spans="1:13" x14ac:dyDescent="0.25">
      <c r="A132" s="1" t="s">
        <v>136</v>
      </c>
      <c r="B132" s="1" t="s">
        <v>91</v>
      </c>
      <c r="C132">
        <v>131</v>
      </c>
      <c r="D132">
        <v>4.1929999999999996</v>
      </c>
      <c r="E132">
        <v>4.101</v>
      </c>
      <c r="F132">
        <v>4.2850000000000001</v>
      </c>
      <c r="G132">
        <v>0.35041</v>
      </c>
      <c r="H132">
        <v>0.71477999999999997</v>
      </c>
      <c r="I132">
        <v>0.1595</v>
      </c>
      <c r="J132">
        <v>0.25429000000000002</v>
      </c>
      <c r="K132">
        <v>8.5819999999999994E-2</v>
      </c>
      <c r="L132">
        <v>0.18503</v>
      </c>
      <c r="M132">
        <v>2.4426999999999999</v>
      </c>
    </row>
    <row r="133" spans="1:13" x14ac:dyDescent="0.25">
      <c r="A133" s="1" t="s">
        <v>152</v>
      </c>
      <c r="B133" s="1" t="s">
        <v>91</v>
      </c>
      <c r="C133">
        <v>132</v>
      </c>
      <c r="D133">
        <v>4.1559999999999997</v>
      </c>
      <c r="E133">
        <v>4.0410000000000004</v>
      </c>
      <c r="F133">
        <v>4.2709999999999999</v>
      </c>
      <c r="G133">
        <v>8.7090000000000001E-2</v>
      </c>
      <c r="H133">
        <v>0.14699999999999999</v>
      </c>
      <c r="I133">
        <v>0.29364000000000001</v>
      </c>
      <c r="J133">
        <v>0.4143</v>
      </c>
      <c r="K133">
        <v>7.5639999999999999E-2</v>
      </c>
      <c r="L133">
        <v>0.30968000000000001</v>
      </c>
      <c r="M133">
        <v>2.8285900000000002</v>
      </c>
    </row>
    <row r="134" spans="1:13" x14ac:dyDescent="0.25">
      <c r="A134" s="1" t="s">
        <v>139</v>
      </c>
      <c r="B134" s="1" t="s">
        <v>91</v>
      </c>
      <c r="C134">
        <v>133</v>
      </c>
      <c r="D134">
        <v>4.1390000000000002</v>
      </c>
      <c r="E134">
        <v>3.9279999999999999</v>
      </c>
      <c r="F134">
        <v>4.3499999999999996</v>
      </c>
      <c r="G134">
        <v>0.63068999999999997</v>
      </c>
      <c r="H134">
        <v>0.81928000000000001</v>
      </c>
      <c r="I134">
        <v>0.29759000000000002</v>
      </c>
      <c r="J134">
        <v>0</v>
      </c>
      <c r="K134">
        <v>0.10038999999999999</v>
      </c>
      <c r="L134">
        <v>0.18076999999999999</v>
      </c>
      <c r="M134">
        <v>2.10995</v>
      </c>
    </row>
    <row r="135" spans="1:13" x14ac:dyDescent="0.25">
      <c r="A135" s="1" t="s">
        <v>164</v>
      </c>
      <c r="B135" s="1" t="s">
        <v>91</v>
      </c>
      <c r="C135">
        <v>134</v>
      </c>
      <c r="D135">
        <v>4.1210000000000004</v>
      </c>
      <c r="E135">
        <v>4.03</v>
      </c>
      <c r="F135">
        <v>4.2119999999999997</v>
      </c>
      <c r="G135">
        <v>1.1585099999999999</v>
      </c>
      <c r="H135">
        <v>0.72367999999999999</v>
      </c>
      <c r="I135">
        <v>0.34939999999999999</v>
      </c>
      <c r="J135">
        <v>0.28098000000000001</v>
      </c>
      <c r="K135">
        <v>9.3140000000000001E-2</v>
      </c>
      <c r="L135">
        <v>6.2440000000000002E-2</v>
      </c>
      <c r="M135">
        <v>1.4533199999999999</v>
      </c>
    </row>
    <row r="136" spans="1:13" x14ac:dyDescent="0.25">
      <c r="A136" s="1" t="s">
        <v>159</v>
      </c>
      <c r="B136" s="1" t="s">
        <v>91</v>
      </c>
      <c r="C136">
        <v>135</v>
      </c>
      <c r="D136">
        <v>4.0730000000000004</v>
      </c>
      <c r="E136">
        <v>3.988</v>
      </c>
      <c r="F136">
        <v>4.1580000000000004</v>
      </c>
      <c r="G136">
        <v>0.31291999999999998</v>
      </c>
      <c r="H136">
        <v>0.86333000000000004</v>
      </c>
      <c r="I136">
        <v>0.16347</v>
      </c>
      <c r="J136">
        <v>0.27544000000000002</v>
      </c>
      <c r="K136">
        <v>0.13647000000000001</v>
      </c>
      <c r="L136">
        <v>0.21063999999999999</v>
      </c>
      <c r="M136">
        <v>2.1108699999999998</v>
      </c>
    </row>
    <row r="137" spans="1:13" x14ac:dyDescent="0.25">
      <c r="A137" s="1" t="s">
        <v>140</v>
      </c>
      <c r="B137" s="1" t="s">
        <v>28</v>
      </c>
      <c r="C137">
        <v>136</v>
      </c>
      <c r="D137">
        <v>4.0279999999999996</v>
      </c>
      <c r="E137">
        <v>3.8929999999999998</v>
      </c>
      <c r="F137">
        <v>4.1630000000000003</v>
      </c>
      <c r="G137">
        <v>0.34097</v>
      </c>
      <c r="H137">
        <v>0.29560999999999998</v>
      </c>
      <c r="I137">
        <v>0.27494000000000002</v>
      </c>
      <c r="J137">
        <v>0.12071999999999999</v>
      </c>
      <c r="K137">
        <v>0.14476</v>
      </c>
      <c r="L137">
        <v>0.47958000000000001</v>
      </c>
      <c r="M137">
        <v>2.3711600000000002</v>
      </c>
    </row>
    <row r="138" spans="1:13" x14ac:dyDescent="0.25">
      <c r="A138" s="1" t="s">
        <v>149</v>
      </c>
      <c r="B138" s="1" t="s">
        <v>91</v>
      </c>
      <c r="C138">
        <v>137</v>
      </c>
      <c r="D138">
        <v>3.9740000000000002</v>
      </c>
      <c r="E138">
        <v>3.875</v>
      </c>
      <c r="F138">
        <v>4.0730000000000004</v>
      </c>
      <c r="G138">
        <v>1.09426</v>
      </c>
      <c r="H138">
        <v>0.89185999999999999</v>
      </c>
      <c r="I138">
        <v>0.34752</v>
      </c>
      <c r="J138">
        <v>0.44089</v>
      </c>
      <c r="K138">
        <v>0.10768999999999999</v>
      </c>
      <c r="L138">
        <v>0.12425</v>
      </c>
      <c r="M138">
        <v>0.96740999999999999</v>
      </c>
    </row>
    <row r="139" spans="1:13" x14ac:dyDescent="0.25">
      <c r="A139" s="1" t="s">
        <v>161</v>
      </c>
      <c r="B139" s="1" t="s">
        <v>91</v>
      </c>
      <c r="C139">
        <v>138</v>
      </c>
      <c r="D139">
        <v>3.956</v>
      </c>
      <c r="E139">
        <v>3.86</v>
      </c>
      <c r="F139">
        <v>4.0519999999999996</v>
      </c>
      <c r="G139">
        <v>0.27509</v>
      </c>
      <c r="H139">
        <v>0.60323000000000004</v>
      </c>
      <c r="I139">
        <v>0.29981000000000002</v>
      </c>
      <c r="J139">
        <v>0.15412000000000001</v>
      </c>
      <c r="K139">
        <v>0.18437000000000001</v>
      </c>
      <c r="L139">
        <v>0.1827</v>
      </c>
      <c r="M139">
        <v>2.2563200000000001</v>
      </c>
    </row>
    <row r="140" spans="1:13" x14ac:dyDescent="0.25">
      <c r="A140" s="1" t="s">
        <v>172</v>
      </c>
      <c r="B140" s="1" t="s">
        <v>91</v>
      </c>
      <c r="C140">
        <v>139</v>
      </c>
      <c r="D140">
        <v>3.9159999999999999</v>
      </c>
      <c r="E140">
        <v>3.8260000000000001</v>
      </c>
      <c r="F140">
        <v>4.0060000000000002</v>
      </c>
      <c r="G140">
        <v>0.55506999999999995</v>
      </c>
      <c r="H140">
        <v>0.57576000000000005</v>
      </c>
      <c r="I140">
        <v>4.4760000000000001E-2</v>
      </c>
      <c r="J140">
        <v>0.40662999999999999</v>
      </c>
      <c r="K140">
        <v>0.15529999999999999</v>
      </c>
      <c r="L140">
        <v>0.20338000000000001</v>
      </c>
      <c r="M140">
        <v>1.97478</v>
      </c>
    </row>
    <row r="141" spans="1:13" x14ac:dyDescent="0.25">
      <c r="A141" s="1" t="s">
        <v>166</v>
      </c>
      <c r="B141" s="1" t="s">
        <v>41</v>
      </c>
      <c r="C141">
        <v>140</v>
      </c>
      <c r="D141">
        <v>3.907</v>
      </c>
      <c r="E141">
        <v>3.798</v>
      </c>
      <c r="F141">
        <v>4.016</v>
      </c>
      <c r="G141">
        <v>0.55603999999999998</v>
      </c>
      <c r="H141">
        <v>0.53749999999999998</v>
      </c>
      <c r="I141">
        <v>0.42493999999999998</v>
      </c>
      <c r="J141">
        <v>0.58852000000000004</v>
      </c>
      <c r="K141">
        <v>8.0920000000000006E-2</v>
      </c>
      <c r="L141">
        <v>0.40339000000000003</v>
      </c>
      <c r="M141">
        <v>1.3157300000000001</v>
      </c>
    </row>
    <row r="142" spans="1:13" x14ac:dyDescent="0.25">
      <c r="A142" s="1" t="s">
        <v>158</v>
      </c>
      <c r="B142" s="1" t="s">
        <v>91</v>
      </c>
      <c r="C142">
        <v>141</v>
      </c>
      <c r="D142">
        <v>3.8660000000000001</v>
      </c>
      <c r="E142">
        <v>3.7530000000000001</v>
      </c>
      <c r="F142">
        <v>3.9790000000000001</v>
      </c>
      <c r="G142">
        <v>0.84731000000000001</v>
      </c>
      <c r="H142">
        <v>0.66366000000000003</v>
      </c>
      <c r="I142">
        <v>4.9910000000000003E-2</v>
      </c>
      <c r="J142">
        <v>5.8900000000000003E-3</v>
      </c>
      <c r="K142">
        <v>8.4339999999999998E-2</v>
      </c>
      <c r="L142">
        <v>0.12071</v>
      </c>
      <c r="M142">
        <v>2.0945900000000002</v>
      </c>
    </row>
    <row r="143" spans="1:13" x14ac:dyDescent="0.25">
      <c r="A143" s="1" t="s">
        <v>165</v>
      </c>
      <c r="B143" s="1" t="s">
        <v>91</v>
      </c>
      <c r="C143">
        <v>142</v>
      </c>
      <c r="D143">
        <v>3.8559999999999999</v>
      </c>
      <c r="E143">
        <v>3.7810000000000001</v>
      </c>
      <c r="F143">
        <v>3.931</v>
      </c>
      <c r="G143">
        <v>0.13270000000000001</v>
      </c>
      <c r="H143">
        <v>0.60529999999999995</v>
      </c>
      <c r="I143">
        <v>0.26162000000000002</v>
      </c>
      <c r="J143">
        <v>0.38041000000000003</v>
      </c>
      <c r="K143">
        <v>0.17176</v>
      </c>
      <c r="L143">
        <v>0.2097</v>
      </c>
      <c r="M143">
        <v>2.0946899999999999</v>
      </c>
    </row>
    <row r="144" spans="1:13" x14ac:dyDescent="0.25">
      <c r="A144" s="1" t="s">
        <v>187</v>
      </c>
      <c r="B144" s="1" t="s">
        <v>91</v>
      </c>
      <c r="C144">
        <v>143</v>
      </c>
      <c r="D144">
        <v>3.8319999999999999</v>
      </c>
      <c r="E144">
        <v>3.5960000000000001</v>
      </c>
      <c r="F144">
        <v>4.0679999999999996</v>
      </c>
      <c r="G144">
        <v>0.39394000000000001</v>
      </c>
      <c r="H144">
        <v>0.18518999999999999</v>
      </c>
      <c r="I144">
        <v>0.15781000000000001</v>
      </c>
      <c r="J144">
        <v>0.19661999999999999</v>
      </c>
      <c r="K144">
        <v>0.13014999999999999</v>
      </c>
      <c r="L144">
        <v>0.25899</v>
      </c>
      <c r="M144">
        <v>2.50929</v>
      </c>
    </row>
    <row r="145" spans="1:13" x14ac:dyDescent="0.25">
      <c r="A145" s="1" t="s">
        <v>170</v>
      </c>
      <c r="B145" s="1" t="s">
        <v>91</v>
      </c>
      <c r="C145">
        <v>144</v>
      </c>
      <c r="D145">
        <v>3.7629999999999999</v>
      </c>
      <c r="E145">
        <v>3.6720000000000002</v>
      </c>
      <c r="F145">
        <v>3.8540000000000001</v>
      </c>
      <c r="G145">
        <v>0.42214000000000002</v>
      </c>
      <c r="H145">
        <v>0.63178000000000001</v>
      </c>
      <c r="I145">
        <v>3.8240000000000003E-2</v>
      </c>
      <c r="J145">
        <v>0.12806999999999999</v>
      </c>
      <c r="K145">
        <v>4.9520000000000002E-2</v>
      </c>
      <c r="L145">
        <v>0.18667</v>
      </c>
      <c r="M145">
        <v>2.3063699999999998</v>
      </c>
    </row>
    <row r="146" spans="1:13" x14ac:dyDescent="0.25">
      <c r="A146" s="1" t="s">
        <v>173</v>
      </c>
      <c r="B146" s="1" t="s">
        <v>91</v>
      </c>
      <c r="C146">
        <v>145</v>
      </c>
      <c r="D146">
        <v>3.7389999999999999</v>
      </c>
      <c r="E146">
        <v>3.6469999999999998</v>
      </c>
      <c r="F146">
        <v>3.831</v>
      </c>
      <c r="G146">
        <v>0.31995000000000001</v>
      </c>
      <c r="H146">
        <v>0.63053999999999999</v>
      </c>
      <c r="I146">
        <v>0.21296999999999999</v>
      </c>
      <c r="J146">
        <v>0.3337</v>
      </c>
      <c r="K146">
        <v>0.12533</v>
      </c>
      <c r="L146">
        <v>0.24353</v>
      </c>
      <c r="M146">
        <v>1.8731899999999999</v>
      </c>
    </row>
    <row r="147" spans="1:13" x14ac:dyDescent="0.25">
      <c r="A147" s="1" t="s">
        <v>162</v>
      </c>
      <c r="B147" s="1" t="s">
        <v>91</v>
      </c>
      <c r="C147">
        <v>145</v>
      </c>
      <c r="D147">
        <v>3.7389999999999999</v>
      </c>
      <c r="E147">
        <v>3.629</v>
      </c>
      <c r="F147">
        <v>3.8490000000000002</v>
      </c>
      <c r="G147">
        <v>0.34719</v>
      </c>
      <c r="H147">
        <v>0.90981000000000001</v>
      </c>
      <c r="I147">
        <v>0.19625000000000001</v>
      </c>
      <c r="J147">
        <v>0.43652999999999997</v>
      </c>
      <c r="K147">
        <v>6.4420000000000005E-2</v>
      </c>
      <c r="L147">
        <v>0.27101999999999998</v>
      </c>
      <c r="M147">
        <v>1.51416</v>
      </c>
    </row>
    <row r="148" spans="1:13" x14ac:dyDescent="0.25">
      <c r="A148" s="1" t="s">
        <v>157</v>
      </c>
      <c r="B148" s="1" t="s">
        <v>26</v>
      </c>
      <c r="C148">
        <v>147</v>
      </c>
      <c r="D148">
        <v>3.7240000000000002</v>
      </c>
      <c r="E148">
        <v>3.621</v>
      </c>
      <c r="F148">
        <v>3.827</v>
      </c>
      <c r="G148">
        <v>0.57938999999999996</v>
      </c>
      <c r="H148">
        <v>0.47493000000000002</v>
      </c>
      <c r="I148">
        <v>0.31047999999999998</v>
      </c>
      <c r="J148">
        <v>0.22869999999999999</v>
      </c>
      <c r="K148">
        <v>5.892E-2</v>
      </c>
      <c r="L148">
        <v>9.8210000000000006E-2</v>
      </c>
      <c r="M148">
        <v>1.97295</v>
      </c>
    </row>
    <row r="149" spans="1:13" x14ac:dyDescent="0.25">
      <c r="A149" s="1" t="s">
        <v>168</v>
      </c>
      <c r="B149" s="1" t="s">
        <v>91</v>
      </c>
      <c r="C149">
        <v>148</v>
      </c>
      <c r="D149">
        <v>3.6949999999999998</v>
      </c>
      <c r="E149">
        <v>3.621</v>
      </c>
      <c r="F149">
        <v>3.7690000000000001</v>
      </c>
      <c r="G149">
        <v>0.27954000000000001</v>
      </c>
      <c r="H149">
        <v>0.46115</v>
      </c>
      <c r="I149">
        <v>0.37108999999999998</v>
      </c>
      <c r="J149">
        <v>0.13683999999999999</v>
      </c>
      <c r="K149">
        <v>7.5060000000000002E-2</v>
      </c>
      <c r="L149">
        <v>0.22040000000000001</v>
      </c>
      <c r="M149">
        <v>2.1507499999999999</v>
      </c>
    </row>
    <row r="150" spans="1:13" x14ac:dyDescent="0.25">
      <c r="A150" s="1" t="s">
        <v>167</v>
      </c>
      <c r="B150" s="1" t="s">
        <v>91</v>
      </c>
      <c r="C150">
        <v>149</v>
      </c>
      <c r="D150">
        <v>3.6659999999999999</v>
      </c>
      <c r="E150">
        <v>3.5609999999999999</v>
      </c>
      <c r="F150">
        <v>3.7709999999999999</v>
      </c>
      <c r="G150">
        <v>0.47155000000000002</v>
      </c>
      <c r="H150">
        <v>0.77622999999999998</v>
      </c>
      <c r="I150">
        <v>0.35699999999999998</v>
      </c>
      <c r="J150">
        <v>0.31759999999999999</v>
      </c>
      <c r="K150">
        <v>5.0990000000000001E-2</v>
      </c>
      <c r="L150">
        <v>0.31472</v>
      </c>
      <c r="M150">
        <v>1.3776900000000001</v>
      </c>
    </row>
    <row r="151" spans="1:13" x14ac:dyDescent="0.25">
      <c r="A151" s="1" t="s">
        <v>137</v>
      </c>
      <c r="B151" s="1" t="s">
        <v>91</v>
      </c>
      <c r="C151">
        <v>150</v>
      </c>
      <c r="D151">
        <v>3.6219999999999999</v>
      </c>
      <c r="E151">
        <v>3.4630000000000001</v>
      </c>
      <c r="F151">
        <v>3.7810000000000001</v>
      </c>
      <c r="G151">
        <v>0.10706</v>
      </c>
      <c r="H151">
        <v>0.50353000000000003</v>
      </c>
      <c r="I151">
        <v>0.23164999999999999</v>
      </c>
      <c r="J151">
        <v>0.25747999999999999</v>
      </c>
      <c r="K151">
        <v>4.8520000000000001E-2</v>
      </c>
      <c r="L151">
        <v>0.24063000000000001</v>
      </c>
      <c r="M151">
        <v>2.2328399999999999</v>
      </c>
    </row>
    <row r="152" spans="1:13" x14ac:dyDescent="0.25">
      <c r="A152" s="1" t="s">
        <v>171</v>
      </c>
      <c r="B152" s="1" t="s">
        <v>91</v>
      </c>
      <c r="C152">
        <v>151</v>
      </c>
      <c r="D152">
        <v>3.6070000000000002</v>
      </c>
      <c r="E152">
        <v>3.5329999999999999</v>
      </c>
      <c r="F152">
        <v>3.681</v>
      </c>
      <c r="G152">
        <v>0.22414999999999999</v>
      </c>
      <c r="H152">
        <v>0.31090000000000001</v>
      </c>
      <c r="I152">
        <v>0.18829000000000001</v>
      </c>
      <c r="J152">
        <v>0.30953000000000003</v>
      </c>
      <c r="K152">
        <v>0.1192</v>
      </c>
      <c r="L152">
        <v>0.29914000000000002</v>
      </c>
      <c r="M152">
        <v>2.15604</v>
      </c>
    </row>
    <row r="153" spans="1:13" x14ac:dyDescent="0.25">
      <c r="A153" s="1" t="s">
        <v>175</v>
      </c>
      <c r="B153" s="1" t="s">
        <v>91</v>
      </c>
      <c r="C153">
        <v>152</v>
      </c>
      <c r="D153">
        <v>3.5150000000000001</v>
      </c>
      <c r="E153">
        <v>3.444</v>
      </c>
      <c r="F153">
        <v>3.5859999999999999</v>
      </c>
      <c r="G153">
        <v>0.32845999999999997</v>
      </c>
      <c r="H153">
        <v>0.61585999999999996</v>
      </c>
      <c r="I153">
        <v>0.31864999999999999</v>
      </c>
      <c r="J153">
        <v>0.54320000000000002</v>
      </c>
      <c r="K153">
        <v>0.50521000000000005</v>
      </c>
      <c r="L153">
        <v>0.23552000000000001</v>
      </c>
      <c r="M153">
        <v>0.96819</v>
      </c>
    </row>
    <row r="154" spans="1:13" x14ac:dyDescent="0.25">
      <c r="A154" s="1" t="s">
        <v>176</v>
      </c>
      <c r="B154" s="1" t="s">
        <v>91</v>
      </c>
      <c r="C154">
        <v>153</v>
      </c>
      <c r="D154">
        <v>3.484</v>
      </c>
      <c r="E154">
        <v>3.4039999999999999</v>
      </c>
      <c r="F154">
        <v>3.5640000000000001</v>
      </c>
      <c r="G154">
        <v>0.39499000000000001</v>
      </c>
      <c r="H154">
        <v>0.10419</v>
      </c>
      <c r="I154">
        <v>0.21027999999999999</v>
      </c>
      <c r="J154">
        <v>0.39746999999999999</v>
      </c>
      <c r="K154">
        <v>6.6809999999999994E-2</v>
      </c>
      <c r="L154">
        <v>0.20180000000000001</v>
      </c>
      <c r="M154">
        <v>2.10812</v>
      </c>
    </row>
    <row r="155" spans="1:13" x14ac:dyDescent="0.25">
      <c r="A155" s="1" t="s">
        <v>174</v>
      </c>
      <c r="B155" s="1" t="s">
        <v>100</v>
      </c>
      <c r="C155">
        <v>154</v>
      </c>
      <c r="D155">
        <v>3.36</v>
      </c>
      <c r="E155">
        <v>3.2879999999999998</v>
      </c>
      <c r="F155">
        <v>3.4319999999999999</v>
      </c>
      <c r="G155">
        <v>0.38227</v>
      </c>
      <c r="H155">
        <v>0.11037</v>
      </c>
      <c r="I155">
        <v>0.17344000000000001</v>
      </c>
      <c r="J155">
        <v>0.1643</v>
      </c>
      <c r="K155">
        <v>7.1120000000000003E-2</v>
      </c>
      <c r="L155">
        <v>0.31268000000000001</v>
      </c>
      <c r="M155">
        <v>2.1455799999999998</v>
      </c>
    </row>
    <row r="156" spans="1:13" x14ac:dyDescent="0.25">
      <c r="A156" s="1" t="s">
        <v>179</v>
      </c>
      <c r="B156" s="1" t="s">
        <v>91</v>
      </c>
      <c r="C156">
        <v>155</v>
      </c>
      <c r="D156">
        <v>3.3029999999999999</v>
      </c>
      <c r="E156">
        <v>3.1920000000000002</v>
      </c>
      <c r="F156">
        <v>3.4140000000000001</v>
      </c>
      <c r="G156">
        <v>0.28122999999999998</v>
      </c>
      <c r="H156">
        <v>0</v>
      </c>
      <c r="I156">
        <v>0.24811</v>
      </c>
      <c r="J156">
        <v>0.34677999999999998</v>
      </c>
      <c r="K156">
        <v>0.11587</v>
      </c>
      <c r="L156">
        <v>0.17516999999999999</v>
      </c>
      <c r="M156">
        <v>2.1354000000000002</v>
      </c>
    </row>
    <row r="157" spans="1:13" x14ac:dyDescent="0.25">
      <c r="A157" s="1" t="s">
        <v>177</v>
      </c>
      <c r="B157" s="1" t="s">
        <v>26</v>
      </c>
      <c r="C157">
        <v>156</v>
      </c>
      <c r="D157">
        <v>3.069</v>
      </c>
      <c r="E157">
        <v>2.9359999999999999</v>
      </c>
      <c r="F157">
        <v>3.202</v>
      </c>
      <c r="G157">
        <v>0.74719000000000002</v>
      </c>
      <c r="H157">
        <v>0.14865999999999999</v>
      </c>
      <c r="I157">
        <v>0.62994000000000006</v>
      </c>
      <c r="J157">
        <v>6.9120000000000001E-2</v>
      </c>
      <c r="K157">
        <v>0.17233000000000001</v>
      </c>
      <c r="L157">
        <v>0.48397000000000001</v>
      </c>
      <c r="M157">
        <v>0.81789000000000001</v>
      </c>
    </row>
    <row r="158" spans="1:13" x14ac:dyDescent="0.25">
      <c r="A158" s="1" t="s">
        <v>178</v>
      </c>
      <c r="B158" s="1" t="s">
        <v>91</v>
      </c>
      <c r="C158">
        <v>157</v>
      </c>
      <c r="D158">
        <v>2.9049999999999998</v>
      </c>
      <c r="E158">
        <v>2.7320000000000002</v>
      </c>
      <c r="F158">
        <v>3.0779999999999998</v>
      </c>
      <c r="G158">
        <v>6.8309999999999996E-2</v>
      </c>
      <c r="H158">
        <v>0.23441999999999999</v>
      </c>
      <c r="I158">
        <v>0.15747</v>
      </c>
      <c r="J158">
        <v>4.3200000000000002E-2</v>
      </c>
      <c r="K158">
        <v>9.4189999999999996E-2</v>
      </c>
      <c r="L158">
        <v>0.2029</v>
      </c>
      <c r="M158">
        <v>2.1040399999999999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F6F62F-D190-4BB4-BDF4-33C459EE97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E1 - Vertical Lookup</vt:lpstr>
      <vt:lpstr>E2 - Horizontal Lookup</vt:lpstr>
      <vt:lpstr>E3 - if_not_found</vt:lpstr>
      <vt:lpstr>E4 - match_mode</vt:lpstr>
      <vt:lpstr>E5 - search_mode</vt:lpstr>
      <vt:lpstr>E6 - Return Multiple Values</vt:lpstr>
      <vt:lpstr>E7 - Using Multiple Inputs</vt:lpstr>
      <vt:lpstr>E8 - Nested XLOOKUP</vt:lpstr>
      <vt:lpstr>data_2015</vt:lpstr>
      <vt:lpstr>data_2016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 1</dc:creator>
  <cp:lastModifiedBy>ASUS</cp:lastModifiedBy>
  <dcterms:created xsi:type="dcterms:W3CDTF">2015-06-05T18:17:20Z</dcterms:created>
  <dcterms:modified xsi:type="dcterms:W3CDTF">2023-02-09T08:13:33Z</dcterms:modified>
</cp:coreProperties>
</file>