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1d0am-6d4pm\"/>
    </mc:Choice>
  </mc:AlternateContent>
  <xr:revisionPtr revIDLastSave="0" documentId="13_ncr:1_{FD3F9470-2ABC-4F87-AE53-16735B556B8A}" xr6:coauthVersionLast="36" xr6:coauthVersionMax="36" xr10:uidLastSave="{00000000-0000-0000-0000-000000000000}"/>
  <bookViews>
    <workbookView xWindow="0" yWindow="0" windowWidth="28800" windowHeight="14010" xr2:uid="{00000000-000D-0000-FFFF-FFFF00000000}"/>
  </bookViews>
  <sheets>
    <sheet name="Standard Curv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9" i="1" l="1"/>
  <c r="S38" i="1"/>
  <c r="P69" i="1" l="1"/>
  <c r="Q69" i="1"/>
  <c r="R69" i="1"/>
  <c r="O69" i="1"/>
  <c r="C69" i="1"/>
  <c r="D69" i="1"/>
  <c r="E69" i="1"/>
  <c r="B69" i="1"/>
  <c r="O41" i="1"/>
  <c r="P40" i="1"/>
  <c r="Q40" i="1" s="1"/>
  <c r="T39" i="1"/>
  <c r="R39" i="1"/>
  <c r="Q39" i="1"/>
  <c r="P39" i="1"/>
  <c r="O39" i="1"/>
  <c r="T38" i="1"/>
  <c r="R38" i="1"/>
  <c r="Q38" i="1"/>
  <c r="P38" i="1"/>
  <c r="O38" i="1"/>
  <c r="B41" i="1"/>
  <c r="D40" i="1"/>
  <c r="D41" i="1" s="1"/>
  <c r="C40" i="1"/>
  <c r="C41" i="1" s="1"/>
  <c r="G39" i="1"/>
  <c r="F39" i="1"/>
  <c r="E39" i="1"/>
  <c r="D39" i="1"/>
  <c r="C39" i="1"/>
  <c r="B39" i="1"/>
  <c r="G38" i="1"/>
  <c r="F38" i="1"/>
  <c r="E38" i="1"/>
  <c r="D38" i="1"/>
  <c r="C38" i="1"/>
  <c r="B38" i="1"/>
  <c r="P10" i="1"/>
  <c r="O10" i="1"/>
  <c r="Q9" i="1"/>
  <c r="R9" i="1" s="1"/>
  <c r="S9" i="1" s="1"/>
  <c r="T9" i="1" s="1"/>
  <c r="T10" i="1" s="1"/>
  <c r="P9" i="1"/>
  <c r="P8" i="1"/>
  <c r="Q8" i="1"/>
  <c r="R8" i="1"/>
  <c r="S8" i="1"/>
  <c r="T8" i="1"/>
  <c r="O8" i="1"/>
  <c r="P7" i="1"/>
  <c r="Q7" i="1"/>
  <c r="R7" i="1"/>
  <c r="S7" i="1"/>
  <c r="T7" i="1"/>
  <c r="O7" i="1"/>
  <c r="C10" i="1"/>
  <c r="B10" i="1"/>
  <c r="D9" i="1"/>
  <c r="E9" i="1" s="1"/>
  <c r="F9" i="1" s="1"/>
  <c r="G9" i="1" s="1"/>
  <c r="G10" i="1" s="1"/>
  <c r="C9" i="1"/>
  <c r="C8" i="1"/>
  <c r="D8" i="1"/>
  <c r="E8" i="1"/>
  <c r="F8" i="1"/>
  <c r="G8" i="1"/>
  <c r="B8" i="1"/>
  <c r="C7" i="1"/>
  <c r="D7" i="1"/>
  <c r="E7" i="1"/>
  <c r="F7" i="1"/>
  <c r="G7" i="1"/>
  <c r="B7" i="1"/>
  <c r="Q10" i="1" l="1"/>
  <c r="E40" i="1"/>
  <c r="E41" i="1" s="1"/>
  <c r="E10" i="1"/>
  <c r="R10" i="1"/>
  <c r="D10" i="1"/>
  <c r="F10" i="1"/>
  <c r="S10" i="1"/>
  <c r="Q41" i="1"/>
  <c r="R40" i="1"/>
  <c r="P41" i="1"/>
  <c r="F40" i="1"/>
  <c r="S40" i="1" l="1"/>
  <c r="R41" i="1"/>
  <c r="F41" i="1"/>
  <c r="G40" i="1"/>
  <c r="G41" i="1" s="1"/>
  <c r="S41" i="1" l="1"/>
  <c r="T40" i="1"/>
  <c r="T41" i="1" s="1"/>
</calcChain>
</file>

<file path=xl/sharedStrings.xml><?xml version="1.0" encoding="utf-8"?>
<sst xmlns="http://schemas.openxmlformats.org/spreadsheetml/2006/main" count="80" uniqueCount="22">
  <si>
    <t>EP Motion</t>
  </si>
  <si>
    <t>C. scindens</t>
  </si>
  <si>
    <t>10^8</t>
  </si>
  <si>
    <t>10^7</t>
  </si>
  <si>
    <t>10^6</t>
  </si>
  <si>
    <t>10^5</t>
  </si>
  <si>
    <t>10^4</t>
  </si>
  <si>
    <t>10^3</t>
  </si>
  <si>
    <t>CT 1</t>
  </si>
  <si>
    <t>CT 2</t>
  </si>
  <si>
    <t>CT 3</t>
  </si>
  <si>
    <t>Avg CT</t>
  </si>
  <si>
    <t>Stnd Dev</t>
  </si>
  <si>
    <t>CFUs</t>
  </si>
  <si>
    <t>Log10 CFUs</t>
  </si>
  <si>
    <t>Hand Loaded</t>
  </si>
  <si>
    <t>B. frag</t>
  </si>
  <si>
    <t>NTC</t>
  </si>
  <si>
    <t>CT1</t>
  </si>
  <si>
    <t>CT2</t>
  </si>
  <si>
    <t>CT3</t>
  </si>
  <si>
    <t>Undetermined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</si>
</sst>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0" fillId="0" borderId="1" xfId="0" applyNumberFormat="1" applyFill="1" applyBorder="1"/>
    <xf numFmtId="0" fontId="0" fillId="0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 Motion </a:t>
            </a:r>
            <a:r>
              <a:rPr lang="en-US" i="1"/>
              <a:t>C.</a:t>
            </a:r>
            <a:r>
              <a:rPr lang="en-US" i="1" baseline="0"/>
              <a:t>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500925756373475E-2"/>
                  <c:y val="-0.48971715127787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Curves'!$B$8:$G$8</c:f>
                <c:numCache>
                  <c:formatCode>General</c:formatCode>
                  <c:ptCount val="6"/>
                  <c:pt idx="0">
                    <c:v>0.32585122709960257</c:v>
                  </c:pt>
                  <c:pt idx="1">
                    <c:v>0.33194305723830558</c:v>
                  </c:pt>
                  <c:pt idx="2">
                    <c:v>0.54918871326682372</c:v>
                  </c:pt>
                  <c:pt idx="3">
                    <c:v>0.68292694664233444</c:v>
                  </c:pt>
                  <c:pt idx="4">
                    <c:v>0.80904918199173836</c:v>
                  </c:pt>
                  <c:pt idx="5">
                    <c:v>0.12176087070423952</c:v>
                  </c:pt>
                </c:numCache>
              </c:numRef>
            </c:plus>
            <c:minus>
              <c:numRef>
                <c:f>'Standard Curves'!$B$8:$G$8</c:f>
                <c:numCache>
                  <c:formatCode>General</c:formatCode>
                  <c:ptCount val="6"/>
                  <c:pt idx="0">
                    <c:v>0.32585122709960257</c:v>
                  </c:pt>
                  <c:pt idx="1">
                    <c:v>0.33194305723830558</c:v>
                  </c:pt>
                  <c:pt idx="2">
                    <c:v>0.54918871326682372</c:v>
                  </c:pt>
                  <c:pt idx="3">
                    <c:v>0.68292694664233444</c:v>
                  </c:pt>
                  <c:pt idx="4">
                    <c:v>0.80904918199173836</c:v>
                  </c:pt>
                  <c:pt idx="5">
                    <c:v>0.12176087070423952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Curves'!$I$4:$I$9</c:f>
              <c:numCache>
                <c:formatCode>General</c:formatCode>
                <c:ptCount val="6"/>
                <c:pt idx="0">
                  <c:v>14.689038594563803</c:v>
                </c:pt>
                <c:pt idx="1">
                  <c:v>18.126584370930988</c:v>
                </c:pt>
                <c:pt idx="2">
                  <c:v>21.752190907796223</c:v>
                </c:pt>
                <c:pt idx="3">
                  <c:v>25.495377222696941</c:v>
                </c:pt>
                <c:pt idx="4">
                  <c:v>29.121227264404297</c:v>
                </c:pt>
                <c:pt idx="5">
                  <c:v>32.057383219401039</c:v>
                </c:pt>
              </c:numCache>
            </c:numRef>
          </c:xVal>
          <c:yVal>
            <c:numRef>
              <c:f>'Standard Curves'!$J$4:$J$9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B-462F-8130-C595257C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3232"/>
        <c:axId val="422909464"/>
      </c:scatterChart>
      <c:valAx>
        <c:axId val="422903232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9464"/>
        <c:crosses val="autoZero"/>
        <c:crossBetween val="midCat"/>
        <c:majorUnit val="1"/>
      </c:valAx>
      <c:valAx>
        <c:axId val="42290946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</a:t>
            </a:r>
            <a:r>
              <a:rPr lang="en-US" baseline="0"/>
              <a:t> Loaded </a:t>
            </a:r>
            <a:r>
              <a:rPr lang="en-US" i="1" baseline="0"/>
              <a:t>C.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787304165623758E-2"/>
                  <c:y val="-0.42542482981184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Curves'!$O$8:$T$8</c:f>
                <c:numCache>
                  <c:formatCode>General</c:formatCode>
                  <c:ptCount val="6"/>
                  <c:pt idx="0">
                    <c:v>0.32052770171245759</c:v>
                  </c:pt>
                  <c:pt idx="1">
                    <c:v>0.36762484594375761</c:v>
                  </c:pt>
                  <c:pt idx="2">
                    <c:v>0.29628340191004793</c:v>
                  </c:pt>
                  <c:pt idx="3">
                    <c:v>0.2608133463103065</c:v>
                  </c:pt>
                  <c:pt idx="4">
                    <c:v>0.28171765464291615</c:v>
                  </c:pt>
                  <c:pt idx="5">
                    <c:v>0.39622576366627316</c:v>
                  </c:pt>
                </c:numCache>
              </c:numRef>
            </c:plus>
            <c:minus>
              <c:numRef>
                <c:f>'Standard Curves'!$O$8:$T$8</c:f>
                <c:numCache>
                  <c:formatCode>General</c:formatCode>
                  <c:ptCount val="6"/>
                  <c:pt idx="0">
                    <c:v>0.32052770171245759</c:v>
                  </c:pt>
                  <c:pt idx="1">
                    <c:v>0.36762484594375761</c:v>
                  </c:pt>
                  <c:pt idx="2">
                    <c:v>0.29628340191004793</c:v>
                  </c:pt>
                  <c:pt idx="3">
                    <c:v>0.2608133463103065</c:v>
                  </c:pt>
                  <c:pt idx="4">
                    <c:v>0.28171765464291615</c:v>
                  </c:pt>
                  <c:pt idx="5">
                    <c:v>0.39622576366627316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Curves'!$V$4:$V$9</c:f>
              <c:numCache>
                <c:formatCode>General</c:formatCode>
                <c:ptCount val="6"/>
                <c:pt idx="0">
                  <c:v>14.108895937601725</c:v>
                </c:pt>
                <c:pt idx="1">
                  <c:v>17.566471099853516</c:v>
                </c:pt>
                <c:pt idx="2">
                  <c:v>21.260654449462891</c:v>
                </c:pt>
                <c:pt idx="3">
                  <c:v>24.714379628499348</c:v>
                </c:pt>
                <c:pt idx="4">
                  <c:v>28.332602818806965</c:v>
                </c:pt>
                <c:pt idx="5">
                  <c:v>31.656064351399738</c:v>
                </c:pt>
              </c:numCache>
            </c:numRef>
          </c:xVal>
          <c:yVal>
            <c:numRef>
              <c:f>'Standard Curves'!$W$4:$W$9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E-44C6-976F-13AF2FAB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78960"/>
        <c:axId val="435487816"/>
      </c:scatterChart>
      <c:valAx>
        <c:axId val="435478960"/>
        <c:scaling>
          <c:orientation val="minMax"/>
          <c:max val="32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7816"/>
        <c:crosses val="autoZero"/>
        <c:crossBetween val="midCat"/>
        <c:majorUnit val="1"/>
      </c:valAx>
      <c:valAx>
        <c:axId val="43548781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 Motion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160523718450401E-3"/>
                  <c:y val="-0.35967940068872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Curves'!$B$39:$G$39</c:f>
                <c:numCache>
                  <c:formatCode>General</c:formatCode>
                  <c:ptCount val="6"/>
                  <c:pt idx="0">
                    <c:v>0.50851480004895522</c:v>
                  </c:pt>
                  <c:pt idx="1">
                    <c:v>1.2070167379765893</c:v>
                  </c:pt>
                  <c:pt idx="2">
                    <c:v>1.5149037875378706</c:v>
                  </c:pt>
                  <c:pt idx="3">
                    <c:v>0.63107167849779466</c:v>
                  </c:pt>
                  <c:pt idx="4">
                    <c:v>0.85685709481903016</c:v>
                  </c:pt>
                  <c:pt idx="5">
                    <c:v>1.4487420318241382</c:v>
                  </c:pt>
                </c:numCache>
              </c:numRef>
            </c:plus>
            <c:minus>
              <c:numRef>
                <c:f>'Standard Curves'!$B$39:$G$39</c:f>
                <c:numCache>
                  <c:formatCode>General</c:formatCode>
                  <c:ptCount val="6"/>
                  <c:pt idx="0">
                    <c:v>0.50851480004895522</c:v>
                  </c:pt>
                  <c:pt idx="1">
                    <c:v>1.2070167379765893</c:v>
                  </c:pt>
                  <c:pt idx="2">
                    <c:v>1.5149037875378706</c:v>
                  </c:pt>
                  <c:pt idx="3">
                    <c:v>0.63107167849779466</c:v>
                  </c:pt>
                  <c:pt idx="4">
                    <c:v>0.85685709481903016</c:v>
                  </c:pt>
                  <c:pt idx="5">
                    <c:v>1.4487420318241382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Curves'!$I$35:$I$40</c:f>
              <c:numCache>
                <c:formatCode>General</c:formatCode>
                <c:ptCount val="6"/>
                <c:pt idx="0">
                  <c:v>18.539226531982422</c:v>
                </c:pt>
                <c:pt idx="1">
                  <c:v>21.941503524780273</c:v>
                </c:pt>
                <c:pt idx="2">
                  <c:v>26.006048202514648</c:v>
                </c:pt>
                <c:pt idx="3">
                  <c:v>28.590144475301106</c:v>
                </c:pt>
                <c:pt idx="4">
                  <c:v>32.413434982299805</c:v>
                </c:pt>
                <c:pt idx="5">
                  <c:v>35.730361938476563</c:v>
                </c:pt>
              </c:numCache>
            </c:numRef>
          </c:xVal>
          <c:yVal>
            <c:numRef>
              <c:f>'Standard Curves'!$J$35:$J$40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0BF-AFD1-DD19FAD2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7048"/>
        <c:axId val="515449664"/>
      </c:scatterChart>
      <c:valAx>
        <c:axId val="515467048"/>
        <c:scaling>
          <c:orientation val="minMax"/>
          <c:max val="3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9664"/>
        <c:crosses val="autoZero"/>
        <c:crossBetween val="midCat"/>
        <c:majorUnit val="1"/>
      </c:valAx>
      <c:valAx>
        <c:axId val="5154496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Hand Loaded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19145330071753E-2"/>
                  <c:y val="-0.4352920942528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Curves'!$O$39:$T$39</c:f>
                <c:numCache>
                  <c:formatCode>General</c:formatCode>
                  <c:ptCount val="6"/>
                  <c:pt idx="0">
                    <c:v>0.10665995617702448</c:v>
                  </c:pt>
                  <c:pt idx="1">
                    <c:v>0.17118628072251868</c:v>
                  </c:pt>
                  <c:pt idx="2">
                    <c:v>4.7687536811324698E-2</c:v>
                  </c:pt>
                  <c:pt idx="3">
                    <c:v>0.66281390514535998</c:v>
                  </c:pt>
                  <c:pt idx="4">
                    <c:v>0.26900478943169182</c:v>
                  </c:pt>
                  <c:pt idx="5">
                    <c:v>0.20197663863241611</c:v>
                  </c:pt>
                </c:numCache>
              </c:numRef>
            </c:plus>
            <c:minus>
              <c:numRef>
                <c:f>'Standard Curves'!$O$39:$T$39</c:f>
                <c:numCache>
                  <c:formatCode>General</c:formatCode>
                  <c:ptCount val="6"/>
                  <c:pt idx="0">
                    <c:v>0.10665995617702448</c:v>
                  </c:pt>
                  <c:pt idx="1">
                    <c:v>0.17118628072251868</c:v>
                  </c:pt>
                  <c:pt idx="2">
                    <c:v>4.7687536811324698E-2</c:v>
                  </c:pt>
                  <c:pt idx="3">
                    <c:v>0.66281390514535998</c:v>
                  </c:pt>
                  <c:pt idx="4">
                    <c:v>0.26900478943169182</c:v>
                  </c:pt>
                  <c:pt idx="5">
                    <c:v>0.20197663863241611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Curves'!$V$35:$V$40</c:f>
              <c:numCache>
                <c:formatCode>General</c:formatCode>
                <c:ptCount val="6"/>
                <c:pt idx="0">
                  <c:v>17.454100290934246</c:v>
                </c:pt>
                <c:pt idx="1">
                  <c:v>20.996822357177734</c:v>
                </c:pt>
                <c:pt idx="2">
                  <c:v>24.610336303710938</c:v>
                </c:pt>
                <c:pt idx="3">
                  <c:v>28.65110969543457</c:v>
                </c:pt>
                <c:pt idx="4">
                  <c:v>31.582779884338379</c:v>
                </c:pt>
                <c:pt idx="5">
                  <c:v>34.54713567097982</c:v>
                </c:pt>
              </c:numCache>
            </c:numRef>
          </c:xVal>
          <c:yVal>
            <c:numRef>
              <c:f>'Standard Curves'!$W$35:$W$40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4BC3-94F6-0E01660D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50848"/>
        <c:axId val="637051176"/>
      </c:scatterChart>
      <c:valAx>
        <c:axId val="637050848"/>
        <c:scaling>
          <c:orientation val="minMax"/>
          <c:max val="35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1176"/>
        <c:crosses val="autoZero"/>
        <c:crossBetween val="midCat"/>
        <c:majorUnit val="1"/>
      </c:valAx>
      <c:valAx>
        <c:axId val="6370511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  <a:r>
                  <a:rPr lang="en-US" baseline="0"/>
                  <a:t> CFUs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11</xdr:row>
      <xdr:rowOff>76200</xdr:rowOff>
    </xdr:from>
    <xdr:to>
      <xdr:col>9</xdr:col>
      <xdr:colOff>714374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9E677-8F65-4185-BCD4-FF63F3E9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11</xdr:row>
      <xdr:rowOff>28575</xdr:rowOff>
    </xdr:from>
    <xdr:to>
      <xdr:col>22</xdr:col>
      <xdr:colOff>647701</xdr:colOff>
      <xdr:row>29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CE1C1-3B65-4F6B-ABC9-F6098343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52386</xdr:colOff>
      <xdr:row>42</xdr:row>
      <xdr:rowOff>19049</xdr:rowOff>
    </xdr:from>
    <xdr:to>
      <xdr:col>9</xdr:col>
      <xdr:colOff>685799</xdr:colOff>
      <xdr:row>61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E3BA2-05FC-400F-92C7-A3D321DAF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33336</xdr:colOff>
      <xdr:row>41</xdr:row>
      <xdr:rowOff>190499</xdr:rowOff>
    </xdr:from>
    <xdr:to>
      <xdr:col>22</xdr:col>
      <xdr:colOff>695325</xdr:colOff>
      <xdr:row>61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896-6A27-4047-89F3-D759B70E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selection activeCell="L21" sqref="L21"/>
    </sheetView>
  </sheetViews>
  <sheetFormatPr defaultRowHeight="15" x14ac:dyDescent="0.25"/>
  <cols>
    <col min="1" max="1" width="10.85546875" bestFit="1" customWidth="1"/>
    <col min="10" max="10" width="10.7109375" bestFit="1" customWidth="1"/>
    <col min="14" max="14" width="12.42578125" bestFit="1" customWidth="1"/>
    <col min="23" max="23" width="10.7109375" bestFit="1" customWidth="1"/>
  </cols>
  <sheetData>
    <row r="1" spans="1:23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N1" s="7" t="s">
        <v>15</v>
      </c>
      <c r="O1" s="7"/>
      <c r="P1" s="7"/>
      <c r="Q1" s="7"/>
      <c r="R1" s="7"/>
      <c r="S1" s="7"/>
      <c r="T1" s="7"/>
      <c r="U1" s="7"/>
      <c r="V1" s="7"/>
      <c r="W1" s="7"/>
    </row>
    <row r="3" spans="1:23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14</v>
      </c>
      <c r="N3" s="1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V3" t="s">
        <v>11</v>
      </c>
      <c r="W3" t="s">
        <v>14</v>
      </c>
    </row>
    <row r="4" spans="1:23" x14ac:dyDescent="0.25">
      <c r="A4" t="s">
        <v>8</v>
      </c>
      <c r="B4" s="2">
        <v>15.064144134521484</v>
      </c>
      <c r="C4" s="2">
        <v>18.452592849731445</v>
      </c>
      <c r="D4" s="2">
        <v>22.38633918762207</v>
      </c>
      <c r="E4" s="2">
        <v>26.07880973815918</v>
      </c>
      <c r="F4" s="2">
        <v>29.260194778442383</v>
      </c>
      <c r="G4" s="2">
        <v>32.167125701904297</v>
      </c>
      <c r="I4">
        <v>14.689038594563803</v>
      </c>
      <c r="J4">
        <v>8</v>
      </c>
      <c r="N4" t="s">
        <v>8</v>
      </c>
      <c r="O4" s="2">
        <v>14.474475860595703</v>
      </c>
      <c r="P4" s="2">
        <v>17.473379135131836</v>
      </c>
      <c r="Q4" s="2">
        <v>21.111846923828125</v>
      </c>
      <c r="R4" s="2">
        <v>25.015317916870117</v>
      </c>
      <c r="S4" s="2">
        <v>28.118064880371094</v>
      </c>
      <c r="T4" s="2">
        <v>31.252918243408203</v>
      </c>
      <c r="V4">
        <v>14.108895937601725</v>
      </c>
      <c r="W4">
        <v>8</v>
      </c>
    </row>
    <row r="5" spans="1:23" x14ac:dyDescent="0.25">
      <c r="A5" t="s">
        <v>9</v>
      </c>
      <c r="B5" s="2">
        <v>14.526998519897461</v>
      </c>
      <c r="C5" s="2">
        <v>18.138151168823242</v>
      </c>
      <c r="D5" s="2">
        <v>21.434656143188477</v>
      </c>
      <c r="E5" s="2">
        <v>25.663110733032227</v>
      </c>
      <c r="F5" s="2">
        <v>29.851791381835938</v>
      </c>
      <c r="G5" s="2">
        <v>31.926399230957031</v>
      </c>
      <c r="I5">
        <v>18.126584370930988</v>
      </c>
      <c r="J5">
        <v>7</v>
      </c>
      <c r="N5" t="s">
        <v>9</v>
      </c>
      <c r="O5" s="2">
        <v>13.976120948791504</v>
      </c>
      <c r="P5" s="2">
        <v>17.97169303894043</v>
      </c>
      <c r="Q5" s="2">
        <v>21.068269729614258</v>
      </c>
      <c r="R5" s="2">
        <v>24.573945999145508</v>
      </c>
      <c r="S5" s="2">
        <v>28.651638031005859</v>
      </c>
      <c r="T5" s="2">
        <v>31.6702880859375</v>
      </c>
      <c r="V5">
        <v>17.566471099853516</v>
      </c>
      <c r="W5">
        <v>7</v>
      </c>
    </row>
    <row r="6" spans="1:23" x14ac:dyDescent="0.25">
      <c r="A6" t="s">
        <v>10</v>
      </c>
      <c r="B6" s="2">
        <v>14.475973129272461</v>
      </c>
      <c r="C6" s="2">
        <v>17.789009094238281</v>
      </c>
      <c r="D6" s="2">
        <v>21.435577392578125</v>
      </c>
      <c r="E6" s="2">
        <v>24.744211196899414</v>
      </c>
      <c r="F6" s="2">
        <v>28.25169563293457</v>
      </c>
      <c r="G6" s="2">
        <v>32.078624725341797</v>
      </c>
      <c r="I6">
        <v>21.752190907796223</v>
      </c>
      <c r="J6">
        <v>6</v>
      </c>
      <c r="N6" t="s">
        <v>10</v>
      </c>
      <c r="O6" s="2">
        <v>13.876091003417969</v>
      </c>
      <c r="P6" s="2">
        <v>17.254341125488281</v>
      </c>
      <c r="Q6" s="2">
        <v>21.601846694946289</v>
      </c>
      <c r="R6" s="2">
        <v>24.553874969482422</v>
      </c>
      <c r="S6" s="2">
        <v>28.228105545043945</v>
      </c>
      <c r="T6" s="2">
        <v>32.044986724853516</v>
      </c>
      <c r="V6">
        <v>21.260654449462891</v>
      </c>
      <c r="W6">
        <v>6</v>
      </c>
    </row>
    <row r="7" spans="1:23" x14ac:dyDescent="0.25">
      <c r="A7" t="s">
        <v>11</v>
      </c>
      <c r="B7" s="2">
        <f>AVERAGE(B4:B6)</f>
        <v>14.689038594563803</v>
      </c>
      <c r="C7" s="2">
        <f t="shared" ref="C7:G7" si="0">AVERAGE(C4:C6)</f>
        <v>18.126584370930988</v>
      </c>
      <c r="D7" s="2">
        <f t="shared" si="0"/>
        <v>21.752190907796223</v>
      </c>
      <c r="E7" s="2">
        <f t="shared" si="0"/>
        <v>25.495377222696941</v>
      </c>
      <c r="F7" s="2">
        <f t="shared" si="0"/>
        <v>29.121227264404297</v>
      </c>
      <c r="G7" s="2">
        <f t="shared" si="0"/>
        <v>32.057383219401039</v>
      </c>
      <c r="I7">
        <v>25.495377222696941</v>
      </c>
      <c r="J7">
        <v>5</v>
      </c>
      <c r="N7" t="s">
        <v>11</v>
      </c>
      <c r="O7" s="2">
        <f>AVERAGE(O4:O6)</f>
        <v>14.108895937601725</v>
      </c>
      <c r="P7" s="2">
        <f t="shared" ref="P7:T7" si="1">AVERAGE(P4:P6)</f>
        <v>17.566471099853516</v>
      </c>
      <c r="Q7" s="2">
        <f t="shared" si="1"/>
        <v>21.260654449462891</v>
      </c>
      <c r="R7" s="2">
        <f t="shared" si="1"/>
        <v>24.714379628499348</v>
      </c>
      <c r="S7" s="2">
        <f t="shared" si="1"/>
        <v>28.332602818806965</v>
      </c>
      <c r="T7" s="2">
        <f t="shared" si="1"/>
        <v>31.656064351399738</v>
      </c>
      <c r="V7">
        <v>24.714379628499348</v>
      </c>
      <c r="W7">
        <v>5</v>
      </c>
    </row>
    <row r="8" spans="1:23" x14ac:dyDescent="0.25">
      <c r="A8" t="s">
        <v>12</v>
      </c>
      <c r="B8">
        <f>STDEVA(B4:B6)</f>
        <v>0.32585122709960257</v>
      </c>
      <c r="C8">
        <f t="shared" ref="C8:G8" si="2">STDEVA(C4:C6)</f>
        <v>0.33194305723830558</v>
      </c>
      <c r="D8">
        <f t="shared" si="2"/>
        <v>0.54918871326682372</v>
      </c>
      <c r="E8">
        <f t="shared" si="2"/>
        <v>0.68292694664233444</v>
      </c>
      <c r="F8">
        <f t="shared" si="2"/>
        <v>0.80904918199173836</v>
      </c>
      <c r="G8">
        <f t="shared" si="2"/>
        <v>0.12176087070423952</v>
      </c>
      <c r="I8">
        <v>29.121227264404297</v>
      </c>
      <c r="J8">
        <v>4</v>
      </c>
      <c r="N8" t="s">
        <v>12</v>
      </c>
      <c r="O8">
        <f>STDEVA(O4:O6)</f>
        <v>0.32052770171245759</v>
      </c>
      <c r="P8">
        <f t="shared" ref="P8:T8" si="3">STDEVA(P4:P6)</f>
        <v>0.36762484594375761</v>
      </c>
      <c r="Q8">
        <f t="shared" si="3"/>
        <v>0.29628340191004793</v>
      </c>
      <c r="R8">
        <f t="shared" si="3"/>
        <v>0.2608133463103065</v>
      </c>
      <c r="S8">
        <f t="shared" si="3"/>
        <v>0.28171765464291615</v>
      </c>
      <c r="T8">
        <f t="shared" si="3"/>
        <v>0.39622576366627316</v>
      </c>
      <c r="V8">
        <v>28.332602818806965</v>
      </c>
      <c r="W8">
        <v>4</v>
      </c>
    </row>
    <row r="9" spans="1:23" x14ac:dyDescent="0.25">
      <c r="A9" t="s">
        <v>13</v>
      </c>
      <c r="B9" s="3">
        <v>100000000</v>
      </c>
      <c r="C9" s="3">
        <f>B9/10</f>
        <v>10000000</v>
      </c>
      <c r="D9" s="3">
        <f t="shared" ref="D9:G9" si="4">C9/10</f>
        <v>1000000</v>
      </c>
      <c r="E9" s="3">
        <f t="shared" si="4"/>
        <v>100000</v>
      </c>
      <c r="F9" s="3">
        <f t="shared" si="4"/>
        <v>10000</v>
      </c>
      <c r="G9" s="3">
        <f t="shared" si="4"/>
        <v>1000</v>
      </c>
      <c r="I9">
        <v>32.057383219401039</v>
      </c>
      <c r="J9">
        <v>3</v>
      </c>
      <c r="N9" t="s">
        <v>13</v>
      </c>
      <c r="O9" s="3">
        <v>100000000</v>
      </c>
      <c r="P9" s="3">
        <f>O9/10</f>
        <v>10000000</v>
      </c>
      <c r="Q9" s="3">
        <f t="shared" ref="Q9:T9" si="5">P9/10</f>
        <v>1000000</v>
      </c>
      <c r="R9" s="3">
        <f t="shared" si="5"/>
        <v>100000</v>
      </c>
      <c r="S9" s="3">
        <f t="shared" si="5"/>
        <v>10000</v>
      </c>
      <c r="T9" s="3">
        <f t="shared" si="5"/>
        <v>1000</v>
      </c>
      <c r="V9">
        <v>31.656064351399738</v>
      </c>
      <c r="W9">
        <v>3</v>
      </c>
    </row>
    <row r="10" spans="1:23" x14ac:dyDescent="0.25">
      <c r="A10" t="s">
        <v>14</v>
      </c>
      <c r="B10">
        <f>LOG10(B9)</f>
        <v>8</v>
      </c>
      <c r="C10">
        <f t="shared" ref="C10:G10" si="6">LOG10(C9)</f>
        <v>7</v>
      </c>
      <c r="D10">
        <f t="shared" si="6"/>
        <v>6</v>
      </c>
      <c r="E10">
        <f t="shared" si="6"/>
        <v>5</v>
      </c>
      <c r="F10">
        <f t="shared" si="6"/>
        <v>4</v>
      </c>
      <c r="G10">
        <f t="shared" si="6"/>
        <v>3</v>
      </c>
      <c r="N10" t="s">
        <v>14</v>
      </c>
      <c r="O10">
        <f>LOG10(O9)</f>
        <v>8</v>
      </c>
      <c r="P10">
        <f t="shared" ref="P10:T10" si="7">LOG10(P9)</f>
        <v>7</v>
      </c>
      <c r="Q10">
        <f t="shared" si="7"/>
        <v>6</v>
      </c>
      <c r="R10">
        <f t="shared" si="7"/>
        <v>5</v>
      </c>
      <c r="S10">
        <f t="shared" si="7"/>
        <v>4</v>
      </c>
      <c r="T10">
        <f t="shared" si="7"/>
        <v>3</v>
      </c>
    </row>
    <row r="34" spans="1:23" x14ac:dyDescent="0.25">
      <c r="A34" s="1" t="s">
        <v>16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I34" t="s">
        <v>11</v>
      </c>
      <c r="J34" t="s">
        <v>14</v>
      </c>
      <c r="N34" s="1" t="s">
        <v>16</v>
      </c>
      <c r="O34" t="s">
        <v>2</v>
      </c>
      <c r="P34" t="s">
        <v>3</v>
      </c>
      <c r="Q34" t="s">
        <v>4</v>
      </c>
      <c r="R34" t="s">
        <v>5</v>
      </c>
      <c r="S34" t="s">
        <v>6</v>
      </c>
      <c r="T34" t="s">
        <v>7</v>
      </c>
      <c r="V34" t="s">
        <v>11</v>
      </c>
      <c r="W34" t="s">
        <v>14</v>
      </c>
    </row>
    <row r="35" spans="1:23" x14ac:dyDescent="0.25">
      <c r="A35" t="s">
        <v>8</v>
      </c>
      <c r="B35" s="2">
        <v>18.848159790039063</v>
      </c>
      <c r="C35" s="2">
        <v>23.334587097167969</v>
      </c>
      <c r="D35" s="2">
        <v>26.857749938964844</v>
      </c>
      <c r="E35" s="2">
        <v>29.309179306030273</v>
      </c>
      <c r="F35" s="2">
        <v>33.374214172363281</v>
      </c>
      <c r="G35" s="2">
        <v>37.217720031738281</v>
      </c>
      <c r="I35">
        <v>18.539226531982422</v>
      </c>
      <c r="J35">
        <v>8</v>
      </c>
      <c r="N35" t="s">
        <v>8</v>
      </c>
      <c r="O35" s="2">
        <v>17.51725959777832</v>
      </c>
      <c r="P35" s="2">
        <v>21.193227767944336</v>
      </c>
      <c r="Q35" s="2">
        <v>24.665369033813477</v>
      </c>
      <c r="R35" s="2">
        <v>28.274110794067383</v>
      </c>
      <c r="S35" s="2">
        <v>34.64019775390625</v>
      </c>
      <c r="T35" s="2">
        <v>34.316841125488281</v>
      </c>
      <c r="V35">
        <v>17.454100290934246</v>
      </c>
      <c r="W35">
        <v>8</v>
      </c>
    </row>
    <row r="36" spans="1:23" x14ac:dyDescent="0.25">
      <c r="A36" t="s">
        <v>9</v>
      </c>
      <c r="B36" s="2">
        <v>18.817203521728516</v>
      </c>
      <c r="C36" s="2">
        <v>21.207839965820313</v>
      </c>
      <c r="D36" s="2">
        <v>26.903408050537109</v>
      </c>
      <c r="E36" s="2">
        <v>28.128190994262695</v>
      </c>
      <c r="F36" s="2">
        <v>32.1376953125</v>
      </c>
      <c r="G36" s="2">
        <v>34.323600769042969</v>
      </c>
      <c r="I36">
        <v>21.941503524780273</v>
      </c>
      <c r="J36">
        <v>7</v>
      </c>
      <c r="N36" t="s">
        <v>9</v>
      </c>
      <c r="O36" s="2">
        <v>17.330953598022461</v>
      </c>
      <c r="P36" s="2">
        <v>20.879295349121094</v>
      </c>
      <c r="Q36" s="2">
        <v>24.584447860717773</v>
      </c>
      <c r="R36" s="2">
        <v>28.262784957885742</v>
      </c>
      <c r="S36" s="2">
        <v>31.39256477355957</v>
      </c>
      <c r="T36" s="2">
        <v>34.630378723144531</v>
      </c>
      <c r="V36">
        <v>20.996822357177734</v>
      </c>
      <c r="W36">
        <v>7</v>
      </c>
    </row>
    <row r="37" spans="1:23" x14ac:dyDescent="0.25">
      <c r="A37" t="s">
        <v>10</v>
      </c>
      <c r="B37" s="2">
        <v>17.952316284179688</v>
      </c>
      <c r="C37" s="2">
        <v>21.282083511352539</v>
      </c>
      <c r="D37" s="2">
        <v>24.256986618041992</v>
      </c>
      <c r="E37" s="2">
        <v>28.333063125610352</v>
      </c>
      <c r="F37" s="2">
        <v>31.728395462036133</v>
      </c>
      <c r="G37" s="2">
        <v>35.649765014648438</v>
      </c>
      <c r="I37">
        <v>26.006048202514648</v>
      </c>
      <c r="J37">
        <v>6</v>
      </c>
      <c r="N37" t="s">
        <v>10</v>
      </c>
      <c r="O37" s="2">
        <v>17.514087677001953</v>
      </c>
      <c r="P37" s="2">
        <v>20.917943954467773</v>
      </c>
      <c r="Q37" s="2">
        <v>24.581192016601563</v>
      </c>
      <c r="R37" s="2">
        <v>29.416433334350586</v>
      </c>
      <c r="S37" s="2">
        <v>31.772994995117188</v>
      </c>
      <c r="T37" s="2">
        <v>34.694187164306641</v>
      </c>
      <c r="V37">
        <v>24.610336303710938</v>
      </c>
      <c r="W37">
        <v>6</v>
      </c>
    </row>
    <row r="38" spans="1:23" x14ac:dyDescent="0.25">
      <c r="A38" t="s">
        <v>11</v>
      </c>
      <c r="B38" s="2">
        <f>AVERAGE(B35:B37)</f>
        <v>18.539226531982422</v>
      </c>
      <c r="C38" s="2">
        <f t="shared" ref="C38" si="8">AVERAGE(C35:C37)</f>
        <v>21.941503524780273</v>
      </c>
      <c r="D38" s="2">
        <f t="shared" ref="D38" si="9">AVERAGE(D35:D37)</f>
        <v>26.006048202514648</v>
      </c>
      <c r="E38" s="2">
        <f t="shared" ref="E38" si="10">AVERAGE(E35:E37)</f>
        <v>28.590144475301106</v>
      </c>
      <c r="F38" s="2">
        <f t="shared" ref="F38" si="11">AVERAGE(F35:F37)</f>
        <v>32.413434982299805</v>
      </c>
      <c r="G38" s="2">
        <f t="shared" ref="G38" si="12">AVERAGE(G35:G37)</f>
        <v>35.730361938476563</v>
      </c>
      <c r="I38">
        <v>28.590144475301106</v>
      </c>
      <c r="J38">
        <v>5</v>
      </c>
      <c r="N38" t="s">
        <v>11</v>
      </c>
      <c r="O38" s="2">
        <f>AVERAGE(O35:O37)</f>
        <v>17.454100290934246</v>
      </c>
      <c r="P38" s="2">
        <f t="shared" ref="P38" si="13">AVERAGE(P35:P37)</f>
        <v>20.996822357177734</v>
      </c>
      <c r="Q38" s="2">
        <f t="shared" ref="Q38" si="14">AVERAGE(Q35:Q37)</f>
        <v>24.610336303710938</v>
      </c>
      <c r="R38" s="2">
        <f t="shared" ref="R38" si="15">AVERAGE(R35:R37)</f>
        <v>28.65110969543457</v>
      </c>
      <c r="S38" s="2">
        <f>AVERAGE(S36:S37)</f>
        <v>31.582779884338379</v>
      </c>
      <c r="T38" s="2">
        <f t="shared" ref="T38" si="16">AVERAGE(T35:T37)</f>
        <v>34.54713567097982</v>
      </c>
      <c r="V38">
        <v>28.65110969543457</v>
      </c>
      <c r="W38">
        <v>5</v>
      </c>
    </row>
    <row r="39" spans="1:23" x14ac:dyDescent="0.25">
      <c r="A39" t="s">
        <v>12</v>
      </c>
      <c r="B39">
        <f>STDEVA(B35:B37)</f>
        <v>0.50851480004895522</v>
      </c>
      <c r="C39">
        <f t="shared" ref="C39:G39" si="17">STDEVA(C35:C37)</f>
        <v>1.2070167379765893</v>
      </c>
      <c r="D39">
        <f t="shared" si="17"/>
        <v>1.5149037875378706</v>
      </c>
      <c r="E39">
        <f t="shared" si="17"/>
        <v>0.63107167849779466</v>
      </c>
      <c r="F39">
        <f t="shared" si="17"/>
        <v>0.85685709481903016</v>
      </c>
      <c r="G39">
        <f t="shared" si="17"/>
        <v>1.4487420318241382</v>
      </c>
      <c r="I39">
        <v>32.413434982299805</v>
      </c>
      <c r="J39">
        <v>4</v>
      </c>
      <c r="N39" t="s">
        <v>12</v>
      </c>
      <c r="O39">
        <f>STDEVA(O35:O37)</f>
        <v>0.10665995617702448</v>
      </c>
      <c r="P39">
        <f t="shared" ref="P39:T39" si="18">STDEVA(P35:P37)</f>
        <v>0.17118628072251868</v>
      </c>
      <c r="Q39">
        <f t="shared" si="18"/>
        <v>4.7687536811324698E-2</v>
      </c>
      <c r="R39">
        <f t="shared" si="18"/>
        <v>0.66281390514535998</v>
      </c>
      <c r="S39">
        <f>STDEVA(S36:S37)</f>
        <v>0.26900478943169182</v>
      </c>
      <c r="T39">
        <f t="shared" si="18"/>
        <v>0.20197663863241611</v>
      </c>
      <c r="V39">
        <v>31.582779884338379</v>
      </c>
      <c r="W39">
        <v>4</v>
      </c>
    </row>
    <row r="40" spans="1:23" x14ac:dyDescent="0.25">
      <c r="A40" t="s">
        <v>13</v>
      </c>
      <c r="B40" s="3">
        <v>100000000</v>
      </c>
      <c r="C40" s="3">
        <f>B40/10</f>
        <v>10000000</v>
      </c>
      <c r="D40" s="3">
        <f t="shared" ref="D40:G40" si="19">C40/10</f>
        <v>1000000</v>
      </c>
      <c r="E40" s="3">
        <f t="shared" si="19"/>
        <v>100000</v>
      </c>
      <c r="F40" s="3">
        <f t="shared" si="19"/>
        <v>10000</v>
      </c>
      <c r="G40" s="3">
        <f t="shared" si="19"/>
        <v>1000</v>
      </c>
      <c r="I40">
        <v>35.730361938476563</v>
      </c>
      <c r="J40">
        <v>3</v>
      </c>
      <c r="N40" t="s">
        <v>13</v>
      </c>
      <c r="O40" s="3">
        <v>100000000</v>
      </c>
      <c r="P40" s="3">
        <f>O40/10</f>
        <v>10000000</v>
      </c>
      <c r="Q40" s="3">
        <f t="shared" ref="Q40:T40" si="20">P40/10</f>
        <v>1000000</v>
      </c>
      <c r="R40" s="3">
        <f t="shared" si="20"/>
        <v>100000</v>
      </c>
      <c r="S40" s="3">
        <f t="shared" si="20"/>
        <v>10000</v>
      </c>
      <c r="T40" s="3">
        <f t="shared" si="20"/>
        <v>1000</v>
      </c>
      <c r="V40">
        <v>34.54713567097982</v>
      </c>
      <c r="W40">
        <v>3</v>
      </c>
    </row>
    <row r="41" spans="1:23" x14ac:dyDescent="0.25">
      <c r="A41" t="s">
        <v>14</v>
      </c>
      <c r="B41">
        <f>LOG10(B40)</f>
        <v>8</v>
      </c>
      <c r="C41">
        <f t="shared" ref="C41" si="21">LOG10(C40)</f>
        <v>7</v>
      </c>
      <c r="D41">
        <f t="shared" ref="D41" si="22">LOG10(D40)</f>
        <v>6</v>
      </c>
      <c r="E41">
        <f t="shared" ref="E41" si="23">LOG10(E40)</f>
        <v>5</v>
      </c>
      <c r="F41">
        <f t="shared" ref="F41" si="24">LOG10(F40)</f>
        <v>4</v>
      </c>
      <c r="G41">
        <f t="shared" ref="G41" si="25">LOG10(G40)</f>
        <v>3</v>
      </c>
      <c r="N41" t="s">
        <v>14</v>
      </c>
      <c r="O41">
        <f>LOG10(O40)</f>
        <v>8</v>
      </c>
      <c r="P41">
        <f t="shared" ref="P41" si="26">LOG10(P40)</f>
        <v>7</v>
      </c>
      <c r="Q41">
        <f t="shared" ref="Q41" si="27">LOG10(Q40)</f>
        <v>6</v>
      </c>
      <c r="R41">
        <f t="shared" ref="R41" si="28">LOG10(R40)</f>
        <v>5</v>
      </c>
      <c r="S41">
        <f t="shared" ref="S41" si="29">LOG10(S40)</f>
        <v>4</v>
      </c>
      <c r="T41">
        <f t="shared" ref="T41" si="30">LOG10(T40)</f>
        <v>3</v>
      </c>
    </row>
    <row r="64" spans="1:14" x14ac:dyDescent="0.25">
      <c r="A64" t="s">
        <v>0</v>
      </c>
      <c r="N64" t="s">
        <v>15</v>
      </c>
    </row>
    <row r="65" spans="1:18" x14ac:dyDescent="0.25">
      <c r="A65" s="4" t="s">
        <v>17</v>
      </c>
      <c r="B65" s="4">
        <v>1</v>
      </c>
      <c r="C65" s="4">
        <v>2</v>
      </c>
      <c r="D65" s="4">
        <v>3</v>
      </c>
      <c r="E65" s="4">
        <v>4</v>
      </c>
      <c r="N65" s="4" t="s">
        <v>17</v>
      </c>
      <c r="O65" s="4">
        <v>1</v>
      </c>
      <c r="P65" s="4">
        <v>2</v>
      </c>
      <c r="Q65" s="4">
        <v>3</v>
      </c>
      <c r="R65" s="4">
        <v>4</v>
      </c>
    </row>
    <row r="66" spans="1:18" x14ac:dyDescent="0.25">
      <c r="A66" s="4" t="s">
        <v>18</v>
      </c>
      <c r="B66" s="5">
        <v>34.663684844970703</v>
      </c>
      <c r="C66" s="5">
        <v>35.908000946044922</v>
      </c>
      <c r="D66" s="5">
        <v>36.444858551025391</v>
      </c>
      <c r="E66" s="5">
        <v>35.641216278076172</v>
      </c>
      <c r="N66" s="4" t="s">
        <v>18</v>
      </c>
      <c r="O66" s="5">
        <v>34.845149993896484</v>
      </c>
      <c r="P66" s="5">
        <v>32.22882080078125</v>
      </c>
      <c r="Q66" s="5">
        <v>35.559722900390625</v>
      </c>
      <c r="R66" s="5">
        <v>36.012912750244141</v>
      </c>
    </row>
    <row r="67" spans="1:18" x14ac:dyDescent="0.25">
      <c r="A67" s="4" t="s">
        <v>19</v>
      </c>
      <c r="B67" s="6" t="s">
        <v>21</v>
      </c>
      <c r="C67" s="5">
        <v>34.977760314941406</v>
      </c>
      <c r="D67" s="5">
        <v>35.330524444580078</v>
      </c>
      <c r="E67" s="5">
        <v>34.399967193603516</v>
      </c>
      <c r="N67" s="4" t="s">
        <v>19</v>
      </c>
      <c r="O67" s="6" t="s">
        <v>21</v>
      </c>
      <c r="P67" s="5">
        <v>35.373985290527344</v>
      </c>
      <c r="Q67" s="5">
        <v>36.958694458007813</v>
      </c>
      <c r="R67" s="5">
        <v>30.895015716552734</v>
      </c>
    </row>
    <row r="68" spans="1:18" x14ac:dyDescent="0.25">
      <c r="A68" s="4" t="s">
        <v>20</v>
      </c>
      <c r="B68" s="5">
        <v>35.650703430175781</v>
      </c>
      <c r="C68" s="5">
        <v>37.215011596679688</v>
      </c>
      <c r="D68" s="5">
        <v>37.168956756591797</v>
      </c>
      <c r="E68" s="5">
        <v>34.724815368652344</v>
      </c>
      <c r="N68" s="4" t="s">
        <v>20</v>
      </c>
      <c r="O68" s="5">
        <v>30.059375762939453</v>
      </c>
      <c r="P68" s="5">
        <v>34.776496887207031</v>
      </c>
      <c r="Q68" s="5">
        <v>35.134239196777344</v>
      </c>
      <c r="R68" s="5">
        <v>35.496681213378906</v>
      </c>
    </row>
    <row r="69" spans="1:18" x14ac:dyDescent="0.25">
      <c r="A69" s="4" t="s">
        <v>11</v>
      </c>
      <c r="B69" s="5">
        <f>AVERAGE(B66:B68)</f>
        <v>35.157194137573242</v>
      </c>
      <c r="C69" s="5">
        <f t="shared" ref="C69:E69" si="31">AVERAGE(C66:C68)</f>
        <v>36.033590952555336</v>
      </c>
      <c r="D69" s="5">
        <f t="shared" si="31"/>
        <v>36.314779917399086</v>
      </c>
      <c r="E69" s="5">
        <f t="shared" si="31"/>
        <v>34.921999613444008</v>
      </c>
      <c r="N69" s="4" t="s">
        <v>11</v>
      </c>
      <c r="O69" s="5">
        <f>AVERAGE(O66:O68)</f>
        <v>32.452262878417969</v>
      </c>
      <c r="P69" s="5">
        <f t="shared" ref="P69:R69" si="32">AVERAGE(P66:P68)</f>
        <v>34.126434326171875</v>
      </c>
      <c r="Q69" s="5">
        <f t="shared" si="32"/>
        <v>35.884218851725258</v>
      </c>
      <c r="R69" s="5">
        <f t="shared" si="32"/>
        <v>34.134869893391929</v>
      </c>
    </row>
  </sheetData>
  <mergeCells count="2">
    <mergeCell ref="A1:J1"/>
    <mergeCell ref="N1:W1"/>
  </mergeCells>
  <conditionalFormatting sqref="B66:E69 O66:R69">
    <cfRule type="cellIs" dxfId="0" priority="1" operator="lessThan">
      <formula>35.73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Consumer Technology Management</cp:lastModifiedBy>
  <dcterms:created xsi:type="dcterms:W3CDTF">2018-11-09T14:08:15Z</dcterms:created>
  <dcterms:modified xsi:type="dcterms:W3CDTF">2019-02-04T21:36:05Z</dcterms:modified>
</cp:coreProperties>
</file>