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19875" windowHeight="8970" tabRatio="500"/>
  </bookViews>
  <sheets>
    <sheet name="ProjectSchedule" sheetId="1" r:id="rId1"/>
    <sheet name="About" sheetId="2" r:id="rId2"/>
  </sheets>
  <definedNames>
    <definedName name="_xlnm.Print_Titles" localSheetId="0">ProjectSchedule!$4:$6</definedName>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workbook>
</file>

<file path=xl/sharedStrings.xml><?xml version="1.0" encoding="utf-8"?>
<sst xmlns="http://schemas.openxmlformats.org/spreadsheetml/2006/main" count="67">
  <si>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</si>
  <si>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PhoneBook Management</t>
  </si>
  <si>
    <t>Enter Company Name in cell B2.</t>
  </si>
  <si>
    <t>Name –  Aratla Vaishnavi</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</si>
  <si>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</si>
  <si>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</si>
  <si>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</si>
  <si>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</si>
  <si>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</si>
  <si>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</si>
  <si>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</si>
  <si>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</si>
  <si>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</si>
  <si>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</si>
  <si>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</si>
  <si>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</si>
  <si>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</si>
  <si>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</si>
  <si>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Requirements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</si>
  <si>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</si>
  <si>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</si>
  <si>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Identify Feature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</si>
  <si>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</si>
  <si>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</si>
  <si>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State of Art</t>
  </si>
  <si>
    <t>Task 3</t>
  </si>
  <si>
    <t>Identify the requirements(High Level &amp; Lo Level)</t>
  </si>
  <si>
    <t>Task 4</t>
  </si>
  <si>
    <t>4 W and 1 H</t>
  </si>
  <si>
    <t>Task 5</t>
  </si>
  <si>
    <t>SWOT analysis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</si>
  <si>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</si>
  <si>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t>
  </si>
  <si>
    <t>UML –Structural (Low Level)</t>
  </si>
  <si>
    <t>UML –Behavioral(High Level)</t>
  </si>
  <si>
    <t>Unit Level UML</t>
  </si>
  <si>
    <t>Sample phase title block</t>
  </si>
  <si>
    <t>Test Plan</t>
  </si>
  <si>
    <t>Code Development</t>
  </si>
  <si>
    <t>Unit Test Plan</t>
  </si>
  <si>
    <t>Integration Test Plan</t>
  </si>
  <si>
    <t>Code Optimization</t>
  </si>
  <si>
    <t xml:space="preserve">Fixing Bugs </t>
  </si>
  <si>
    <t xml:space="preserve"> Quality Check</t>
  </si>
  <si>
    <t>C-build Analysis</t>
  </si>
  <si>
    <t>CPP-check Analysis</t>
  </si>
  <si>
    <t>Valgrind Analysis</t>
  </si>
  <si>
    <t>Unit Testing Analysis</t>
  </si>
  <si>
    <t>Documenting Report</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</si>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</sst>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41" formatCode="_-* #,##0_-;\-* #,##0_-;_-* &quot;-&quot;_-;_-@_-"/>
    <numFmt numFmtId="43" formatCode="_-* #,##0.00_-;\-* #,##0.00_-;_-* &quot;-&quot;??_-;_-@_-"/>
    <numFmt numFmtId="176" formatCode="mmm\ d&quot;, &quot;yyyy"/>
    <numFmt numFmtId="44" formatCode="_-&quot;£&quot;* #,##0.00_-;\-&quot;£&quot;* #,##0.00_-;_-&quot;£&quot;* &quot;-&quot;??_-;_-@_-"/>
    <numFmt numFmtId="177" formatCode="m/d/yy;@"/>
    <numFmt numFmtId="42" formatCode="_-&quot;£&quot;* #,##0_-;\-&quot;£&quot;* #,##0_-;_-&quot;£&quot;* &quot;-&quot;_-;_-@_-"/>
    <numFmt numFmtId="178" formatCode="ddd&quot;, &quot;m/d/yyyy"/>
    <numFmt numFmtId="179" formatCode="d"/>
  </numFmts>
  <fonts count="42">
    <font>
      <sz val="11"/>
      <color rgb="FF000000"/>
      <name val="Calibri"/>
      <charset val="1"/>
    </font>
    <font>
      <b/>
      <sz val="10"/>
      <name val="Calibri"/>
      <charset val="1"/>
    </font>
    <font>
      <sz val="10"/>
      <name val="Calibri"/>
      <charset val="1"/>
    </font>
    <font>
      <sz val="20"/>
      <name val="Calibri"/>
      <charset val="1"/>
    </font>
    <font>
      <b/>
      <sz val="12"/>
      <color rgb="FF595959"/>
      <name val="Calibri"/>
      <charset val="1"/>
    </font>
    <font>
      <sz val="11"/>
      <color rgb="FF7F7F7F"/>
      <name val="Calibri"/>
      <charset val="1"/>
    </font>
    <font>
      <b/>
      <sz val="16"/>
      <color rgb="FF376092"/>
      <name val="Calibri"/>
      <charset val="1"/>
    </font>
    <font>
      <sz val="11"/>
      <color rgb="FF1D2129"/>
      <name val="Calibri"/>
      <charset val="1"/>
    </font>
    <font>
      <u/>
      <sz val="11"/>
      <color rgb="FF0000FF"/>
      <name val="Arial"/>
      <charset val="1"/>
    </font>
    <font>
      <sz val="11"/>
      <color rgb="FFFFFFFF"/>
      <name val="Calibri"/>
      <charset val="1"/>
    </font>
    <font>
      <b/>
      <sz val="22"/>
      <color rgb="FF595959"/>
      <name val="Calibri"/>
      <charset val="1"/>
    </font>
    <font>
      <b/>
      <sz val="20"/>
      <color rgb="FF376092"/>
      <name val="Calibri"/>
      <charset val="1"/>
    </font>
    <font>
      <sz val="14"/>
      <color rgb="FF000000"/>
      <name val="Calibri"/>
      <charset val="1"/>
    </font>
    <font>
      <sz val="10"/>
      <color rgb="FF7F7F7F"/>
      <name val="Arial"/>
      <charset val="1"/>
    </font>
    <font>
      <b/>
      <sz val="9"/>
      <color rgb="FFFFFFFF"/>
      <name val="Calibri"/>
      <charset val="1"/>
    </font>
    <font>
      <b/>
      <sz val="11"/>
      <color rgb="FF000000"/>
      <name val="Calibri"/>
      <charset val="1"/>
    </font>
    <font>
      <sz val="11"/>
      <name val="Calibri"/>
      <charset val="1"/>
    </font>
    <font>
      <i/>
      <sz val="9"/>
      <color rgb="FF000000"/>
      <name val="Calibri"/>
      <charset val="1"/>
    </font>
    <font>
      <sz val="10"/>
      <color rgb="FF7F7F7F"/>
      <name val="Calibri"/>
      <charset val="1"/>
    </font>
    <font>
      <b/>
      <sz val="11"/>
      <color rgb="FF7F7F7F"/>
      <name val="Calibri"/>
      <charset val="1"/>
    </font>
    <font>
      <sz val="9"/>
      <name val="Calibri"/>
      <charset val="1"/>
    </font>
    <font>
      <sz val="8"/>
      <color rgb="FFFFFFFF"/>
      <name val="Calibri"/>
      <charset val="1"/>
    </font>
    <font>
      <sz val="11"/>
      <color theme="1"/>
      <name val="Calibri"/>
      <charset val="0"/>
      <scheme val="minor"/>
    </font>
    <font>
      <sz val="11"/>
      <color theme="0"/>
      <name val="Calibri"/>
      <charset val="0"/>
      <scheme val="minor"/>
    </font>
    <font>
      <sz val="11"/>
      <color rgb="FF3F3F76"/>
      <name val="Calibri"/>
      <charset val="0"/>
      <scheme val="minor"/>
    </font>
    <font>
      <b/>
      <sz val="11"/>
      <color rgb="FFFFFFFF"/>
      <name val="Calibri"/>
      <charset val="0"/>
      <scheme val="minor"/>
    </font>
    <font>
      <sz val="10"/>
      <name val="Arial"/>
      <charset val="134"/>
    </font>
    <font>
      <sz val="11"/>
      <color rgb="FF9C0006"/>
      <name val="Calibri"/>
      <charset val="0"/>
      <scheme val="minor"/>
    </font>
    <font>
      <b/>
      <sz val="11"/>
      <color theme="3"/>
      <name val="Calibri"/>
      <charset val="134"/>
      <scheme val="minor"/>
    </font>
    <font>
      <b/>
      <sz val="11"/>
      <color rgb="FFFA7D00"/>
      <name val="Calibri"/>
      <charset val="0"/>
      <scheme val="minor"/>
    </font>
    <font>
      <sz val="11"/>
      <color rgb="FF9C6500"/>
      <name val="Calibri"/>
      <charset val="0"/>
      <scheme val="minor"/>
    </font>
    <font>
      <b/>
      <sz val="13"/>
      <color theme="3"/>
      <name val="Calibri"/>
      <charset val="134"/>
      <scheme val="minor"/>
    </font>
    <font>
      <sz val="11"/>
      <color theme="1"/>
      <name val="Calibri"/>
      <charset val="134"/>
      <scheme val="minor"/>
    </font>
    <font>
      <b/>
      <sz val="11"/>
      <color theme="1"/>
      <name val="Calibri"/>
      <charset val="0"/>
      <scheme val="minor"/>
    </font>
    <font>
      <sz val="11"/>
      <color rgb="FF006100"/>
      <name val="Calibri"/>
      <charset val="0"/>
      <scheme val="minor"/>
    </font>
    <font>
      <i/>
      <sz val="11"/>
      <color rgb="FF7F7F7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FA7D00"/>
      <name val="Calibri"/>
      <charset val="0"/>
      <scheme val="minor"/>
    </font>
    <font>
      <b/>
      <sz val="11"/>
      <color rgb="FF3F3F3F"/>
      <name val="Calibri"/>
      <charset val="0"/>
      <scheme val="minor"/>
    </font>
  </fonts>
  <fills count="44">
    <fill>
      <patternFill patternType="none"/>
    </fill>
    <fill>
      <patternFill patternType="gray125"/>
    </fill>
    <fill>
      <patternFill patternType="solid">
        <fgColor rgb="FF595959"/>
        <bgColor rgb="FF376092"/>
      </patternFill>
    </fill>
    <fill>
      <patternFill patternType="solid">
        <fgColor rgb="FFB9CDE5"/>
        <bgColor rgb="FFCCC1DA"/>
      </patternFill>
    </fill>
    <fill>
      <patternFill patternType="solid">
        <fgColor rgb="FFDCE6F2"/>
        <bgColor rgb="FFE6E0EC"/>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F2F2F2"/>
      </patternFill>
    </fill>
    <fill>
      <patternFill patternType="solid">
        <fgColor rgb="FFCCC1DA"/>
        <bgColor rgb="FFB9CDE5"/>
      </patternFill>
    </fill>
    <fill>
      <patternFill patternType="solid">
        <fgColor rgb="FFE6E0EC"/>
        <bgColor rgb="FFDCE6F2"/>
      </patternFill>
    </fill>
    <fill>
      <patternFill patternType="solid">
        <fgColor rgb="FFF2F2F2"/>
        <bgColor rgb="FFEBF1DE"/>
      </patternFill>
    </fill>
    <fill>
      <patternFill patternType="solid">
        <fgColor rgb="FFD9D9D9"/>
        <bgColor rgb="FFE6E0EC"/>
      </patternFill>
    </fill>
    <fill>
      <patternFill patternType="solid">
        <fgColor theme="9" tint="0.799981688894314"/>
        <bgColor indexed="64"/>
      </patternFill>
    </fill>
    <fill>
      <patternFill patternType="solid">
        <fgColor theme="4"/>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tint="0.799981688894314"/>
        <bgColor indexed="64"/>
      </patternFill>
    </fill>
  </fills>
  <borders count="18">
    <border>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right/>
      <top/>
      <bottom style="thin">
        <color rgb="FFA6A6A6"/>
      </bottom>
      <diagonal/>
    </border>
    <border>
      <left/>
      <right/>
      <top style="thin">
        <color rgb="FFA6A6A6"/>
      </top>
      <bottom/>
      <diagonal/>
    </border>
    <border>
      <left/>
      <right/>
      <top style="medium">
        <color rgb="FFD9D9D9"/>
      </top>
      <bottom style="medium">
        <color rgb="FFD9D9D9"/>
      </bottom>
      <diagonal/>
    </border>
    <border>
      <left style="thin">
        <color rgb="FFA6A6A6"/>
      </left>
      <right style="thin">
        <color rgb="FFA6A6A6"/>
      </right>
      <top style="thin">
        <color rgb="FFA6A6A6"/>
      </top>
      <bottom/>
      <diagonal/>
    </border>
    <border>
      <left style="thin">
        <color rgb="FFA6A6A6"/>
      </left>
      <right/>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style="medium">
        <color rgb="FFD9D9D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8">
    <xf numFmtId="0" fontId="0" fillId="0" borderId="0">
      <alignment vertical="top"/>
    </xf>
    <xf numFmtId="0" fontId="22" fillId="16" borderId="0" applyNumberFormat="0" applyBorder="0" applyAlignment="0" applyProtection="0">
      <alignment vertical="center"/>
    </xf>
    <xf numFmtId="43" fontId="26" fillId="0" borderId="0" applyBorder="0" applyAlignment="0" applyProtection="0"/>
    <xf numFmtId="41" fontId="26" fillId="0" borderId="0" applyBorder="0" applyAlignment="0" applyProtection="0"/>
    <xf numFmtId="0" fontId="0" fillId="0" borderId="5">
      <alignment horizontal="left" vertical="center" indent="3"/>
    </xf>
    <xf numFmtId="42" fontId="26" fillId="0" borderId="0" applyBorder="0" applyAlignment="0" applyProtection="0"/>
    <xf numFmtId="44" fontId="26" fillId="0" borderId="0" applyBorder="0" applyAlignment="0" applyProtection="0"/>
    <xf numFmtId="9" fontId="0" fillId="0" borderId="0" applyBorder="0" applyProtection="0">
      <alignment vertical="top"/>
    </xf>
    <xf numFmtId="177" fontId="0" fillId="0" borderId="5">
      <alignment horizontal="center" vertical="center"/>
    </xf>
    <xf numFmtId="0" fontId="25" fillId="21" borderId="11" applyNumberFormat="0" applyAlignment="0" applyProtection="0">
      <alignment vertical="center"/>
    </xf>
    <xf numFmtId="0" fontId="31" fillId="0" borderId="12" applyNumberFormat="0" applyFill="0" applyAlignment="0" applyProtection="0">
      <alignment vertical="center"/>
    </xf>
    <xf numFmtId="0" fontId="32" fillId="33" borderId="13" applyNumberFormat="0" applyFont="0" applyAlignment="0" applyProtection="0">
      <alignment vertical="center"/>
    </xf>
    <xf numFmtId="0" fontId="8" fillId="0" borderId="0" applyBorder="0" applyProtection="0">
      <alignment vertical="top"/>
    </xf>
    <xf numFmtId="0" fontId="23" fillId="37" borderId="0" applyNumberFormat="0" applyBorder="0" applyAlignment="0" applyProtection="0">
      <alignment vertical="center"/>
    </xf>
    <xf numFmtId="0" fontId="36" fillId="0" borderId="0" applyNumberFormat="0" applyFill="0" applyBorder="0" applyAlignment="0" applyProtection="0">
      <alignment vertical="center"/>
    </xf>
    <xf numFmtId="0" fontId="22" fillId="20" borderId="0" applyNumberFormat="0" applyBorder="0" applyAlignment="0" applyProtection="0">
      <alignment vertical="center"/>
    </xf>
    <xf numFmtId="0" fontId="37" fillId="0" borderId="0" applyNumberFormat="0" applyFill="0" applyBorder="0" applyAlignment="0" applyProtection="0">
      <alignment vertical="center"/>
    </xf>
    <xf numFmtId="0" fontId="22" fillId="19" borderId="0" applyNumberFormat="0" applyBorder="0" applyAlignment="0" applyProtection="0">
      <alignment vertical="center"/>
    </xf>
    <xf numFmtId="0" fontId="38" fillId="0" borderId="0" applyNumberFormat="0" applyFill="0" applyBorder="0" applyAlignment="0" applyProtection="0">
      <alignment vertical="center"/>
    </xf>
    <xf numFmtId="0" fontId="10" fillId="0" borderId="0" applyBorder="0" applyProtection="0">
      <alignment vertical="top"/>
    </xf>
    <xf numFmtId="0" fontId="35" fillId="0" borderId="0" applyNumberFormat="0" applyFill="0" applyBorder="0" applyAlignment="0" applyProtection="0">
      <alignment vertical="center"/>
    </xf>
    <xf numFmtId="0" fontId="0" fillId="0" borderId="5">
      <alignment horizontal="center" vertical="center"/>
    </xf>
    <xf numFmtId="0" fontId="39" fillId="0" borderId="12" applyNumberFormat="0" applyFill="0" applyAlignment="0" applyProtection="0">
      <alignment vertical="center"/>
    </xf>
    <xf numFmtId="0" fontId="28" fillId="0" borderId="16" applyNumberFormat="0" applyFill="0" applyAlignment="0" applyProtection="0">
      <alignment vertical="center"/>
    </xf>
    <xf numFmtId="0" fontId="28" fillId="0" borderId="0" applyNumberFormat="0" applyFill="0" applyBorder="0" applyAlignment="0" applyProtection="0">
      <alignment vertical="center"/>
    </xf>
    <xf numFmtId="0" fontId="24" fillId="15" borderId="10" applyNumberFormat="0" applyAlignment="0" applyProtection="0">
      <alignment vertical="center"/>
    </xf>
    <xf numFmtId="0" fontId="23" fillId="32" borderId="0" applyNumberFormat="0" applyBorder="0" applyAlignment="0" applyProtection="0">
      <alignment vertical="center"/>
    </xf>
    <xf numFmtId="0" fontId="34" fillId="36" borderId="0" applyNumberFormat="0" applyBorder="0" applyAlignment="0" applyProtection="0">
      <alignment vertical="center"/>
    </xf>
    <xf numFmtId="0" fontId="41" fillId="28" borderId="17" applyNumberFormat="0" applyAlignment="0" applyProtection="0">
      <alignment vertical="center"/>
    </xf>
    <xf numFmtId="0" fontId="22" fillId="43" borderId="0" applyNumberFormat="0" applyBorder="0" applyAlignment="0" applyProtection="0">
      <alignment vertical="center"/>
    </xf>
    <xf numFmtId="0" fontId="29" fillId="28" borderId="10" applyNumberFormat="0" applyAlignment="0" applyProtection="0">
      <alignment vertical="center"/>
    </xf>
    <xf numFmtId="0" fontId="40" fillId="0" borderId="15" applyNumberFormat="0" applyFill="0" applyAlignment="0" applyProtection="0">
      <alignment vertical="center"/>
    </xf>
    <xf numFmtId="0" fontId="33" fillId="0" borderId="14" applyNumberFormat="0" applyFill="0" applyAlignment="0" applyProtection="0">
      <alignment vertical="center"/>
    </xf>
    <xf numFmtId="0" fontId="27" fillId="24" borderId="0" applyNumberFormat="0" applyBorder="0" applyAlignment="0" applyProtection="0">
      <alignment vertical="center"/>
    </xf>
    <xf numFmtId="0" fontId="30" fillId="31" borderId="0" applyNumberFormat="0" applyBorder="0" applyAlignment="0" applyProtection="0">
      <alignment vertical="center"/>
    </xf>
    <xf numFmtId="0" fontId="23" fillId="14" borderId="0" applyNumberFormat="0" applyBorder="0" applyAlignment="0" applyProtection="0">
      <alignment vertical="center"/>
    </xf>
    <xf numFmtId="0" fontId="22" fillId="18" borderId="0" applyNumberFormat="0" applyBorder="0" applyAlignment="0" applyProtection="0">
      <alignment vertical="center"/>
    </xf>
    <xf numFmtId="0" fontId="23" fillId="42" borderId="0" applyNumberFormat="0" applyBorder="0" applyAlignment="0" applyProtection="0">
      <alignment vertical="center"/>
    </xf>
    <xf numFmtId="0" fontId="23" fillId="35"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3" fillId="26" borderId="0" applyNumberFormat="0" applyBorder="0" applyAlignment="0" applyProtection="0">
      <alignment vertical="center"/>
    </xf>
    <xf numFmtId="0" fontId="23" fillId="39" borderId="0" applyNumberFormat="0" applyBorder="0" applyAlignment="0" applyProtection="0">
      <alignment vertical="center"/>
    </xf>
    <xf numFmtId="0" fontId="22" fillId="23" borderId="0" applyNumberFormat="0" applyBorder="0" applyAlignment="0" applyProtection="0">
      <alignment vertical="center"/>
    </xf>
    <xf numFmtId="0" fontId="12" fillId="0" borderId="0" applyProtection="0">
      <alignment vertical="top"/>
    </xf>
    <xf numFmtId="0" fontId="23" fillId="22" borderId="0" applyNumberFormat="0" applyBorder="0" applyAlignment="0" applyProtection="0">
      <alignment vertical="center"/>
    </xf>
    <xf numFmtId="0" fontId="22" fillId="30" borderId="0" applyNumberFormat="0" applyBorder="0" applyAlignment="0" applyProtection="0">
      <alignment vertical="center"/>
    </xf>
    <xf numFmtId="0" fontId="22" fillId="41" borderId="0" applyNumberFormat="0" applyBorder="0" applyAlignment="0" applyProtection="0">
      <alignment vertical="center"/>
    </xf>
    <xf numFmtId="0" fontId="12" fillId="0" borderId="0" applyProtection="0">
      <alignment vertical="top"/>
    </xf>
    <xf numFmtId="0" fontId="23" fillId="34" borderId="0" applyNumberFormat="0" applyBorder="0" applyAlignment="0" applyProtection="0">
      <alignment vertical="center"/>
    </xf>
    <xf numFmtId="178" fontId="0" fillId="0" borderId="2">
      <alignment horizontal="center" vertical="center"/>
    </xf>
    <xf numFmtId="0" fontId="22" fillId="25" borderId="0" applyNumberFormat="0" applyBorder="0" applyAlignment="0" applyProtection="0">
      <alignment vertical="center"/>
    </xf>
    <xf numFmtId="0" fontId="23" fillId="17" borderId="0" applyNumberFormat="0" applyBorder="0" applyAlignment="0" applyProtection="0">
      <alignment vertical="center"/>
    </xf>
    <xf numFmtId="0" fontId="0" fillId="0" borderId="0" applyProtection="0">
      <alignment horizontal="right" vertical="top" indent="1"/>
    </xf>
    <xf numFmtId="0" fontId="23" fillId="40" borderId="0" applyNumberFormat="0" applyBorder="0" applyAlignment="0" applyProtection="0">
      <alignment vertical="center"/>
    </xf>
    <xf numFmtId="0" fontId="22" fillId="38" borderId="0" applyNumberFormat="0" applyBorder="0" applyAlignment="0" applyProtection="0">
      <alignment vertical="center"/>
    </xf>
    <xf numFmtId="0" fontId="23" fillId="29" borderId="0" applyNumberFormat="0" applyBorder="0" applyAlignment="0" applyProtection="0">
      <alignment vertical="center"/>
    </xf>
    <xf numFmtId="0" fontId="9" fillId="0" borderId="0">
      <alignment vertical="top"/>
    </xf>
  </cellStyleXfs>
  <cellXfs count="91">
    <xf numFmtId="0" fontId="0" fillId="0" borderId="0" xfId="0">
      <alignment vertical="top"/>
    </xf>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alignment vertical="top"/>
    </xf>
    <xf numFmtId="0" fontId="2" fillId="0" borderId="0" xfId="0" applyFont="1" applyAlignment="1">
      <alignment vertical="top"/>
    </xf>
    <xf numFmtId="0" fontId="2" fillId="0" borderId="0" xfId="0" applyFont="1">
      <alignment vertical="top"/>
    </xf>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center"/>
    </xf>
    <xf numFmtId="0" fontId="7" fillId="0" borderId="0" xfId="0" applyFont="1" applyAlignment="1">
      <alignment horizontal="left" vertical="top" wrapText="1" indent="1"/>
    </xf>
    <xf numFmtId="0" fontId="0" fillId="0" borderId="0" xfId="0" applyFont="1" applyAlignment="1">
      <alignment vertical="top" wrapText="1"/>
    </xf>
    <xf numFmtId="0" fontId="8" fillId="0" borderId="0" xfId="12" applyFont="1" applyBorder="1" applyAlignment="1" applyProtection="1">
      <alignment horizontal="left" vertical="top"/>
    </xf>
    <xf numFmtId="0" fontId="0" fillId="0" borderId="0" xfId="0" applyAlignment="1">
      <alignment vertical="center"/>
    </xf>
    <xf numFmtId="0" fontId="9" fillId="0" borderId="0" xfId="57">
      <alignment vertical="top"/>
    </xf>
    <xf numFmtId="0" fontId="0" fillId="0" borderId="0" xfId="0" applyAlignment="1">
      <alignment horizontal="center" vertical="top"/>
    </xf>
    <xf numFmtId="0" fontId="9" fillId="0" borderId="0" xfId="57" applyFont="1" applyAlignment="1">
      <alignment vertical="top" wrapText="1"/>
    </xf>
    <xf numFmtId="0" fontId="10" fillId="0" borderId="0" xfId="19" applyFont="1" applyBorder="1" applyAlignment="1" applyProtection="1">
      <alignment horizontal="left" vertical="top"/>
    </xf>
    <xf numFmtId="0" fontId="11" fillId="0" borderId="0" xfId="0" applyFont="1" applyAlignment="1">
      <alignment horizontal="left" vertical="top"/>
    </xf>
    <xf numFmtId="0" fontId="2" fillId="0" borderId="0" xfId="0" applyFont="1" applyAlignment="1">
      <alignment horizontal="center" vertical="top"/>
    </xf>
    <xf numFmtId="0" fontId="2" fillId="0" borderId="0" xfId="0" applyFont="1" applyAlignment="1">
      <alignment horizontal="center" vertical="center"/>
    </xf>
    <xf numFmtId="0" fontId="12" fillId="0" borderId="0" xfId="48" applyFont="1" applyProtection="1">
      <alignment vertical="top"/>
    </xf>
    <xf numFmtId="0" fontId="13" fillId="0" borderId="0" xfId="12" applyFont="1" applyBorder="1" applyAlignment="1" applyProtection="1">
      <alignment vertical="top"/>
    </xf>
    <xf numFmtId="0" fontId="0" fillId="0" borderId="1" xfId="53" applyFont="1" applyBorder="1" applyProtection="1">
      <alignment horizontal="right" vertical="top" indent="1"/>
    </xf>
    <xf numFmtId="178" fontId="0" fillId="0" borderId="2" xfId="50" applyNumberFormat="1" applyBorder="1">
      <alignment horizontal="center" vertical="center"/>
    </xf>
    <xf numFmtId="178" fontId="0" fillId="0" borderId="2" xfId="50" applyBorder="1">
      <alignment horizontal="center" vertical="center"/>
    </xf>
    <xf numFmtId="0" fontId="0" fillId="0" borderId="2" xfId="0" applyBorder="1" applyAlignment="1">
      <alignment horizontal="center" vertical="center"/>
    </xf>
    <xf numFmtId="0" fontId="0" fillId="0" borderId="3" xfId="0" applyBorder="1">
      <alignment vertical="top"/>
    </xf>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0" xfId="0" applyAlignment="1">
      <alignment vertical="top" wrapText="1"/>
    </xf>
    <xf numFmtId="0" fontId="15" fillId="3" borderId="5" xfId="0" applyFont="1" applyFill="1" applyBorder="1" applyAlignment="1">
      <alignment horizontal="left" vertical="center" indent="1"/>
    </xf>
    <xf numFmtId="0" fontId="0" fillId="3" borderId="5" xfId="21" applyFill="1">
      <alignment horizontal="center" vertical="center"/>
    </xf>
    <xf numFmtId="9" fontId="16" fillId="3" borderId="5" xfId="7" applyFont="1" applyFill="1" applyBorder="1" applyAlignment="1" applyProtection="1">
      <alignment horizontal="center" vertical="center"/>
    </xf>
    <xf numFmtId="177" fontId="0" fillId="3" borderId="5" xfId="0" applyNumberFormat="1" applyFill="1" applyBorder="1" applyAlignment="1">
      <alignment horizontal="center" vertical="center"/>
    </xf>
    <xf numFmtId="177" fontId="16" fillId="3" borderId="5" xfId="0" applyNumberFormat="1" applyFont="1" applyFill="1" applyBorder="1" applyAlignment="1">
      <alignment horizontal="center" vertical="center"/>
    </xf>
    <xf numFmtId="0" fontId="16" fillId="0" borderId="5" xfId="0" applyFont="1" applyBorder="1" applyAlignment="1">
      <alignment horizontal="center" vertical="center"/>
    </xf>
    <xf numFmtId="0" fontId="0" fillId="4" borderId="5" xfId="4" applyFont="1" applyFill="1">
      <alignment horizontal="left" vertical="center" indent="3"/>
    </xf>
    <xf numFmtId="0" fontId="0" fillId="4" borderId="5" xfId="21" applyFont="1" applyFill="1">
      <alignment horizontal="center" vertical="center"/>
    </xf>
    <xf numFmtId="9" fontId="16" fillId="4" borderId="5" xfId="7" applyFont="1" applyFill="1" applyBorder="1" applyAlignment="1" applyProtection="1">
      <alignment horizontal="center" vertical="center"/>
    </xf>
    <xf numFmtId="177" fontId="0" fillId="4" borderId="5" xfId="8" applyFill="1">
      <alignment horizontal="center" vertical="center"/>
    </xf>
    <xf numFmtId="0" fontId="15" fillId="5" borderId="5" xfId="0" applyFont="1" applyFill="1" applyBorder="1" applyAlignment="1">
      <alignment horizontal="left" vertical="center" indent="1"/>
    </xf>
    <xf numFmtId="0" fontId="0" fillId="5" borderId="5" xfId="21" applyFill="1">
      <alignment horizontal="center" vertical="center"/>
    </xf>
    <xf numFmtId="9" fontId="16" fillId="5" borderId="5" xfId="7" applyFont="1" applyFill="1" applyBorder="1" applyAlignment="1" applyProtection="1">
      <alignment horizontal="center" vertical="center"/>
    </xf>
    <xf numFmtId="177" fontId="0" fillId="5" borderId="5" xfId="0" applyNumberFormat="1" applyFill="1" applyBorder="1" applyAlignment="1">
      <alignment horizontal="center" vertical="center"/>
    </xf>
    <xf numFmtId="177" fontId="16" fillId="5" borderId="5" xfId="0" applyNumberFormat="1" applyFont="1" applyFill="1" applyBorder="1" applyAlignment="1">
      <alignment horizontal="center" vertical="center"/>
    </xf>
    <xf numFmtId="0" fontId="0" fillId="6" borderId="5" xfId="4" applyFont="1" applyFill="1">
      <alignment horizontal="left" vertical="center" indent="3"/>
    </xf>
    <xf numFmtId="0" fontId="0" fillId="6" borderId="5" xfId="21" applyFont="1" applyFill="1">
      <alignment horizontal="center" vertical="center"/>
    </xf>
    <xf numFmtId="9" fontId="16" fillId="6" borderId="5" xfId="7" applyFont="1" applyFill="1" applyBorder="1" applyAlignment="1" applyProtection="1">
      <alignment horizontal="center" vertical="center"/>
    </xf>
    <xf numFmtId="177" fontId="0" fillId="6" borderId="5" xfId="8" applyFill="1">
      <alignment horizontal="center" vertical="center"/>
    </xf>
    <xf numFmtId="177" fontId="0" fillId="6" borderId="5" xfId="8" applyNumberFormat="1" applyFill="1">
      <alignment horizontal="center" vertical="center"/>
    </xf>
    <xf numFmtId="0" fontId="15" fillId="7" borderId="5" xfId="0" applyFont="1" applyFill="1" applyBorder="1" applyAlignment="1">
      <alignment horizontal="left" vertical="center" indent="1"/>
    </xf>
    <xf numFmtId="0" fontId="0" fillId="7" borderId="5" xfId="21" applyFill="1">
      <alignment horizontal="center" vertical="center"/>
    </xf>
    <xf numFmtId="9" fontId="16" fillId="7" borderId="5" xfId="7" applyFont="1" applyFill="1" applyBorder="1" applyAlignment="1" applyProtection="1">
      <alignment horizontal="center" vertical="center"/>
    </xf>
    <xf numFmtId="177" fontId="0" fillId="7" borderId="5" xfId="0" applyNumberFormat="1" applyFill="1" applyBorder="1" applyAlignment="1">
      <alignment horizontal="center" vertical="center"/>
    </xf>
    <xf numFmtId="177" fontId="16" fillId="7" borderId="5" xfId="0" applyNumberFormat="1" applyFont="1" applyFill="1" applyBorder="1" applyAlignment="1">
      <alignment horizontal="center" vertical="center"/>
    </xf>
    <xf numFmtId="0" fontId="0" fillId="8" borderId="5" xfId="4" applyFont="1" applyFill="1">
      <alignment horizontal="left" vertical="center" indent="3"/>
    </xf>
    <xf numFmtId="0" fontId="0" fillId="8" borderId="5" xfId="21" applyFont="1" applyFill="1">
      <alignment horizontal="center" vertical="center"/>
    </xf>
    <xf numFmtId="9" fontId="16" fillId="8" borderId="5" xfId="7" applyFont="1" applyFill="1" applyBorder="1" applyAlignment="1" applyProtection="1">
      <alignment horizontal="center" vertical="center"/>
    </xf>
    <xf numFmtId="177" fontId="0" fillId="8" borderId="5" xfId="8" applyFill="1">
      <alignment horizontal="center" vertical="center"/>
    </xf>
    <xf numFmtId="0" fontId="15" fillId="9" borderId="5" xfId="0" applyFont="1" applyFill="1" applyBorder="1" applyAlignment="1">
      <alignment horizontal="left" vertical="center" indent="1"/>
    </xf>
    <xf numFmtId="0" fontId="0" fillId="9" borderId="5" xfId="21" applyFill="1">
      <alignment horizontal="center" vertical="center"/>
    </xf>
    <xf numFmtId="9" fontId="16" fillId="9" borderId="5" xfId="7" applyFont="1" applyFill="1" applyBorder="1" applyAlignment="1" applyProtection="1">
      <alignment horizontal="center" vertical="center"/>
    </xf>
    <xf numFmtId="177" fontId="0" fillId="9" borderId="5" xfId="0" applyNumberFormat="1" applyFill="1" applyBorder="1" applyAlignment="1">
      <alignment horizontal="center" vertical="center"/>
    </xf>
    <xf numFmtId="177" fontId="16" fillId="9" borderId="5" xfId="0" applyNumberFormat="1" applyFont="1" applyFill="1" applyBorder="1" applyAlignment="1">
      <alignment horizontal="center" vertical="center"/>
    </xf>
    <xf numFmtId="0" fontId="0" fillId="10" borderId="5" xfId="4" applyFont="1" applyFill="1">
      <alignment horizontal="left" vertical="center" indent="3"/>
    </xf>
    <xf numFmtId="0" fontId="0" fillId="10" borderId="5" xfId="21" applyFont="1" applyFill="1">
      <alignment horizontal="center" vertical="center"/>
    </xf>
    <xf numFmtId="9" fontId="16" fillId="10" borderId="5" xfId="7" applyFont="1" applyFill="1" applyBorder="1" applyAlignment="1" applyProtection="1">
      <alignment horizontal="center" vertical="center"/>
    </xf>
    <xf numFmtId="177" fontId="0" fillId="10" borderId="5" xfId="8" applyFont="1" applyFill="1">
      <alignment horizontal="center" vertical="center"/>
    </xf>
    <xf numFmtId="177" fontId="0" fillId="10" borderId="5" xfId="8" applyFill="1">
      <alignment horizontal="center" vertical="center"/>
    </xf>
    <xf numFmtId="177" fontId="0" fillId="10" borderId="5" xfId="8" applyNumberFormat="1" applyFill="1">
      <alignment horizontal="center" vertical="center"/>
    </xf>
    <xf numFmtId="0" fontId="0" fillId="0" borderId="5" xfId="4">
      <alignment horizontal="left" vertical="center" indent="3"/>
    </xf>
    <xf numFmtId="0" fontId="0" fillId="0" borderId="5" xfId="21">
      <alignment horizontal="center" vertical="center"/>
    </xf>
    <xf numFmtId="9" fontId="16" fillId="0" borderId="5" xfId="7" applyFont="1" applyBorder="1" applyAlignment="1" applyProtection="1">
      <alignment horizontal="center" vertical="center"/>
    </xf>
    <xf numFmtId="177" fontId="0" fillId="0" borderId="5" xfId="8">
      <alignment horizontal="center" vertical="center"/>
    </xf>
    <xf numFmtId="0" fontId="17" fillId="11" borderId="5" xfId="0" applyFont="1" applyFill="1" applyBorder="1" applyAlignment="1">
      <alignment horizontal="left" vertical="center" indent="1"/>
    </xf>
    <xf numFmtId="0" fontId="17" fillId="11" borderId="5" xfId="0" applyFont="1" applyFill="1" applyBorder="1" applyAlignment="1">
      <alignment horizontal="center" vertical="center"/>
    </xf>
    <xf numFmtId="9" fontId="16" fillId="11" borderId="5" xfId="7" applyFont="1" applyFill="1" applyBorder="1" applyAlignment="1" applyProtection="1">
      <alignment horizontal="center" vertical="center"/>
    </xf>
    <xf numFmtId="177" fontId="18" fillId="11" borderId="5" xfId="0" applyNumberFormat="1" applyFont="1" applyFill="1" applyBorder="1" applyAlignment="1">
      <alignment horizontal="left" vertical="center"/>
    </xf>
    <xf numFmtId="177" fontId="16" fillId="11" borderId="5" xfId="0" applyNumberFormat="1" applyFont="1" applyFill="1" applyBorder="1" applyAlignment="1">
      <alignment horizontal="center" vertical="center"/>
    </xf>
    <xf numFmtId="0" fontId="16" fillId="11" borderId="5" xfId="0" applyFont="1" applyFill="1" applyBorder="1" applyAlignment="1">
      <alignment horizontal="center" vertical="center"/>
    </xf>
    <xf numFmtId="0" fontId="0" fillId="0" borderId="0" xfId="0" applyAlignment="1">
      <alignment horizontal="right" vertical="center"/>
    </xf>
    <xf numFmtId="0" fontId="19" fillId="0" borderId="0" xfId="0" applyFont="1">
      <alignment vertical="top"/>
    </xf>
    <xf numFmtId="0" fontId="9" fillId="0" borderId="0" xfId="0" applyFont="1" applyAlignment="1">
      <alignment horizontal="center" vertical="top"/>
    </xf>
    <xf numFmtId="176" fontId="0" fillId="12" borderId="6" xfId="0" applyNumberFormat="1" applyFill="1" applyBorder="1" applyAlignment="1">
      <alignment horizontal="left" vertical="center" wrapText="1" indent="1"/>
    </xf>
    <xf numFmtId="179" fontId="20" fillId="12" borderId="7" xfId="0" applyNumberFormat="1" applyFont="1" applyFill="1" applyBorder="1" applyAlignment="1">
      <alignment horizontal="center" vertical="center"/>
    </xf>
    <xf numFmtId="179" fontId="20" fillId="12" borderId="0" xfId="0" applyNumberFormat="1" applyFont="1" applyFill="1" applyAlignment="1">
      <alignment horizontal="center" vertical="center"/>
    </xf>
    <xf numFmtId="179" fontId="20" fillId="12" borderId="1" xfId="0" applyNumberFormat="1" applyFont="1" applyFill="1" applyBorder="1" applyAlignment="1">
      <alignment horizontal="center" vertical="center"/>
    </xf>
    <xf numFmtId="0" fontId="21" fillId="2" borderId="8" xfId="0" applyFont="1" applyFill="1" applyBorder="1" applyAlignment="1">
      <alignment horizontal="center" vertical="center" shrinkToFit="1"/>
    </xf>
    <xf numFmtId="0" fontId="0" fillId="0" borderId="9" xfId="0" applyBorder="1" applyAlignment="1">
      <alignment vertical="center"/>
    </xf>
    <xf numFmtId="0" fontId="0" fillId="11" borderId="9" xfId="0" applyFill="1" applyBorder="1" applyAlignment="1">
      <alignment vertical="center"/>
    </xf>
    <xf numFmtId="0" fontId="0" fillId="0" borderId="9" xfId="0" applyBorder="1" applyAlignment="1">
      <alignment horizontal="right" vertical="center"/>
    </xf>
  </cellXfs>
  <cellStyles count="58">
    <cellStyle name="Normal" xfId="0" builtinId="0"/>
    <cellStyle name="40% - Accent1" xfId="1" builtinId="31"/>
    <cellStyle name="Comma" xfId="2" builtinId="3"/>
    <cellStyle name="Comma [0]" xfId="3" builtinId="6"/>
    <cellStyle name="Task" xfId="4"/>
    <cellStyle name="Currency [0]" xfId="5" builtinId="7"/>
    <cellStyle name="Currency" xfId="6" builtinId="4"/>
    <cellStyle name="Percent" xfId="7" builtinId="5"/>
    <cellStyle name="Date" xfId="8"/>
    <cellStyle name="Check Cell" xfId="9" builtinId="23"/>
    <cellStyle name="Heading 2" xfId="10" builtinId="17"/>
    <cellStyle name="Note" xfId="11" builtinId="10"/>
    <cellStyle name="Hyperlink" xfId="12" builtinId="8"/>
    <cellStyle name="60% - Accent4" xfId="13" builtinId="44"/>
    <cellStyle name="Followed Hyperlink" xfId="14" builtinId="9"/>
    <cellStyle name="40% - Accent3" xfId="15" builtinId="39"/>
    <cellStyle name="Warning Text" xfId="16" builtinId="11"/>
    <cellStyle name="40% - Accent2" xfId="17" builtinId="35"/>
    <cellStyle name="Title" xfId="18" builtinId="15"/>
    <cellStyle name="Excel Built-in Title" xfId="19"/>
    <cellStyle name="CExplanatory Text" xfId="20" builtinId="53"/>
    <cellStyle name="Name" xfId="21"/>
    <cellStyle name="Heading 1" xfId="22" builtinId="16"/>
    <cellStyle name="Heading 3" xfId="23" builtinId="18"/>
    <cellStyle name="Heading 4" xfId="24" builtinId="19"/>
    <cellStyle name="Input" xfId="25" builtinId="20"/>
    <cellStyle name="60% - Accent3" xfId="26" builtinId="40"/>
    <cellStyle name="Good" xfId="27" builtinId="26"/>
    <cellStyle name="Output" xfId="28" builtinId="21"/>
    <cellStyle name="20% - Accent1" xfId="29" builtinId="30"/>
    <cellStyle name="Calculation" xfId="30" builtinId="22"/>
    <cellStyle name="Linked Cell" xfId="31" builtinId="24"/>
    <cellStyle name="Total" xfId="32" builtinId="25"/>
    <cellStyle name="Bad" xfId="33" builtinId="27"/>
    <cellStyle name="Neutral" xfId="34" builtinId="28"/>
    <cellStyle name="Accent1" xfId="35" builtinId="29"/>
    <cellStyle name="20% - Accent5" xfId="36" builtinId="46"/>
    <cellStyle name="60% - Accent1" xfId="37" builtinId="32"/>
    <cellStyle name="Accent2" xfId="38" builtinId="33"/>
    <cellStyle name="20% - Accent2" xfId="39" builtinId="34"/>
    <cellStyle name="20% - Accent6" xfId="40" builtinId="50"/>
    <cellStyle name="60% - Accent2" xfId="41" builtinId="36"/>
    <cellStyle name="Accent3" xfId="42" builtinId="37"/>
    <cellStyle name="20% - Accent3" xfId="43" builtinId="38"/>
    <cellStyle name="Excel Built-in Heading 1" xfId="44"/>
    <cellStyle name="Accent4" xfId="45" builtinId="41"/>
    <cellStyle name="20% - Accent4" xfId="46" builtinId="42"/>
    <cellStyle name="40% - Accent4" xfId="47" builtinId="43"/>
    <cellStyle name="Excel Built-in Heading 2" xfId="48"/>
    <cellStyle name="Accent5" xfId="49" builtinId="45"/>
    <cellStyle name="Project Start" xfId="50"/>
    <cellStyle name="40% - Accent5" xfId="51" builtinId="47"/>
    <cellStyle name="60% - Accent5" xfId="52" builtinId="48"/>
    <cellStyle name="Excel Built-in Heading 3" xfId="53"/>
    <cellStyle name="Accent6" xfId="54" builtinId="49"/>
    <cellStyle name="40% - Accent6" xfId="55" builtinId="51"/>
    <cellStyle name="60% - Accent6" xfId="56" builtinId="52"/>
    <cellStyle name="zHiddenText" xfId="57"/>
  </cellStyles>
  <dxfs count="3">
    <dxf>
      <border>
        <left style="thin">
          <color auto="1"/>
        </left>
        <right style="thin">
          <color auto="1"/>
        </right>
        <top/>
        <bottom/>
      </border>
    </dxf>
    <dxf>
      <fill>
        <patternFill patternType="solid">
          <bgColor rgb="FFA6A6A6"/>
        </patternFill>
      </fill>
    </dxf>
    <dxf>
      <fill>
        <patternFill patternType="solid">
          <bgColor rgb="FF8064A2"/>
        </patternFill>
      </fill>
      <border>
        <left/>
        <right/>
        <top/>
        <bottom/>
      </border>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1DA"/>
      <rgbColor rgb="007F7F7F"/>
      <rgbColor rgb="009999FF"/>
      <rgbColor rgb="00595959"/>
      <rgbColor rgb="00EBF1DE"/>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2F2F2"/>
      <rgbColor rgb="00D7E4BD"/>
      <rgbColor rgb="00F2DCDB"/>
      <rgbColor rgb="00D9D9D9"/>
      <rgbColor rgb="00FF99CC"/>
      <rgbColor rgb="00E6E0EC"/>
      <rgbColor rgb="00E6B9B8"/>
      <rgbColor rgb="003366FF"/>
      <rgbColor rgb="0033CCCC"/>
      <rgbColor rgb="0099CC00"/>
      <rgbColor rgb="00FFCC00"/>
      <rgbColor rgb="00FF9900"/>
      <rgbColor rgb="00FF6600"/>
      <rgbColor rgb="008064A2"/>
      <rgbColor rgb="00A6A6A6"/>
      <rgbColor rgb="00003366"/>
      <rgbColor rgb="00339966"/>
      <rgbColor rgb="00003300"/>
      <rgbColor rgb="00333300"/>
      <rgbColor rgb="00993300"/>
      <rgbColor rgb="00993366"/>
      <rgbColor rgb="00376092"/>
      <rgbColor rgb="001D2129"/>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95400</xdr:rowOff>
    </xdr:from>
    <xdr:to>
      <xdr:col>0</xdr:col>
      <xdr:colOff>1904760</xdr:colOff>
      <xdr:row>0</xdr:row>
      <xdr:rowOff>523800</xdr:rowOff>
    </xdr:to>
    <xdr:pic>
      <xdr:nvPicPr>
        <xdr:cNvPr id="2" name="Picture 1" descr="Vertex42 logo">
          <a:hlinkClick xmlns:r="http://schemas.openxmlformats.org/officeDocument/2006/relationships" r:id="rId1"/>
        </xdr:cNvPr>
        <xdr:cNvPicPr/>
      </xdr:nvPicPr>
      <xdr:blipFill>
        <a:blip r:embed="rId2"/>
        <a:stretch>
          <a:fillRect/>
        </a:stretch>
      </xdr:blipFill>
      <xdr:spPr>
        <a:xfrm>
          <a:off x="0" y="95250"/>
          <a:ext cx="1904365" cy="427990"/>
        </a:xfrm>
        <a:prstGeom prst="rect">
          <a:avLst/>
        </a:prstGeom>
        <a:ln w="0">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help" TargetMode="External"/><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BL36"/>
  <sheetViews>
    <sheetView showGridLines="0" tabSelected="1" workbookViewId="0">
      <pane ySplit="6" topLeftCell="A7" activePane="bottomLeft" state="frozen"/>
      <selection/>
      <selection pane="bottomLeft" activeCell="R3" sqref="R3"/>
    </sheetView>
  </sheetViews>
  <sheetFormatPr defaultColWidth="8.68571428571429" defaultRowHeight="15"/>
  <cols>
    <col min="1" max="1" width="2.41904761904762" style="13" customWidth="1"/>
    <col min="2" max="2" width="20.2857142857143" customWidth="1"/>
    <col min="3" max="3" width="30.7047619047619" customWidth="1"/>
    <col min="4" max="4" width="10.7142857142857" customWidth="1"/>
    <col min="5" max="5" width="10.4190476190476" style="14" customWidth="1"/>
    <col min="6" max="6" width="10.4190476190476" customWidth="1"/>
    <col min="7" max="7" width="2.71428571428571" customWidth="1"/>
    <col min="8" max="8" width="6.15238095238095" hidden="1" customWidth="1"/>
    <col min="9" max="64" width="2.57142857142857" customWidth="1"/>
    <col min="69" max="70" width="10.2857142857143" customWidth="1"/>
  </cols>
  <sheetData>
    <row r="1" ht="30" customHeight="1" spans="1:9">
      <c r="A1" s="15" t="s">
        <v>0</v>
      </c>
      <c r="B1" s="16" t="s">
        <v>1</v>
      </c>
      <c r="C1" s="17"/>
      <c r="D1" s="5"/>
      <c r="E1" s="18"/>
      <c r="F1" s="19"/>
      <c r="H1" s="5"/>
      <c r="I1" s="81"/>
    </row>
    <row r="2" ht="30" customHeight="1" spans="1:8">
      <c r="A2" s="13" t="s">
        <v>2</v>
      </c>
      <c r="D2" s="20" t="s">
        <v>3</v>
      </c>
      <c r="H2" s="21"/>
    </row>
    <row r="3" ht="30" customHeight="1" spans="1:6">
      <c r="A3" s="13" t="s">
        <v>4</v>
      </c>
      <c r="C3" s="22" t="s">
        <v>5</v>
      </c>
      <c r="D3" s="22"/>
      <c r="E3" s="23">
        <v>44633</v>
      </c>
      <c r="F3" s="24"/>
    </row>
    <row r="4" ht="30" customHeight="1" spans="1:64">
      <c r="A4" s="15" t="s">
        <v>6</v>
      </c>
      <c r="C4" s="22" t="s">
        <v>7</v>
      </c>
      <c r="D4" s="22"/>
      <c r="E4" s="25">
        <v>1</v>
      </c>
      <c r="I4" s="83">
        <f>I5</f>
        <v>44634</v>
      </c>
      <c r="J4" s="83"/>
      <c r="K4" s="83"/>
      <c r="L4" s="83"/>
      <c r="M4" s="83"/>
      <c r="N4" s="83"/>
      <c r="O4" s="83"/>
      <c r="P4" s="83">
        <f>P5</f>
        <v>44641</v>
      </c>
      <c r="Q4" s="83"/>
      <c r="R4" s="83"/>
      <c r="S4" s="83"/>
      <c r="T4" s="83"/>
      <c r="U4" s="83"/>
      <c r="V4" s="83"/>
      <c r="W4" s="83">
        <f>W5</f>
        <v>44648</v>
      </c>
      <c r="X4" s="83"/>
      <c r="Y4" s="83"/>
      <c r="Z4" s="83"/>
      <c r="AA4" s="83"/>
      <c r="AB4" s="83"/>
      <c r="AC4" s="83"/>
      <c r="AD4" s="83">
        <f>AD5</f>
        <v>44655</v>
      </c>
      <c r="AE4" s="83"/>
      <c r="AF4" s="83"/>
      <c r="AG4" s="83"/>
      <c r="AH4" s="83"/>
      <c r="AI4" s="83"/>
      <c r="AJ4" s="83"/>
      <c r="AK4" s="83">
        <f>AK5</f>
        <v>44662</v>
      </c>
      <c r="AL4" s="83"/>
      <c r="AM4" s="83"/>
      <c r="AN4" s="83"/>
      <c r="AO4" s="83"/>
      <c r="AP4" s="83"/>
      <c r="AQ4" s="83"/>
      <c r="AR4" s="83">
        <f>AR5</f>
        <v>44669</v>
      </c>
      <c r="AS4" s="83"/>
      <c r="AT4" s="83"/>
      <c r="AU4" s="83"/>
      <c r="AV4" s="83"/>
      <c r="AW4" s="83"/>
      <c r="AX4" s="83"/>
      <c r="AY4" s="83">
        <f>AY5</f>
        <v>44676</v>
      </c>
      <c r="AZ4" s="83"/>
      <c r="BA4" s="83"/>
      <c r="BB4" s="83"/>
      <c r="BC4" s="83"/>
      <c r="BD4" s="83"/>
      <c r="BE4" s="83"/>
      <c r="BF4" s="83">
        <f>BF5</f>
        <v>44683</v>
      </c>
      <c r="BG4" s="83"/>
      <c r="BH4" s="83"/>
      <c r="BI4" s="83"/>
      <c r="BJ4" s="83"/>
      <c r="BK4" s="83"/>
      <c r="BL4" s="83"/>
    </row>
    <row r="5" customHeight="1" spans="1:64">
      <c r="A5" s="15" t="s">
        <v>8</v>
      </c>
      <c r="B5" s="26"/>
      <c r="C5" s="26"/>
      <c r="D5" s="26"/>
      <c r="E5" s="26"/>
      <c r="F5" s="26"/>
      <c r="G5" s="26"/>
      <c r="I5" s="84">
        <f>Project_Start-WEEKDAY(Project_Start,1)+2+7*(Display_Week-1)</f>
        <v>44634</v>
      </c>
      <c r="J5" s="85">
        <f t="shared" ref="J5:BL5" si="0">I5+1</f>
        <v>44635</v>
      </c>
      <c r="K5" s="85">
        <f t="shared" si="0"/>
        <v>44636</v>
      </c>
      <c r="L5" s="85">
        <f t="shared" si="0"/>
        <v>44637</v>
      </c>
      <c r="M5" s="85">
        <f t="shared" si="0"/>
        <v>44638</v>
      </c>
      <c r="N5" s="85">
        <f t="shared" si="0"/>
        <v>44639</v>
      </c>
      <c r="O5" s="86">
        <f t="shared" si="0"/>
        <v>44640</v>
      </c>
      <c r="P5" s="84">
        <f t="shared" si="0"/>
        <v>44641</v>
      </c>
      <c r="Q5" s="85">
        <f t="shared" si="0"/>
        <v>44642</v>
      </c>
      <c r="R5" s="85">
        <f t="shared" si="0"/>
        <v>44643</v>
      </c>
      <c r="S5" s="85">
        <f t="shared" si="0"/>
        <v>44644</v>
      </c>
      <c r="T5" s="85">
        <f t="shared" si="0"/>
        <v>44645</v>
      </c>
      <c r="U5" s="85">
        <f t="shared" si="0"/>
        <v>44646</v>
      </c>
      <c r="V5" s="86">
        <f t="shared" si="0"/>
        <v>44647</v>
      </c>
      <c r="W5" s="84">
        <f t="shared" si="0"/>
        <v>44648</v>
      </c>
      <c r="X5" s="85">
        <f t="shared" si="0"/>
        <v>44649</v>
      </c>
      <c r="Y5" s="85">
        <f t="shared" si="0"/>
        <v>44650</v>
      </c>
      <c r="Z5" s="85">
        <f t="shared" si="0"/>
        <v>44651</v>
      </c>
      <c r="AA5" s="85">
        <f t="shared" si="0"/>
        <v>44652</v>
      </c>
      <c r="AB5" s="85">
        <f t="shared" si="0"/>
        <v>44653</v>
      </c>
      <c r="AC5" s="86">
        <f t="shared" si="0"/>
        <v>44654</v>
      </c>
      <c r="AD5" s="84">
        <f t="shared" si="0"/>
        <v>44655</v>
      </c>
      <c r="AE5" s="85">
        <f t="shared" si="0"/>
        <v>44656</v>
      </c>
      <c r="AF5" s="85">
        <f t="shared" si="0"/>
        <v>44657</v>
      </c>
      <c r="AG5" s="85">
        <f t="shared" si="0"/>
        <v>44658</v>
      </c>
      <c r="AH5" s="85">
        <f t="shared" si="0"/>
        <v>44659</v>
      </c>
      <c r="AI5" s="85">
        <f t="shared" si="0"/>
        <v>44660</v>
      </c>
      <c r="AJ5" s="86">
        <f t="shared" si="0"/>
        <v>44661</v>
      </c>
      <c r="AK5" s="84">
        <f t="shared" si="0"/>
        <v>44662</v>
      </c>
      <c r="AL5" s="85">
        <f t="shared" si="0"/>
        <v>44663</v>
      </c>
      <c r="AM5" s="85">
        <f t="shared" si="0"/>
        <v>44664</v>
      </c>
      <c r="AN5" s="85">
        <f t="shared" si="0"/>
        <v>44665</v>
      </c>
      <c r="AO5" s="85">
        <f t="shared" si="0"/>
        <v>44666</v>
      </c>
      <c r="AP5" s="85">
        <f t="shared" si="0"/>
        <v>44667</v>
      </c>
      <c r="AQ5" s="86">
        <f t="shared" si="0"/>
        <v>44668</v>
      </c>
      <c r="AR5" s="84">
        <f t="shared" si="0"/>
        <v>44669</v>
      </c>
      <c r="AS5" s="85">
        <f t="shared" si="0"/>
        <v>44670</v>
      </c>
      <c r="AT5" s="85">
        <f t="shared" si="0"/>
        <v>44671</v>
      </c>
      <c r="AU5" s="85">
        <f t="shared" si="0"/>
        <v>44672</v>
      </c>
      <c r="AV5" s="85">
        <f t="shared" si="0"/>
        <v>44673</v>
      </c>
      <c r="AW5" s="85">
        <f t="shared" si="0"/>
        <v>44674</v>
      </c>
      <c r="AX5" s="86">
        <f t="shared" si="0"/>
        <v>44675</v>
      </c>
      <c r="AY5" s="84">
        <f t="shared" si="0"/>
        <v>44676</v>
      </c>
      <c r="AZ5" s="85">
        <f t="shared" si="0"/>
        <v>44677</v>
      </c>
      <c r="BA5" s="85">
        <f t="shared" si="0"/>
        <v>44678</v>
      </c>
      <c r="BB5" s="85">
        <f t="shared" si="0"/>
        <v>44679</v>
      </c>
      <c r="BC5" s="85">
        <f t="shared" si="0"/>
        <v>44680</v>
      </c>
      <c r="BD5" s="85">
        <f t="shared" si="0"/>
        <v>44681</v>
      </c>
      <c r="BE5" s="86">
        <f t="shared" si="0"/>
        <v>44682</v>
      </c>
      <c r="BF5" s="84">
        <f t="shared" si="0"/>
        <v>44683</v>
      </c>
      <c r="BG5" s="85">
        <f t="shared" si="0"/>
        <v>44684</v>
      </c>
      <c r="BH5" s="85">
        <f t="shared" si="0"/>
        <v>44685</v>
      </c>
      <c r="BI5" s="85">
        <f t="shared" si="0"/>
        <v>44686</v>
      </c>
      <c r="BJ5" s="85">
        <f t="shared" si="0"/>
        <v>44687</v>
      </c>
      <c r="BK5" s="85">
        <f t="shared" si="0"/>
        <v>44688</v>
      </c>
      <c r="BL5" s="86">
        <f t="shared" si="0"/>
        <v>44689</v>
      </c>
    </row>
    <row r="6" ht="30" customHeight="1" spans="1:64">
      <c r="A6" s="15" t="s">
        <v>9</v>
      </c>
      <c r="B6" s="27" t="s">
        <v>10</v>
      </c>
      <c r="C6" s="28" t="s">
        <v>11</v>
      </c>
      <c r="D6" s="28" t="s">
        <v>12</v>
      </c>
      <c r="E6" s="28" t="s">
        <v>13</v>
      </c>
      <c r="F6" s="28" t="s">
        <v>14</v>
      </c>
      <c r="G6" s="28"/>
      <c r="H6" s="28" t="s">
        <v>15</v>
      </c>
      <c r="I6" s="87" t="str">
        <f t="shared" ref="I6:BL6" si="1">LEFT(TEXT(I5,"ddd"),1)</f>
        <v>M</v>
      </c>
      <c r="J6" s="87" t="str">
        <f t="shared" si="1"/>
        <v>T</v>
      </c>
      <c r="K6" s="87" t="str">
        <f t="shared" si="1"/>
        <v>W</v>
      </c>
      <c r="L6" s="87" t="str">
        <f t="shared" si="1"/>
        <v>T</v>
      </c>
      <c r="M6" s="87" t="str">
        <f t="shared" si="1"/>
        <v>F</v>
      </c>
      <c r="N6" s="87" t="str">
        <f t="shared" si="1"/>
        <v>S</v>
      </c>
      <c r="O6" s="87" t="str">
        <f t="shared" si="1"/>
        <v>S</v>
      </c>
      <c r="P6" s="87" t="str">
        <f t="shared" si="1"/>
        <v>M</v>
      </c>
      <c r="Q6" s="87" t="str">
        <f t="shared" si="1"/>
        <v>T</v>
      </c>
      <c r="R6" s="87" t="str">
        <f t="shared" si="1"/>
        <v>W</v>
      </c>
      <c r="S6" s="87" t="str">
        <f t="shared" si="1"/>
        <v>T</v>
      </c>
      <c r="T6" s="87" t="str">
        <f t="shared" si="1"/>
        <v>F</v>
      </c>
      <c r="U6" s="87" t="str">
        <f t="shared" si="1"/>
        <v>S</v>
      </c>
      <c r="V6" s="87" t="str">
        <f t="shared" si="1"/>
        <v>S</v>
      </c>
      <c r="W6" s="87" t="str">
        <f t="shared" si="1"/>
        <v>M</v>
      </c>
      <c r="X6" s="87" t="str">
        <f t="shared" si="1"/>
        <v>T</v>
      </c>
      <c r="Y6" s="87" t="str">
        <f t="shared" si="1"/>
        <v>W</v>
      </c>
      <c r="Z6" s="87" t="str">
        <f t="shared" si="1"/>
        <v>T</v>
      </c>
      <c r="AA6" s="87" t="str">
        <f t="shared" si="1"/>
        <v>F</v>
      </c>
      <c r="AB6" s="87" t="str">
        <f t="shared" si="1"/>
        <v>S</v>
      </c>
      <c r="AC6" s="87" t="str">
        <f t="shared" si="1"/>
        <v>S</v>
      </c>
      <c r="AD6" s="87" t="str">
        <f t="shared" si="1"/>
        <v>M</v>
      </c>
      <c r="AE6" s="87" t="str">
        <f t="shared" si="1"/>
        <v>T</v>
      </c>
      <c r="AF6" s="87" t="str">
        <f t="shared" si="1"/>
        <v>W</v>
      </c>
      <c r="AG6" s="87" t="str">
        <f t="shared" si="1"/>
        <v>T</v>
      </c>
      <c r="AH6" s="87" t="str">
        <f t="shared" si="1"/>
        <v>F</v>
      </c>
      <c r="AI6" s="87" t="str">
        <f t="shared" si="1"/>
        <v>S</v>
      </c>
      <c r="AJ6" s="87" t="str">
        <f t="shared" si="1"/>
        <v>S</v>
      </c>
      <c r="AK6" s="87" t="str">
        <f t="shared" si="1"/>
        <v>M</v>
      </c>
      <c r="AL6" s="87" t="str">
        <f t="shared" si="1"/>
        <v>T</v>
      </c>
      <c r="AM6" s="87" t="str">
        <f t="shared" si="1"/>
        <v>W</v>
      </c>
      <c r="AN6" s="87" t="str">
        <f t="shared" si="1"/>
        <v>T</v>
      </c>
      <c r="AO6" s="87" t="str">
        <f t="shared" si="1"/>
        <v>F</v>
      </c>
      <c r="AP6" s="87" t="str">
        <f t="shared" si="1"/>
        <v>S</v>
      </c>
      <c r="AQ6" s="87" t="str">
        <f t="shared" si="1"/>
        <v>S</v>
      </c>
      <c r="AR6" s="87" t="str">
        <f t="shared" si="1"/>
        <v>M</v>
      </c>
      <c r="AS6" s="87" t="str">
        <f t="shared" si="1"/>
        <v>T</v>
      </c>
      <c r="AT6" s="87" t="str">
        <f t="shared" si="1"/>
        <v>W</v>
      </c>
      <c r="AU6" s="87" t="str">
        <f t="shared" si="1"/>
        <v>T</v>
      </c>
      <c r="AV6" s="87" t="str">
        <f t="shared" si="1"/>
        <v>F</v>
      </c>
      <c r="AW6" s="87" t="str">
        <f t="shared" si="1"/>
        <v>S</v>
      </c>
      <c r="AX6" s="87" t="str">
        <f t="shared" si="1"/>
        <v>S</v>
      </c>
      <c r="AY6" s="87" t="str">
        <f t="shared" si="1"/>
        <v>M</v>
      </c>
      <c r="AZ6" s="87" t="str">
        <f t="shared" si="1"/>
        <v>T</v>
      </c>
      <c r="BA6" s="87" t="str">
        <f t="shared" si="1"/>
        <v>W</v>
      </c>
      <c r="BB6" s="87" t="str">
        <f t="shared" si="1"/>
        <v>T</v>
      </c>
      <c r="BC6" s="87" t="str">
        <f t="shared" si="1"/>
        <v>F</v>
      </c>
      <c r="BD6" s="87" t="str">
        <f t="shared" si="1"/>
        <v>S</v>
      </c>
      <c r="BE6" s="87" t="str">
        <f t="shared" si="1"/>
        <v>S</v>
      </c>
      <c r="BF6" s="87" t="str">
        <f t="shared" si="1"/>
        <v>M</v>
      </c>
      <c r="BG6" s="87" t="str">
        <f t="shared" si="1"/>
        <v>T</v>
      </c>
      <c r="BH6" s="87" t="str">
        <f t="shared" si="1"/>
        <v>W</v>
      </c>
      <c r="BI6" s="87" t="str">
        <f t="shared" si="1"/>
        <v>T</v>
      </c>
      <c r="BJ6" s="87" t="str">
        <f t="shared" si="1"/>
        <v>F</v>
      </c>
      <c r="BK6" s="87" t="str">
        <f t="shared" si="1"/>
        <v>S</v>
      </c>
      <c r="BL6" s="87" t="str">
        <f t="shared" si="1"/>
        <v>S</v>
      </c>
    </row>
    <row r="7" ht="30" hidden="1" customHeight="1" spans="1:64">
      <c r="A7" s="13" t="s">
        <v>16</v>
      </c>
      <c r="C7" s="29"/>
      <c r="H7" t="str">
        <f>IF(OR(ISBLANK(task_start),ISBLANK(task_end)),"",task_end-task_start+1)</f>
        <v/>
      </c>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row>
    <row r="8" s="12" customFormat="1" ht="30" customHeight="1" spans="1:64">
      <c r="A8" s="15" t="s">
        <v>17</v>
      </c>
      <c r="B8" s="30" t="s">
        <v>18</v>
      </c>
      <c r="C8" s="31"/>
      <c r="D8" s="32"/>
      <c r="E8" s="33"/>
      <c r="F8" s="34"/>
      <c r="G8" s="35"/>
      <c r="H8" s="35" t="str">
        <f>IF(OR(ISBLANK(task_start),ISBLANK(task_end)),"",task_end-task_start+1)</f>
        <v/>
      </c>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row>
    <row r="9" s="12" customFormat="1" ht="30" customHeight="1" spans="1:64">
      <c r="A9" s="15" t="s">
        <v>19</v>
      </c>
      <c r="B9" s="36" t="s">
        <v>20</v>
      </c>
      <c r="C9" s="37" t="s">
        <v>21</v>
      </c>
      <c r="D9" s="38">
        <v>1</v>
      </c>
      <c r="E9" s="39">
        <f>Project_Start</f>
        <v>44633</v>
      </c>
      <c r="F9" s="39">
        <f>E9+HOUR(5)</f>
        <v>44633</v>
      </c>
      <c r="G9" s="35"/>
      <c r="H9" s="35">
        <f>IF(OR(ISBLANK(task_start),ISBLANK(task_end)),"",task_end-task_start+1)</f>
        <v>1</v>
      </c>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row>
    <row r="10" s="12" customFormat="1" ht="30" customHeight="1" spans="1:64">
      <c r="A10" s="15" t="s">
        <v>22</v>
      </c>
      <c r="B10" s="36" t="s">
        <v>23</v>
      </c>
      <c r="C10" s="37" t="s">
        <v>24</v>
      </c>
      <c r="D10" s="38">
        <v>1</v>
      </c>
      <c r="E10" s="39">
        <f t="shared" ref="E10:E12" si="2">F9</f>
        <v>44633</v>
      </c>
      <c r="F10" s="39">
        <f t="shared" ref="F10:F13" si="3">E10+1</f>
        <v>44634</v>
      </c>
      <c r="G10" s="35"/>
      <c r="H10" s="35">
        <f>IF(OR(ISBLANK(task_start),ISBLANK(task_end)),"",task_end-task_start+1)</f>
        <v>2</v>
      </c>
      <c r="I10" s="88"/>
      <c r="J10" s="88"/>
      <c r="K10" s="88"/>
      <c r="L10" s="88"/>
      <c r="M10" s="88"/>
      <c r="N10" s="88"/>
      <c r="O10" s="88"/>
      <c r="P10" s="88"/>
      <c r="Q10" s="88"/>
      <c r="R10" s="88"/>
      <c r="S10" s="88"/>
      <c r="T10" s="88"/>
      <c r="U10" s="90"/>
      <c r="V10" s="90"/>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row>
    <row r="11" s="12" customFormat="1" ht="28.5" customHeight="1" spans="1:64">
      <c r="A11" s="13"/>
      <c r="B11" s="36" t="s">
        <v>25</v>
      </c>
      <c r="C11" s="37" t="s">
        <v>26</v>
      </c>
      <c r="D11" s="38">
        <v>1</v>
      </c>
      <c r="E11" s="39">
        <f t="shared" si="2"/>
        <v>44634</v>
      </c>
      <c r="F11" s="39">
        <f>E11</f>
        <v>44634</v>
      </c>
      <c r="G11" s="35"/>
      <c r="H11" s="35">
        <f>IF(OR(ISBLANK(task_start),ISBLANK(task_end)),"",task_end-task_start+1)</f>
        <v>1</v>
      </c>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row>
    <row r="12" s="12" customFormat="1" ht="30" customHeight="1" spans="1:64">
      <c r="A12" s="13"/>
      <c r="B12" s="36" t="s">
        <v>27</v>
      </c>
      <c r="C12" s="37" t="s">
        <v>28</v>
      </c>
      <c r="D12" s="38">
        <v>1</v>
      </c>
      <c r="E12" s="39">
        <f t="shared" si="2"/>
        <v>44634</v>
      </c>
      <c r="F12" s="39">
        <f t="shared" si="3"/>
        <v>44635</v>
      </c>
      <c r="G12" s="35"/>
      <c r="H12" s="35">
        <f>IF(OR(ISBLANK(task_start),ISBLANK(task_end)),"",task_end-task_start+1)</f>
        <v>2</v>
      </c>
      <c r="I12" s="88"/>
      <c r="J12" s="88"/>
      <c r="K12" s="88"/>
      <c r="L12" s="88"/>
      <c r="M12" s="88"/>
      <c r="N12" s="88"/>
      <c r="O12" s="88"/>
      <c r="P12" s="88"/>
      <c r="Q12" s="88"/>
      <c r="R12" s="88"/>
      <c r="S12" s="88"/>
      <c r="T12" s="88"/>
      <c r="U12" s="88"/>
      <c r="V12" s="88"/>
      <c r="W12" s="88"/>
      <c r="X12" s="88"/>
      <c r="Y12" s="90"/>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row>
    <row r="13" s="12" customFormat="1" ht="30" customHeight="1" spans="1:64">
      <c r="A13" s="13"/>
      <c r="B13" s="36" t="s">
        <v>29</v>
      </c>
      <c r="C13" s="37" t="s">
        <v>30</v>
      </c>
      <c r="D13" s="38">
        <v>1</v>
      </c>
      <c r="E13" s="39">
        <f>E10+1</f>
        <v>44634</v>
      </c>
      <c r="F13" s="39">
        <f t="shared" si="3"/>
        <v>44635</v>
      </c>
      <c r="G13" s="35"/>
      <c r="H13" s="35">
        <f>IF(OR(ISBLANK(task_start),ISBLANK(task_end)),"",task_end-task_start+1)</f>
        <v>2</v>
      </c>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row>
    <row r="14" s="12" customFormat="1" ht="30" customHeight="1" spans="1:64">
      <c r="A14" s="15" t="s">
        <v>31</v>
      </c>
      <c r="B14" s="40" t="s">
        <v>32</v>
      </c>
      <c r="C14" s="41"/>
      <c r="D14" s="42"/>
      <c r="E14" s="43"/>
      <c r="F14" s="44"/>
      <c r="G14" s="35"/>
      <c r="H14" s="35" t="str">
        <f>IF(OR(ISBLANK(task_start),ISBLANK(task_end)),"",task_end-task_start+1)</f>
        <v/>
      </c>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row>
    <row r="15" s="12" customFormat="1" ht="30" customHeight="1" spans="1:64">
      <c r="A15" s="15"/>
      <c r="B15" s="45" t="s">
        <v>20</v>
      </c>
      <c r="C15" s="46" t="s">
        <v>33</v>
      </c>
      <c r="D15" s="47">
        <v>1</v>
      </c>
      <c r="E15" s="48">
        <f>E13+1</f>
        <v>44635</v>
      </c>
      <c r="F15" s="48">
        <f>E15</f>
        <v>44635</v>
      </c>
      <c r="G15" s="35"/>
      <c r="H15" s="35">
        <f>IF(OR(ISBLANK(task_start),ISBLANK(task_end)),"",task_end-task_start+1)</f>
        <v>1</v>
      </c>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row>
    <row r="16" s="12" customFormat="1" ht="30" customHeight="1" spans="1:64">
      <c r="A16" s="13"/>
      <c r="B16" s="45" t="s">
        <v>23</v>
      </c>
      <c r="C16" s="46" t="s">
        <v>34</v>
      </c>
      <c r="D16" s="47">
        <v>1</v>
      </c>
      <c r="E16" s="48">
        <f t="shared" ref="E16:E19" si="4">E15</f>
        <v>44635</v>
      </c>
      <c r="F16" s="48">
        <f t="shared" ref="F16:F19" si="5">E16+1</f>
        <v>44636</v>
      </c>
      <c r="G16" s="35"/>
      <c r="H16" s="35">
        <f>IF(OR(ISBLANK(task_start),ISBLANK(task_end)),"",task_end-task_start+1)</f>
        <v>2</v>
      </c>
      <c r="I16" s="88"/>
      <c r="J16" s="88"/>
      <c r="K16" s="88"/>
      <c r="L16" s="88"/>
      <c r="M16" s="88"/>
      <c r="N16" s="88"/>
      <c r="O16" s="88"/>
      <c r="P16" s="88"/>
      <c r="Q16" s="88"/>
      <c r="R16" s="88"/>
      <c r="S16" s="88"/>
      <c r="T16" s="88"/>
      <c r="U16" s="90"/>
      <c r="V16" s="90"/>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row>
    <row r="17" s="12" customFormat="1" ht="30" customHeight="1" spans="1:64">
      <c r="A17" s="13"/>
      <c r="B17" s="45" t="s">
        <v>25</v>
      </c>
      <c r="C17" s="46" t="s">
        <v>33</v>
      </c>
      <c r="D17" s="47">
        <v>1</v>
      </c>
      <c r="E17" s="49">
        <v>44639</v>
      </c>
      <c r="F17" s="48">
        <f t="shared" si="5"/>
        <v>44640</v>
      </c>
      <c r="G17" s="35"/>
      <c r="H17" s="35">
        <f>IF(OR(ISBLANK(task_start),ISBLANK(task_end)),"",task_end-task_start+1)</f>
        <v>2</v>
      </c>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row>
    <row r="18" s="12" customFormat="1" ht="30" customHeight="1" spans="1:64">
      <c r="A18" s="13"/>
      <c r="B18" s="45" t="s">
        <v>27</v>
      </c>
      <c r="C18" s="46" t="s">
        <v>34</v>
      </c>
      <c r="D18" s="47">
        <v>1</v>
      </c>
      <c r="E18" s="48">
        <f t="shared" si="4"/>
        <v>44639</v>
      </c>
      <c r="F18" s="48">
        <f t="shared" si="5"/>
        <v>44640</v>
      </c>
      <c r="G18" s="35"/>
      <c r="H18" s="35">
        <f>IF(OR(ISBLANK(task_start),ISBLANK(task_end)),"",task_end-task_start+1)</f>
        <v>2</v>
      </c>
      <c r="I18" s="88"/>
      <c r="J18" s="88"/>
      <c r="K18" s="88"/>
      <c r="L18" s="88"/>
      <c r="M18" s="88"/>
      <c r="N18" s="88"/>
      <c r="O18" s="88"/>
      <c r="P18" s="88"/>
      <c r="Q18" s="88"/>
      <c r="R18" s="88"/>
      <c r="S18" s="88"/>
      <c r="T18" s="88"/>
      <c r="U18" s="88"/>
      <c r="V18" s="88"/>
      <c r="W18" s="88"/>
      <c r="X18" s="88"/>
      <c r="Y18" s="90"/>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row>
    <row r="19" s="12" customFormat="1" ht="30" customHeight="1" spans="1:64">
      <c r="A19" s="13"/>
      <c r="B19" s="45" t="s">
        <v>29</v>
      </c>
      <c r="C19" s="46" t="s">
        <v>35</v>
      </c>
      <c r="D19" s="47">
        <v>1</v>
      </c>
      <c r="E19" s="48">
        <f t="shared" si="4"/>
        <v>44639</v>
      </c>
      <c r="F19" s="48">
        <f t="shared" si="5"/>
        <v>44640</v>
      </c>
      <c r="G19" s="35"/>
      <c r="H19" s="35">
        <f>IF(OR(ISBLANK(task_start),ISBLANK(task_end)),"",task_end-task_start+1)</f>
        <v>2</v>
      </c>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row>
    <row r="20" s="12" customFormat="1" ht="30" customHeight="1" spans="1:64">
      <c r="A20" s="13" t="s">
        <v>36</v>
      </c>
      <c r="B20" s="50" t="s">
        <v>37</v>
      </c>
      <c r="C20" s="51"/>
      <c r="D20" s="52"/>
      <c r="E20" s="53"/>
      <c r="F20" s="54"/>
      <c r="G20" s="35"/>
      <c r="H20" s="35" t="str">
        <f>IF(OR(ISBLANK(task_start),ISBLANK(task_end)),"",task_end-task_start+1)</f>
        <v/>
      </c>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row>
    <row r="21" s="12" customFormat="1" ht="30" customHeight="1" spans="1:64">
      <c r="A21" s="13"/>
      <c r="B21" s="55" t="s">
        <v>20</v>
      </c>
      <c r="C21" s="56" t="s">
        <v>38</v>
      </c>
      <c r="D21" s="57">
        <v>1</v>
      </c>
      <c r="E21" s="58">
        <f>E9+4</f>
        <v>44637</v>
      </c>
      <c r="F21" s="58">
        <f t="shared" ref="F21:F25" si="6">E21+1</f>
        <v>44638</v>
      </c>
      <c r="G21" s="35"/>
      <c r="H21" s="35">
        <f>IF(OR(ISBLANK(task_start),ISBLANK(task_end)),"",task_end-task_start+1)</f>
        <v>2</v>
      </c>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row>
    <row r="22" s="12" customFormat="1" ht="30" customHeight="1" spans="1:64">
      <c r="A22" s="13"/>
      <c r="B22" s="55" t="s">
        <v>23</v>
      </c>
      <c r="C22" s="56" t="s">
        <v>39</v>
      </c>
      <c r="D22" s="57">
        <v>1</v>
      </c>
      <c r="E22" s="58">
        <f>F21</f>
        <v>44638</v>
      </c>
      <c r="F22" s="58">
        <f t="shared" si="6"/>
        <v>44639</v>
      </c>
      <c r="G22" s="35"/>
      <c r="H22" s="35">
        <f>IF(OR(ISBLANK(task_start),ISBLANK(task_end)),"",task_end-task_start+1)</f>
        <v>2</v>
      </c>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row>
    <row r="23" s="12" customFormat="1" ht="30" customHeight="1" spans="1:64">
      <c r="A23" s="13"/>
      <c r="B23" s="55" t="s">
        <v>25</v>
      </c>
      <c r="C23" s="56" t="s">
        <v>40</v>
      </c>
      <c r="D23" s="57">
        <v>1</v>
      </c>
      <c r="E23" s="58">
        <f>E22+1</f>
        <v>44639</v>
      </c>
      <c r="F23" s="58">
        <f t="shared" si="6"/>
        <v>44640</v>
      </c>
      <c r="G23" s="35"/>
      <c r="H23" s="35">
        <f>IF(OR(ISBLANK(task_start),ISBLANK(task_end)),"",task_end-task_start+1)</f>
        <v>2</v>
      </c>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row>
    <row r="24" s="12" customFormat="1" ht="30" customHeight="1" spans="1:64">
      <c r="A24" s="13"/>
      <c r="B24" s="55" t="s">
        <v>27</v>
      </c>
      <c r="C24" s="56" t="s">
        <v>41</v>
      </c>
      <c r="D24" s="57">
        <v>1</v>
      </c>
      <c r="E24" s="58">
        <f>F23</f>
        <v>44640</v>
      </c>
      <c r="F24" s="58">
        <f t="shared" si="6"/>
        <v>44641</v>
      </c>
      <c r="G24" s="35"/>
      <c r="H24" s="35">
        <f>IF(OR(ISBLANK(task_start),ISBLANK(task_end)),"",task_end-task_start+1)</f>
        <v>2</v>
      </c>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row>
    <row r="25" s="12" customFormat="1" ht="30" customHeight="1" spans="1:64">
      <c r="A25" s="13"/>
      <c r="B25" s="55" t="s">
        <v>29</v>
      </c>
      <c r="C25" s="56" t="s">
        <v>42</v>
      </c>
      <c r="D25" s="57">
        <v>1</v>
      </c>
      <c r="E25" s="58">
        <f>E23+2</f>
        <v>44641</v>
      </c>
      <c r="F25" s="58">
        <f t="shared" si="6"/>
        <v>44642</v>
      </c>
      <c r="G25" s="35"/>
      <c r="H25" s="35">
        <f>IF(OR(ISBLANK(task_start),ISBLANK(task_end)),"",task_end-task_start+1)</f>
        <v>2</v>
      </c>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row>
    <row r="26" s="12" customFormat="1" ht="30" customHeight="1" spans="1:64">
      <c r="A26" s="13" t="s">
        <v>36</v>
      </c>
      <c r="B26" s="59" t="s">
        <v>43</v>
      </c>
      <c r="C26" s="60"/>
      <c r="D26" s="61"/>
      <c r="E26" s="62"/>
      <c r="F26" s="63"/>
      <c r="G26" s="35"/>
      <c r="H26" s="35" t="str">
        <f>IF(OR(ISBLANK(task_start),ISBLANK(task_end)),"",task_end-task_start+1)</f>
        <v/>
      </c>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row>
    <row r="27" s="12" customFormat="1" ht="30" customHeight="1" spans="1:64">
      <c r="A27" s="13"/>
      <c r="B27" s="64" t="s">
        <v>20</v>
      </c>
      <c r="C27" s="65" t="s">
        <v>44</v>
      </c>
      <c r="D27" s="66">
        <v>1</v>
      </c>
      <c r="E27" s="67">
        <f>E25</f>
        <v>44641</v>
      </c>
      <c r="F27" s="68">
        <f>E25</f>
        <v>44641</v>
      </c>
      <c r="G27" s="35"/>
      <c r="H27" s="35">
        <f>IF(OR(ISBLANK(task_start),ISBLANK(task_end)),"",task_end-task_start+1)</f>
        <v>1</v>
      </c>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row>
    <row r="28" s="12" customFormat="1" ht="30" customHeight="1" spans="1:64">
      <c r="A28" s="13"/>
      <c r="B28" s="64" t="s">
        <v>23</v>
      </c>
      <c r="C28" s="65" t="s">
        <v>45</v>
      </c>
      <c r="D28" s="66">
        <v>1</v>
      </c>
      <c r="E28" s="68">
        <f>E25</f>
        <v>44641</v>
      </c>
      <c r="F28" s="68">
        <f>E25</f>
        <v>44641</v>
      </c>
      <c r="G28" s="35"/>
      <c r="H28" s="35">
        <f>IF(OR(ISBLANK(task_start),ISBLANK(task_end)),"",task_end-task_start+1)</f>
        <v>1</v>
      </c>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row>
    <row r="29" s="12" customFormat="1" ht="30" customHeight="1" spans="1:64">
      <c r="A29" s="13"/>
      <c r="B29" s="64" t="s">
        <v>25</v>
      </c>
      <c r="C29" s="65" t="s">
        <v>46</v>
      </c>
      <c r="D29" s="66">
        <v>1</v>
      </c>
      <c r="E29" s="68">
        <f>E25</f>
        <v>44641</v>
      </c>
      <c r="F29" s="68">
        <f>E25+1</f>
        <v>44642</v>
      </c>
      <c r="G29" s="35"/>
      <c r="H29" s="35">
        <f>IF(OR(ISBLANK(task_start),ISBLANK(task_end)),"",task_end-task_start+1)</f>
        <v>2</v>
      </c>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row>
    <row r="30" s="12" customFormat="1" ht="30" customHeight="1" spans="1:64">
      <c r="A30" s="13"/>
      <c r="B30" s="64" t="s">
        <v>27</v>
      </c>
      <c r="C30" s="65" t="s">
        <v>47</v>
      </c>
      <c r="D30" s="66">
        <v>1</v>
      </c>
      <c r="E30" s="68">
        <f>E25+1</f>
        <v>44642</v>
      </c>
      <c r="F30" s="67">
        <f>E25+1</f>
        <v>44642</v>
      </c>
      <c r="G30" s="35"/>
      <c r="H30" s="35">
        <f>IF(OR(ISBLANK(task_start),ISBLANK(task_end)),"",task_end-task_start+1)</f>
        <v>1</v>
      </c>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row>
    <row r="31" s="12" customFormat="1" ht="30" customHeight="1" spans="1:64">
      <c r="A31" s="13"/>
      <c r="B31" s="64" t="s">
        <v>29</v>
      </c>
      <c r="C31" s="65" t="s">
        <v>48</v>
      </c>
      <c r="D31" s="66">
        <v>1</v>
      </c>
      <c r="E31" s="69">
        <v>44645</v>
      </c>
      <c r="F31" s="69">
        <v>44647</v>
      </c>
      <c r="G31" s="35"/>
      <c r="H31" s="35">
        <f>IF(OR(ISBLANK(task_start),ISBLANK(task_end)),"",task_end-task_start+1)</f>
        <v>3</v>
      </c>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row>
    <row r="32" s="12" customFormat="1" ht="30" customHeight="1" spans="1:64">
      <c r="A32" s="13" t="s">
        <v>49</v>
      </c>
      <c r="B32" s="70"/>
      <c r="C32" s="71"/>
      <c r="D32" s="72"/>
      <c r="E32" s="73"/>
      <c r="F32" s="73"/>
      <c r="G32" s="35"/>
      <c r="H32" s="35" t="str">
        <f>IF(OR(ISBLANK(task_start),ISBLANK(task_end)),"",task_end-task_start+1)</f>
        <v/>
      </c>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row>
    <row r="33" s="12" customFormat="1" ht="30" customHeight="1" spans="1:64">
      <c r="A33" s="15" t="s">
        <v>50</v>
      </c>
      <c r="B33" s="74" t="s">
        <v>51</v>
      </c>
      <c r="C33" s="75"/>
      <c r="D33" s="76"/>
      <c r="E33" s="77"/>
      <c r="F33" s="78"/>
      <c r="G33" s="79"/>
      <c r="H33" s="79" t="str">
        <f>IF(OR(ISBLANK(task_start),ISBLANK(task_end)),"",task_end-task_start+1)</f>
        <v/>
      </c>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row>
    <row r="34" ht="30" customHeight="1" spans="7:7">
      <c r="G34" s="80"/>
    </row>
    <row r="35" ht="30" customHeight="1" spans="3:6">
      <c r="C35" s="81"/>
      <c r="F35" s="82"/>
    </row>
    <row r="36" ht="30" customHeight="1" spans="3:3">
      <c r="C36" s="21"/>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3">
    <cfRule type="dataBar" priority="2">
      <dataBar>
        <cfvo type="num" val="0"/>
        <cfvo type="num" val="1"/>
        <color rgb="FFBFBFBF"/>
      </dataBar>
      <extLst>
        <ext xmlns:x14="http://schemas.microsoft.com/office/spreadsheetml/2009/9/main" uri="{B025F937-C7B1-47D3-B67F-A62EFF666E3E}">
          <x14:id>{8b8c2901-b54a-4010-82be-4bdd5e09782f}</x14:id>
        </ext>
      </extLst>
    </cfRule>
  </conditionalFormatting>
  <conditionalFormatting sqref="I5:BL33">
    <cfRule type="expression" dxfId="0" priority="3">
      <formula>AND(TODAY()&gt;=I$5,TODAY()&lt;J$5)</formula>
    </cfRule>
  </conditionalFormatting>
  <conditionalFormatting sqref="I7:BL33">
    <cfRule type="expression" dxfId="1" priority="4">
      <formula>AND(task_start&lt;=I$5,ROUNDDOWN((task_end-task_start+1)*task_progress,0)+task_start-1&gt;=I$5)</formula>
    </cfRule>
    <cfRule type="expression" dxfId="2" priority="5">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49305555555556" right="0.349305555555556" top="0.349305555555556" bottom="0.5" header="0.511111111111111" footer="0.3"/>
  <pageSetup paperSize="1" firstPageNumber="0" fitToHeight="0" orientation="landscape" useFirstPageNumber="1" horizontalDpi="300" verticalDpi="300"/>
  <headerFoot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8b8c2901-b54a-4010-82be-4bdd5e09782f}">
            <x14:dataBar minLength="10" maxLength="9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6"/>
  <sheetViews>
    <sheetView showGridLines="0" workbookViewId="0">
      <selection activeCell="A1" sqref="A1"/>
    </sheetView>
  </sheetViews>
  <sheetFormatPr defaultColWidth="9.15238095238095" defaultRowHeight="15" outlineLevelCol="1"/>
  <cols>
    <col min="1" max="1" width="87.1428571428571" style="4" customWidth="1"/>
    <col min="2" max="1024" width="9.14285714285714" style="5"/>
  </cols>
  <sheetData>
    <row r="1" ht="46.5" customHeight="1"/>
    <row r="2" s="1" customFormat="1" ht="15.75" spans="1:2">
      <c r="A2" s="6" t="s">
        <v>52</v>
      </c>
      <c r="B2" s="6"/>
    </row>
    <row r="3" s="2" customFormat="1" ht="27" customHeight="1" spans="1:2">
      <c r="A3" s="7" t="s">
        <v>53</v>
      </c>
      <c r="B3" s="7"/>
    </row>
    <row r="4" s="3" customFormat="1" ht="26.25" spans="1:1">
      <c r="A4" s="8" t="s">
        <v>54</v>
      </c>
    </row>
    <row r="5" ht="74.1" customHeight="1" spans="1:1">
      <c r="A5" s="9" t="s">
        <v>55</v>
      </c>
    </row>
    <row r="6" ht="26.25" customHeight="1" spans="1:1">
      <c r="A6" s="8" t="s">
        <v>56</v>
      </c>
    </row>
    <row r="7" s="4" customFormat="1" ht="204.95" customHeight="1" spans="1:1">
      <c r="A7" s="10" t="s">
        <v>57</v>
      </c>
    </row>
    <row r="8" s="3" customFormat="1" ht="26.25" spans="1:1">
      <c r="A8" s="8" t="s">
        <v>58</v>
      </c>
    </row>
    <row r="9" ht="60" spans="1:1">
      <c r="A9" s="9" t="s">
        <v>59</v>
      </c>
    </row>
    <row r="10" s="4" customFormat="1" ht="27.95" customHeight="1" spans="1:1">
      <c r="A10" s="11" t="s">
        <v>60</v>
      </c>
    </row>
    <row r="11" s="3" customFormat="1" ht="26.25" spans="1:1">
      <c r="A11" s="8" t="s">
        <v>61</v>
      </c>
    </row>
    <row r="12" ht="30" spans="1:1">
      <c r="A12" s="9" t="s">
        <v>62</v>
      </c>
    </row>
    <row r="13" s="4" customFormat="1" ht="27.95" customHeight="1" spans="1:1">
      <c r="A13" s="11" t="s">
        <v>63</v>
      </c>
    </row>
    <row r="14" s="3" customFormat="1" ht="26.25" spans="1:1">
      <c r="A14" s="8" t="s">
        <v>64</v>
      </c>
    </row>
    <row r="15" ht="75" customHeight="1" spans="1:1">
      <c r="A15" s="9" t="s">
        <v>65</v>
      </c>
    </row>
    <row r="16" ht="75" spans="1:1">
      <c r="A16" s="9" t="s">
        <v>66</v>
      </c>
    </row>
  </sheetData>
  <hyperlinks>
    <hyperlink ref="A2" r:id="rId2" display="SIMPLE GANTT CHART by Vertex42.com"/>
    <hyperlink ref="A3" r:id="rId3" display="https://www.vertex42.com/ExcelTemplates/simple-gantt-chart.html"/>
    <hyperlink ref="A10" r:id="rId4" display="How to Use the Simple Gantt Chart"/>
    <hyperlink ref="A13" r:id="rId5" display="Project Management Templates"/>
  </hyperlinks>
  <pageMargins left="0.5" right="0.5" top="0.5" bottom="0.5" header="0.511111111111111" footer="0.511111111111111"/>
  <pageSetup paperSize="1" firstPageNumber="0" orientation="portrait" useFirstPageNumber="1" horizontalDpi="300" verticalDpi="300"/>
  <headerFooter/>
  <drawing r:id="rId1"/>
</worksheet>
</file>

<file path=docProps/app.xml><?xml version="1.0" encoding="utf-8"?>
<Properties xmlns="http://schemas.openxmlformats.org/officeDocument/2006/extended-properties" xmlns:vt="http://schemas.openxmlformats.org/officeDocument/2006/docPropsVTypes">
  <Application>LibreOffice/7.0.3.1$Linux_X86_64 LibreOffice_project/00$Build-1</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created xsi:type="dcterms:W3CDTF">2019-03-19T17:17:00Z</dcterms:created>
  <dcterms:modified xsi:type="dcterms:W3CDTF">2022-03-29T15:54:32Z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ntentTypeId">
    <vt:lpwstr>0x010100EE49C3B21729434C834F03C10CFD3EE7</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MSIP_Label_4b5591f2-6b23-403d-aa5f-b6d577f5e572_Enabled">
    <vt:lpwstr>true</vt:lpwstr>
  </property>
  <property fmtid="{D5CDD505-2E9C-101B-9397-08002B2CF9AE}" pid="10" name="MSIP_Label_4b5591f2-6b23-403d-aa5f-b6d577f5e572_Method">
    <vt:lpwstr>Standard</vt:lpwstr>
  </property>
  <property fmtid="{D5CDD505-2E9C-101B-9397-08002B2CF9AE}" pid="11" name="MSIP_Label_4b5591f2-6b23-403d-aa5f-b6d577f5e572_Name">
    <vt:lpwstr>4b5591f2-6b23-403d-aa5f-b6d577f5e572</vt:lpwstr>
  </property>
  <property fmtid="{D5CDD505-2E9C-101B-9397-08002B2CF9AE}" pid="12" name="MSIP_Label_4b5591f2-6b23-403d-aa5f-b6d577f5e572_SetDate">
    <vt:lpwstr>2020-08-03T08:55:19Z</vt:lpwstr>
  </property>
  <property fmtid="{D5CDD505-2E9C-101B-9397-08002B2CF9AE}" pid="13" name="MSIP_Label_4b5591f2-6b23-403d-aa5f-b6d577f5e572_SiteId">
    <vt:lpwstr>311b3378-8e8a-4b5e-a33f-e80a3d8ba60a</vt:lpwstr>
  </property>
  <property fmtid="{D5CDD505-2E9C-101B-9397-08002B2CF9AE}" pid="14" name="ScaleCrop">
    <vt:bool>false</vt:bool>
  </property>
  <property fmtid="{D5CDD505-2E9C-101B-9397-08002B2CF9AE}" pid="15" name="ShareDoc">
    <vt:bool>false</vt:bool>
  </property>
  <property fmtid="{D5CDD505-2E9C-101B-9397-08002B2CF9AE}" pid="16" name="KSOProductBuildVer">
    <vt:lpwstr>1033-10.1.0.5783</vt:lpwstr>
  </property>
</Properties>
</file>