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January 2020" sheetId="1" state="visible" r:id="rId2"/>
    <sheet name="February 2020" sheetId="2" state="visible" r:id="rId3"/>
    <sheet name="March 2020" sheetId="3" state="visible" r:id="rId4"/>
    <sheet name="April 2020" sheetId="4" state="visible" r:id="rId5"/>
    <sheet name="May 2020" sheetId="5" state="visible" r:id="rId6"/>
    <sheet name="June 2020" sheetId="6" state="visible" r:id="rId7"/>
    <sheet name="July 2020" sheetId="7" state="visible" r:id="rId8"/>
    <sheet name="August 2020" sheetId="8" state="visible" r:id="rId9"/>
    <sheet name="September 2020" sheetId="9" state="visible" r:id="rId10"/>
    <sheet name="October 2020" sheetId="10" state="visible" r:id="rId11"/>
    <sheet name="November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<sst xmlns="http://schemas.openxmlformats.org/spreadsheetml/2006/main" count="439" uniqueCount="48">
  <si>
    <t xml:space="preserve">ACG Aircraft Leasing Ireland Limited</t>
  </si>
  <si>
    <t xml:space="preserve">Member Number</t>
  </si>
  <si>
    <t xml:space="preserve">First Name</t>
  </si>
  <si>
    <t xml:space="preserve">Surname</t>
  </si>
  <si>
    <t xml:space="preserve">PPSN</t>
  </si>
  <si>
    <t xml:space="preserve">Monthly Salary</t>
  </si>
  <si>
    <t xml:space="preserve">ER %</t>
  </si>
  <si>
    <t xml:space="preserve">Employer Cont</t>
  </si>
  <si>
    <t xml:space="preserve">AVC %</t>
  </si>
  <si>
    <t xml:space="preserve">AVC Cont</t>
  </si>
  <si>
    <t xml:space="preserve">Total</t>
  </si>
  <si>
    <t xml:space="preserve">Notes</t>
  </si>
  <si>
    <t xml:space="preserve">0798147</t>
  </si>
  <si>
    <t xml:space="preserve">Dawley</t>
  </si>
  <si>
    <t xml:space="preserve">Wabash</t>
  </si>
  <si>
    <t xml:space="preserve">4073312M</t>
  </si>
  <si>
    <t xml:space="preserve">0913434</t>
  </si>
  <si>
    <t xml:space="preserve">Skreen</t>
  </si>
  <si>
    <t xml:space="preserve">O'Bright</t>
  </si>
  <si>
    <t xml:space="preserve">5439331U</t>
  </si>
  <si>
    <t xml:space="preserve">Huntingdon</t>
  </si>
  <si>
    <t xml:space="preserve">Turloughmore</t>
  </si>
  <si>
    <t xml:space="preserve">2576389U</t>
  </si>
  <si>
    <t xml:space="preserve">Change in Salary</t>
  </si>
  <si>
    <t xml:space="preserve">Change in Salary </t>
  </si>
  <si>
    <t xml:space="preserve">Dowling Bude joining wef 01.07.2020 - Contribution will be</t>
  </si>
  <si>
    <t xml:space="preserve">Dawley's should be: (15.07.2020 0 ER Reviewing same)</t>
  </si>
  <si>
    <t xml:space="preserve">Woodenbridge</t>
  </si>
  <si>
    <t xml:space="preserve">Monthly</t>
  </si>
  <si>
    <t xml:space="preserve">ER</t>
  </si>
  <si>
    <t xml:space="preserve">AVC</t>
  </si>
  <si>
    <t xml:space="preserve">The contribution basis which the client has confirmed to us is as follows; </t>
  </si>
  <si>
    <r>
      <rPr>
        <i val="true"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 val="true"/>
        <u val="single"/>
        <sz val="12"/>
        <color rgb="FF000000"/>
        <rFont val="Times New Roman"/>
        <family val="1"/>
        <charset val="1"/>
      </rPr>
      <t xml:space="preserve">excess </t>
    </r>
    <r>
      <rPr>
        <i val="true"/>
        <sz val="12"/>
        <color rgb="FF000000"/>
        <rFont val="Times New Roman"/>
        <family val="1"/>
        <charset val="1"/>
      </rPr>
      <t xml:space="preserve">of €115,000 per annum. </t>
    </r>
  </si>
  <si>
    <t xml:space="preserve"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</si>
  <si>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 xml:space="preserve"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</si>
  <si>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</si>
  <si>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 xml:space="preserve">Bude</t>
  </si>
  <si>
    <t xml:space="preserve">6187938N</t>
  </si>
  <si>
    <t xml:space="preserve">New wef 01.07.2020</t>
  </si>
  <si>
    <t xml:space="preserve">Please see attached July 2020 schedule for ACG.</t>
  </si>
  <si>
    <t xml:space="preserve">Please kindly take note that there will be some adjustment in August 2020 contributions for L Bude and D Wabash backdate contributions. </t>
  </si>
  <si>
    <t xml:space="preserve">uploaded 06.08.2020 - 013753L</t>
  </si>
  <si>
    <t xml:space="preserve">Woodenbridge Salary</t>
  </si>
  <si>
    <t xml:space="preserve">Iro July 2020 arrears</t>
  </si>
  <si>
    <t xml:space="preserve">iro June 2020 arrears</t>
  </si>
  <si>
    <t xml:space="preserve">iro May 2020 arrears</t>
  </si>
  <si>
    <t xml:space="preserve">iro April 2020 arrears</t>
  </si>
  <si>
    <t xml:space="preserve">IRO  July 2020 arrears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</si>
</sst>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u val="single"/>
      <sz val="12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8.53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43831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22666.67</v>
      </c>
      <c r="F6" s="12" t="n">
        <v>0.04</v>
      </c>
      <c r="G6" s="13" t="n">
        <f aca="false">SUM(E6*F6)</f>
        <v>906.6668</v>
      </c>
      <c r="H6" s="12" t="n">
        <v>0</v>
      </c>
      <c r="I6" s="13" t="n">
        <f aca="false">SUM(E6*H6)</f>
        <v>0</v>
      </c>
      <c r="J6" s="14" t="n">
        <f aca="false">SUM(G6+I6)</f>
        <v>906.6668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9583.33</v>
      </c>
      <c r="F7" s="19" t="n">
        <v>0.085</v>
      </c>
      <c r="G7" s="11" t="n">
        <f aca="false">SUM(E7*F7)</f>
        <v>814.58305</v>
      </c>
      <c r="H7" s="19" t="n">
        <v>0.1</v>
      </c>
      <c r="I7" s="11" t="n">
        <f aca="false">SUM(E7*H7)</f>
        <v>958.333</v>
      </c>
      <c r="J7" s="20" t="n">
        <f aca="false">SUM(G7+I7)</f>
        <v>1772.91605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19333.33</v>
      </c>
      <c r="F8" s="12" t="n">
        <v>0.0827</v>
      </c>
      <c r="G8" s="13" t="n">
        <f aca="false">SUM(E8*F8)</f>
        <v>1598.866391</v>
      </c>
      <c r="H8" s="12" t="n">
        <v>0.03</v>
      </c>
      <c r="I8" s="13" t="n">
        <f aca="false">SUM(E8*H8)</f>
        <v>579.9999</v>
      </c>
      <c r="J8" s="14" t="n">
        <f aca="false">SUM(G8+I8)</f>
        <v>2178.866291</v>
      </c>
      <c r="K8" s="23"/>
    </row>
    <row r="9" customFormat="false" ht="14.4" hidden="false" customHeight="false" outlineLevel="0" collapsed="false">
      <c r="A9" s="6" t="s">
        <v>10</v>
      </c>
      <c r="B9" s="7"/>
      <c r="C9" s="7"/>
      <c r="D9" s="8"/>
      <c r="E9" s="8"/>
      <c r="F9" s="8"/>
      <c r="G9" s="14" t="n">
        <f aca="false">SUM(G6:G8)</f>
        <v>3320.116241</v>
      </c>
      <c r="H9" s="14"/>
      <c r="I9" s="14" t="n">
        <f aca="false">SUM(I6:I8)</f>
        <v>1538.3329</v>
      </c>
      <c r="J9" s="24" t="n">
        <f aca="false">SUM(J6:J8)</f>
        <v>4858.449141</v>
      </c>
      <c r="K9" s="2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2.44"/>
    <col collapsed="false" customWidth="true" hidden="false" outlineLevel="0" max="6" min="6" style="0" width="14.44"/>
    <col collapsed="false" customWidth="true" hidden="false" outlineLevel="0" max="7" min="7" style="0" width="8.53"/>
    <col collapsed="false" customWidth="true" hidden="false" outlineLevel="0" max="8" min="8" style="0" width="14.11"/>
    <col collapsed="false" customWidth="true" hidden="false" outlineLevel="0" max="9" min="9" style="0" width="9.44"/>
    <col collapsed="false" customWidth="true" hidden="false" outlineLevel="0" max="10" min="10" style="0" width="9.88"/>
    <col collapsed="false" customWidth="true" hidden="false" outlineLevel="0" max="11" min="11" style="0" width="15.44"/>
    <col collapsed="false" customWidth="true" hidden="false" outlineLevel="0" max="12" min="12" style="0" width="31.33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customFormat="false" ht="14.4" hidden="false" customHeight="false" outlineLevel="0" collapsed="false">
      <c r="A3" s="5" t="n">
        <v>44105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customFormat="false" ht="14.4" hidden="false" customHeight="false" outlineLevel="0" collapsed="false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4" t="n">
        <f aca="false">SUM(F6*12)</f>
        <v>279500.04</v>
      </c>
      <c r="F6" s="11" t="n">
        <v>23291.67</v>
      </c>
      <c r="G6" s="12" t="n">
        <v>0.063542</v>
      </c>
      <c r="H6" s="13" t="n">
        <f aca="false">SUM(F6*G6)</f>
        <v>1479.99929514</v>
      </c>
      <c r="I6" s="12" t="n">
        <v>0</v>
      </c>
      <c r="J6" s="13" t="n">
        <f aca="false">SUM(F6*I6)</f>
        <v>0</v>
      </c>
      <c r="K6" s="14" t="n">
        <f aca="false">SUM(H6+J6)</f>
        <v>1479.99929514</v>
      </c>
      <c r="L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4" t="n">
        <f aca="false">SUM(F7*12)</f>
        <v>120000</v>
      </c>
      <c r="F7" s="11" t="n">
        <v>10000</v>
      </c>
      <c r="G7" s="19" t="n">
        <v>0.085</v>
      </c>
      <c r="H7" s="11" t="n">
        <f aca="false">SUM(F7*G7)</f>
        <v>850</v>
      </c>
      <c r="I7" s="19" t="n">
        <v>0.1</v>
      </c>
      <c r="J7" s="11" t="n">
        <f aca="false">SUM(F7*I7)</f>
        <v>1000</v>
      </c>
      <c r="K7" s="20" t="n">
        <f aca="false">SUM(H7+J7)</f>
        <v>1850</v>
      </c>
      <c r="L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4" t="n">
        <f aca="false">SUM(F8*12)</f>
        <v>260000.04</v>
      </c>
      <c r="F8" s="11" t="n">
        <v>21666.67</v>
      </c>
      <c r="G8" s="26" t="n">
        <v>0.1072998</v>
      </c>
      <c r="H8" s="13" t="n">
        <f aca="false">SUM(F8*G8)</f>
        <v>2324.829357666</v>
      </c>
      <c r="I8" s="27" t="n">
        <v>0.0599999</v>
      </c>
      <c r="J8" s="13" t="n">
        <f aca="false">SUM(F8*I8)</f>
        <v>1299.998033333</v>
      </c>
      <c r="K8" s="14" t="n">
        <f aca="false">SUM(H8+J8)</f>
        <v>3624.827390999</v>
      </c>
      <c r="L8" s="23"/>
    </row>
    <row r="9" s="22" customFormat="true" ht="14.4" hidden="false" customHeight="false" outlineLevel="0" collapsed="false">
      <c r="A9" s="16" t="n">
        <v>969877</v>
      </c>
      <c r="B9" s="17" t="s">
        <v>35</v>
      </c>
      <c r="C9" s="17" t="s">
        <v>36</v>
      </c>
      <c r="D9" s="18" t="s">
        <v>37</v>
      </c>
      <c r="E9" s="20" t="n">
        <f aca="false">SUM(F9*12)</f>
        <v>120000</v>
      </c>
      <c r="F9" s="11" t="n">
        <v>10000</v>
      </c>
      <c r="G9" s="19" t="n">
        <v>0.056666</v>
      </c>
      <c r="H9" s="11" t="n">
        <f aca="false">SUM(F9*G9)</f>
        <v>566.66</v>
      </c>
      <c r="I9" s="41" t="n">
        <v>0.02</v>
      </c>
      <c r="J9" s="13" t="n">
        <f aca="false">SUM(F9*I9)</f>
        <v>200</v>
      </c>
      <c r="K9" s="20" t="n">
        <f aca="false">SUM(H9+J9)</f>
        <v>766.66</v>
      </c>
      <c r="L9" s="42"/>
    </row>
    <row r="10" customFormat="false" ht="14.4" hidden="false" customHeight="false" outlineLevel="0" collapsed="false">
      <c r="A10" s="6" t="s">
        <v>10</v>
      </c>
      <c r="B10" s="7"/>
      <c r="C10" s="7"/>
      <c r="D10" s="8"/>
      <c r="E10" s="8"/>
      <c r="F10" s="8"/>
      <c r="G10" s="8"/>
      <c r="H10" s="14" t="n">
        <f aca="false">SUM(H6:H9)</f>
        <v>5221.488652806</v>
      </c>
      <c r="I10" s="14"/>
      <c r="J10" s="14" t="n">
        <f aca="false">SUM(J6:J9)</f>
        <v>2499.998033333</v>
      </c>
      <c r="K10" s="24" t="n">
        <f aca="false">SUM(K6:K9)</f>
        <v>7721.486686139</v>
      </c>
      <c r="L10" s="25"/>
    </row>
    <row r="13" customFormat="false" ht="14.4" hidden="false" customHeight="false" outlineLevel="0" collapsed="false">
      <c r="A13" s="0" t="s">
        <v>25</v>
      </c>
      <c r="G13" s="28"/>
      <c r="H13" s="2" t="s">
        <v>26</v>
      </c>
    </row>
    <row r="14" customFormat="false" ht="14.4" hidden="false" customHeight="false" outlineLevel="0" collapsed="false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customFormat="false" ht="14.4" hidden="false" customHeight="false" outlineLevel="0" collapsed="false">
      <c r="A15" s="29" t="n">
        <v>0.04</v>
      </c>
      <c r="B15" s="0" t="n">
        <v>120000</v>
      </c>
      <c r="C15" s="0" t="n">
        <f aca="false">SUM(B15*A15)</f>
        <v>4800</v>
      </c>
      <c r="D15" s="0" t="n">
        <f aca="false">SUM(C15/12)</f>
        <v>400</v>
      </c>
      <c r="F15" s="0" t="s">
        <v>29</v>
      </c>
      <c r="H15" s="29" t="n">
        <v>0.04</v>
      </c>
      <c r="I15" s="28" t="n">
        <v>279500.04</v>
      </c>
      <c r="J15" s="28" t="n">
        <f aca="false">SUM(I15*H15)</f>
        <v>11180.0016</v>
      </c>
      <c r="K15" s="28" t="n">
        <f aca="false">SUM(J15/12)</f>
        <v>931.6668</v>
      </c>
      <c r="L15" s="0" t="s">
        <v>29</v>
      </c>
    </row>
    <row r="16" customFormat="false" ht="14.4" hidden="false" customHeight="false" outlineLevel="0" collapsed="false">
      <c r="A16" s="29" t="n">
        <v>0.04</v>
      </c>
      <c r="B16" s="0" t="n">
        <v>5000</v>
      </c>
      <c r="C16" s="0" t="n">
        <f aca="false">SUM(B16*A16)</f>
        <v>200</v>
      </c>
      <c r="D16" s="0" t="n">
        <f aca="false">SUM(C16/12)</f>
        <v>16.6666666666667</v>
      </c>
      <c r="F16" s="0" t="s">
        <v>29</v>
      </c>
      <c r="H16" s="29" t="n">
        <v>0.04</v>
      </c>
      <c r="I16" s="28" t="n">
        <v>164500</v>
      </c>
      <c r="J16" s="0" t="n">
        <f aca="false">SUM(I16*H16)</f>
        <v>6580</v>
      </c>
      <c r="K16" s="0" t="n">
        <f aca="false">SUM(J16/12)</f>
        <v>548.333333333333</v>
      </c>
      <c r="L16" s="0" t="s">
        <v>29</v>
      </c>
    </row>
    <row r="17" customFormat="false" ht="14.4" hidden="false" customHeight="false" outlineLevel="0" collapsed="false">
      <c r="A17" s="29" t="n">
        <v>0.02</v>
      </c>
      <c r="B17" s="0" t="n">
        <v>120000</v>
      </c>
      <c r="C17" s="0" t="n">
        <f aca="false">SUM(B17*A17)</f>
        <v>2400</v>
      </c>
      <c r="D17" s="0" t="n">
        <f aca="false">SUM(C17/12)</f>
        <v>200</v>
      </c>
      <c r="F17" s="0" t="s">
        <v>30</v>
      </c>
      <c r="H17" s="29"/>
      <c r="J17" s="0" t="n">
        <f aca="false">SUM(I17*H17)</f>
        <v>0</v>
      </c>
      <c r="K17" s="0" t="n">
        <f aca="false">SUM(J17/12)</f>
        <v>0</v>
      </c>
      <c r="L17" s="0" t="s">
        <v>30</v>
      </c>
    </row>
    <row r="18" customFormat="false" ht="14.4" hidden="false" customHeight="false" outlineLevel="0" collapsed="false">
      <c r="A18" s="29" t="n">
        <v>0.75</v>
      </c>
      <c r="B18" s="0" t="n">
        <v>2400</v>
      </c>
      <c r="C18" s="0" t="n">
        <f aca="false">SUM(B18*A18)</f>
        <v>1800</v>
      </c>
      <c r="D18" s="0" t="n">
        <f aca="false">SUM(C18/12)</f>
        <v>150</v>
      </c>
      <c r="F18" s="0" t="s">
        <v>29</v>
      </c>
      <c r="H18" s="29"/>
      <c r="J18" s="0" t="n">
        <f aca="false">SUM(I18*H18)</f>
        <v>0</v>
      </c>
      <c r="K18" s="0" t="n">
        <f aca="false">SUM(J18/12)</f>
        <v>0</v>
      </c>
      <c r="L18" s="0" t="s">
        <v>29</v>
      </c>
    </row>
    <row r="19" customFormat="false" ht="14.4" hidden="false" customHeight="false" outlineLevel="0" collapsed="false">
      <c r="C19" s="2" t="n">
        <f aca="false">SUM(C15:C18)</f>
        <v>9200</v>
      </c>
      <c r="D19" s="2" t="n">
        <f aca="false">SUM(D15:D18)</f>
        <v>766.666666666667</v>
      </c>
      <c r="E19" s="2"/>
      <c r="J19" s="2" t="n">
        <f aca="false">SUM(J15:J18)</f>
        <v>17760.0016</v>
      </c>
      <c r="K19" s="2" t="n">
        <f aca="false">SUM(K15:K18)</f>
        <v>1480.00013333333</v>
      </c>
    </row>
    <row r="23" customFormat="false" ht="15.6" hidden="false" customHeight="false" outlineLevel="0" collapsed="false">
      <c r="A23" s="30" t="s">
        <v>31</v>
      </c>
    </row>
    <row r="24" customFormat="false" ht="15.6" hidden="false" customHeight="false" outlineLevel="0" collapsed="false">
      <c r="A24" s="30"/>
    </row>
    <row r="25" customFormat="false" ht="15.6" hidden="false" customHeight="false" outlineLevel="0" collapsed="false">
      <c r="A25" s="31" t="s">
        <v>32</v>
      </c>
    </row>
    <row r="26" customFormat="false" ht="15.6" hidden="false" customHeight="false" outlineLevel="0" collapsed="false">
      <c r="A26" s="31"/>
    </row>
    <row r="27" customFormat="false" ht="15.6" hidden="false" customHeight="false" outlineLevel="0" collapsed="false">
      <c r="A27" s="31" t="s">
        <v>33</v>
      </c>
    </row>
    <row r="28" customFormat="false" ht="15.6" hidden="false" customHeight="false" outlineLevel="0" collapsed="false">
      <c r="A28" s="31"/>
    </row>
    <row r="29" customFormat="false" ht="15.6" hidden="false" customHeight="false" outlineLevel="0" collapsed="false">
      <c r="A29" s="31" t="s">
        <v>34</v>
      </c>
    </row>
    <row r="32" customFormat="false" ht="14.4" hidden="false" customHeight="false" outlineLevel="0" collapsed="false">
      <c r="A32" s="40" t="s">
        <v>39</v>
      </c>
    </row>
    <row r="33" customFormat="false" ht="14.4" hidden="false" customHeight="false" outlineLevel="0" collapsed="false">
      <c r="A33" s="40"/>
    </row>
    <row r="34" customFormat="false" ht="14.4" hidden="false" customHeight="false" outlineLevel="0" collapsed="false">
      <c r="A34" s="40" t="s">
        <v>40</v>
      </c>
    </row>
    <row r="37" customFormat="false" ht="14.4" hidden="false" customHeight="false" outlineLevel="0" collapsed="false">
      <c r="A37" s="0" t="s">
        <v>41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2.44"/>
    <col collapsed="false" customWidth="true" hidden="false" outlineLevel="0" max="6" min="6" style="0" width="14.44"/>
    <col collapsed="false" customWidth="true" hidden="false" outlineLevel="0" max="7" min="7" style="0" width="8.53"/>
    <col collapsed="false" customWidth="true" hidden="false" outlineLevel="0" max="8" min="8" style="0" width="14.11"/>
    <col collapsed="false" customWidth="true" hidden="false" outlineLevel="0" max="9" min="9" style="0" width="9.44"/>
    <col collapsed="false" customWidth="true" hidden="false" outlineLevel="0" max="10" min="10" style="0" width="9.88"/>
    <col collapsed="false" customWidth="true" hidden="false" outlineLevel="0" max="11" min="11" style="0" width="15.44"/>
    <col collapsed="false" customWidth="true" hidden="false" outlineLevel="0" max="12" min="12" style="0" width="31.33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customFormat="false" ht="14.4" hidden="false" customHeight="false" outlineLevel="0" collapsed="false">
      <c r="A3" s="5" t="n">
        <v>44136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customFormat="false" ht="14.4" hidden="false" customHeight="false" outlineLevel="0" collapsed="false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4" t="n">
        <f aca="false">SUM(F6*12)</f>
        <v>279500.04</v>
      </c>
      <c r="F6" s="11" t="n">
        <v>23291.67</v>
      </c>
      <c r="G6" s="12" t="n">
        <v>0.063542</v>
      </c>
      <c r="H6" s="13" t="n">
        <f aca="false">SUM(F6*G6)</f>
        <v>1479.99929514</v>
      </c>
      <c r="I6" s="12" t="n">
        <v>0</v>
      </c>
      <c r="J6" s="13" t="n">
        <f aca="false">SUM(F6*I6)</f>
        <v>0</v>
      </c>
      <c r="K6" s="14" t="n">
        <f aca="false">SUM(H6+J6)</f>
        <v>1479.99929514</v>
      </c>
      <c r="L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4" t="n">
        <f aca="false">SUM(F7*12)</f>
        <v>120000</v>
      </c>
      <c r="F7" s="11" t="n">
        <v>10000</v>
      </c>
      <c r="G7" s="19" t="n">
        <v>0.085</v>
      </c>
      <c r="H7" s="11" t="n">
        <f aca="false">SUM(F7*G7)</f>
        <v>850</v>
      </c>
      <c r="I7" s="19" t="n">
        <v>0.1</v>
      </c>
      <c r="J7" s="11" t="n">
        <f aca="false">SUM(F7*I7)</f>
        <v>1000</v>
      </c>
      <c r="K7" s="20" t="n">
        <f aca="false">SUM(H7+J7)</f>
        <v>1850</v>
      </c>
      <c r="L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4" t="n">
        <f aca="false">SUM(F8*12)</f>
        <v>260000.04</v>
      </c>
      <c r="F8" s="11" t="n">
        <v>21666.67</v>
      </c>
      <c r="G8" s="26" t="n">
        <v>0.1072998</v>
      </c>
      <c r="H8" s="13" t="n">
        <f aca="false">SUM(F8*G8)</f>
        <v>2324.829357666</v>
      </c>
      <c r="I8" s="27" t="n">
        <v>0.0599999</v>
      </c>
      <c r="J8" s="13" t="n">
        <f aca="false">SUM(F8*I8)</f>
        <v>1299.998033333</v>
      </c>
      <c r="K8" s="14" t="n">
        <f aca="false">SUM(H8+J8)</f>
        <v>3624.827390999</v>
      </c>
      <c r="L8" s="23"/>
    </row>
    <row r="9" s="22" customFormat="true" ht="14.4" hidden="false" customHeight="false" outlineLevel="0" collapsed="false">
      <c r="A9" s="16" t="n">
        <v>969877</v>
      </c>
      <c r="B9" s="17" t="s">
        <v>35</v>
      </c>
      <c r="C9" s="17" t="s">
        <v>36</v>
      </c>
      <c r="D9" s="18" t="s">
        <v>37</v>
      </c>
      <c r="E9" s="20" t="n">
        <f aca="false">SUM(F9*12)</f>
        <v>120000</v>
      </c>
      <c r="F9" s="11" t="n">
        <v>10000</v>
      </c>
      <c r="G9" s="19" t="n">
        <v>0.056666</v>
      </c>
      <c r="H9" s="11" t="n">
        <f aca="false">SUM(F9*G9)</f>
        <v>566.66</v>
      </c>
      <c r="I9" s="41" t="n">
        <v>0.02</v>
      </c>
      <c r="J9" s="13" t="n">
        <f aca="false">SUM(F9*I9)</f>
        <v>200</v>
      </c>
      <c r="K9" s="20" t="n">
        <f aca="false">SUM(H9+J9)</f>
        <v>766.66</v>
      </c>
      <c r="L9" s="42"/>
    </row>
    <row r="10" customFormat="false" ht="14.4" hidden="false" customHeight="false" outlineLevel="0" collapsed="false">
      <c r="A10" s="6" t="s">
        <v>10</v>
      </c>
      <c r="B10" s="7"/>
      <c r="C10" s="7"/>
      <c r="D10" s="8"/>
      <c r="E10" s="8"/>
      <c r="F10" s="8"/>
      <c r="G10" s="8"/>
      <c r="H10" s="14" t="n">
        <f aca="false">SUM(H6:H9)</f>
        <v>5221.488652806</v>
      </c>
      <c r="I10" s="14"/>
      <c r="J10" s="14" t="n">
        <f aca="false">SUM(J6:J9)</f>
        <v>2499.998033333</v>
      </c>
      <c r="K10" s="24" t="n">
        <f aca="false">SUM(K6:K9)</f>
        <v>7721.486686139</v>
      </c>
      <c r="L10" s="25"/>
    </row>
    <row r="13" customFormat="false" ht="14.4" hidden="false" customHeight="false" outlineLevel="0" collapsed="false">
      <c r="A13" s="0" t="s">
        <v>25</v>
      </c>
      <c r="G13" s="28"/>
      <c r="H13" s="2" t="s">
        <v>26</v>
      </c>
    </row>
    <row r="14" customFormat="false" ht="14.4" hidden="false" customHeight="false" outlineLevel="0" collapsed="false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customFormat="false" ht="14.4" hidden="false" customHeight="false" outlineLevel="0" collapsed="false">
      <c r="A15" s="29" t="n">
        <v>0.04</v>
      </c>
      <c r="B15" s="0" t="n">
        <v>120000</v>
      </c>
      <c r="C15" s="0" t="n">
        <f aca="false">SUM(B15*A15)</f>
        <v>4800</v>
      </c>
      <c r="D15" s="0" t="n">
        <f aca="false">SUM(C15/12)</f>
        <v>400</v>
      </c>
      <c r="F15" s="0" t="s">
        <v>29</v>
      </c>
      <c r="H15" s="29" t="n">
        <v>0.04</v>
      </c>
      <c r="I15" s="28" t="n">
        <v>279500.04</v>
      </c>
      <c r="J15" s="28" t="n">
        <f aca="false">SUM(I15*H15)</f>
        <v>11180.0016</v>
      </c>
      <c r="K15" s="28" t="n">
        <f aca="false">SUM(J15/12)</f>
        <v>931.6668</v>
      </c>
      <c r="L15" s="0" t="s">
        <v>29</v>
      </c>
    </row>
    <row r="16" customFormat="false" ht="14.4" hidden="false" customHeight="false" outlineLevel="0" collapsed="false">
      <c r="A16" s="29" t="n">
        <v>0.04</v>
      </c>
      <c r="B16" s="0" t="n">
        <v>5000</v>
      </c>
      <c r="C16" s="0" t="n">
        <f aca="false">SUM(B16*A16)</f>
        <v>200</v>
      </c>
      <c r="D16" s="0" t="n">
        <f aca="false">SUM(C16/12)</f>
        <v>16.6666666666667</v>
      </c>
      <c r="F16" s="0" t="s">
        <v>29</v>
      </c>
      <c r="H16" s="29" t="n">
        <v>0.04</v>
      </c>
      <c r="I16" s="28" t="n">
        <v>164500</v>
      </c>
      <c r="J16" s="0" t="n">
        <f aca="false">SUM(I16*H16)</f>
        <v>6580</v>
      </c>
      <c r="K16" s="0" t="n">
        <f aca="false">SUM(J16/12)</f>
        <v>548.333333333333</v>
      </c>
      <c r="L16" s="0" t="s">
        <v>29</v>
      </c>
    </row>
    <row r="17" customFormat="false" ht="14.4" hidden="false" customHeight="false" outlineLevel="0" collapsed="false">
      <c r="A17" s="29" t="n">
        <v>0.02</v>
      </c>
      <c r="B17" s="0" t="n">
        <v>120000</v>
      </c>
      <c r="C17" s="0" t="n">
        <f aca="false">SUM(B17*A17)</f>
        <v>2400</v>
      </c>
      <c r="D17" s="0" t="n">
        <f aca="false">SUM(C17/12)</f>
        <v>200</v>
      </c>
      <c r="F17" s="0" t="s">
        <v>30</v>
      </c>
      <c r="H17" s="29"/>
      <c r="J17" s="0" t="n">
        <f aca="false">SUM(I17*H17)</f>
        <v>0</v>
      </c>
      <c r="K17" s="0" t="n">
        <f aca="false">SUM(J17/12)</f>
        <v>0</v>
      </c>
      <c r="L17" s="0" t="s">
        <v>30</v>
      </c>
    </row>
    <row r="18" customFormat="false" ht="14.4" hidden="false" customHeight="false" outlineLevel="0" collapsed="false">
      <c r="A18" s="29" t="n">
        <v>0.75</v>
      </c>
      <c r="B18" s="0" t="n">
        <v>2400</v>
      </c>
      <c r="C18" s="0" t="n">
        <f aca="false">SUM(B18*A18)</f>
        <v>1800</v>
      </c>
      <c r="D18" s="0" t="n">
        <f aca="false">SUM(C18/12)</f>
        <v>150</v>
      </c>
      <c r="F18" s="0" t="s">
        <v>29</v>
      </c>
      <c r="H18" s="29"/>
      <c r="J18" s="0" t="n">
        <f aca="false">SUM(I18*H18)</f>
        <v>0</v>
      </c>
      <c r="K18" s="0" t="n">
        <f aca="false">SUM(J18/12)</f>
        <v>0</v>
      </c>
      <c r="L18" s="0" t="s">
        <v>29</v>
      </c>
    </row>
    <row r="19" customFormat="false" ht="14.4" hidden="false" customHeight="false" outlineLevel="0" collapsed="false">
      <c r="C19" s="2" t="n">
        <f aca="false">SUM(C15:C18)</f>
        <v>9200</v>
      </c>
      <c r="D19" s="2" t="n">
        <f aca="false">SUM(D15:D18)</f>
        <v>766.666666666667</v>
      </c>
      <c r="E19" s="2"/>
      <c r="J19" s="2" t="n">
        <f aca="false">SUM(J15:J18)</f>
        <v>17760.0016</v>
      </c>
      <c r="K19" s="2" t="n">
        <f aca="false">SUM(K15:K18)</f>
        <v>1480.00013333333</v>
      </c>
    </row>
    <row r="23" customFormat="false" ht="15.6" hidden="false" customHeight="false" outlineLevel="0" collapsed="false">
      <c r="A23" s="30" t="s">
        <v>31</v>
      </c>
    </row>
    <row r="24" customFormat="false" ht="15.6" hidden="false" customHeight="false" outlineLevel="0" collapsed="false">
      <c r="A24" s="30"/>
    </row>
    <row r="25" customFormat="false" ht="15.6" hidden="false" customHeight="false" outlineLevel="0" collapsed="false">
      <c r="A25" s="31" t="s">
        <v>32</v>
      </c>
    </row>
    <row r="26" customFormat="false" ht="15.6" hidden="false" customHeight="false" outlineLevel="0" collapsed="false">
      <c r="A26" s="31"/>
    </row>
    <row r="27" customFormat="false" ht="15.6" hidden="false" customHeight="false" outlineLevel="0" collapsed="false">
      <c r="A27" s="31" t="s">
        <v>33</v>
      </c>
    </row>
    <row r="28" customFormat="false" ht="15.6" hidden="false" customHeight="false" outlineLevel="0" collapsed="false">
      <c r="A28" s="31"/>
    </row>
    <row r="29" customFormat="false" ht="15.6" hidden="false" customHeight="false" outlineLevel="0" collapsed="false">
      <c r="A29" s="31" t="s">
        <v>34</v>
      </c>
    </row>
    <row r="32" customFormat="false" ht="14.4" hidden="false" customHeight="false" outlineLevel="0" collapsed="false">
      <c r="A32" s="40" t="s">
        <v>39</v>
      </c>
    </row>
    <row r="33" customFormat="false" ht="14.4" hidden="false" customHeight="false" outlineLevel="0" collapsed="false">
      <c r="A33" s="40"/>
    </row>
    <row r="34" customFormat="false" ht="14.4" hidden="false" customHeight="false" outlineLevel="0" collapsed="false">
      <c r="A34" s="40" t="s">
        <v>40</v>
      </c>
    </row>
    <row r="37" customFormat="false" ht="14.4" hidden="false" customHeight="false" outlineLevel="0" collapsed="false">
      <c r="A37" s="0" t="s">
        <v>41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8.53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43862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22666.67</v>
      </c>
      <c r="F6" s="12" t="n">
        <v>0.04</v>
      </c>
      <c r="G6" s="13" t="n">
        <f aca="false">SUM(E6*F6)</f>
        <v>906.6668</v>
      </c>
      <c r="H6" s="12" t="n">
        <v>0</v>
      </c>
      <c r="I6" s="13" t="n">
        <f aca="false">SUM(E6*H6)</f>
        <v>0</v>
      </c>
      <c r="J6" s="14" t="n">
        <f aca="false">SUM(G6+I6)</f>
        <v>906.6668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9583.33</v>
      </c>
      <c r="F7" s="19" t="n">
        <v>0.085</v>
      </c>
      <c r="G7" s="11" t="n">
        <f aca="false">SUM(E7*F7)</f>
        <v>814.58305</v>
      </c>
      <c r="H7" s="19" t="n">
        <v>0.1</v>
      </c>
      <c r="I7" s="11" t="n">
        <f aca="false">SUM(E7*H7)</f>
        <v>958.333</v>
      </c>
      <c r="J7" s="20" t="n">
        <f aca="false">SUM(G7+I7)</f>
        <v>1772.91605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19333.33</v>
      </c>
      <c r="F8" s="12" t="n">
        <v>0.0827</v>
      </c>
      <c r="G8" s="13" t="n">
        <f aca="false">SUM(E8*F8)</f>
        <v>1598.866391</v>
      </c>
      <c r="H8" s="12" t="n">
        <v>0.03</v>
      </c>
      <c r="I8" s="13" t="n">
        <f aca="false">SUM(E8*H8)</f>
        <v>579.9999</v>
      </c>
      <c r="J8" s="14" t="n">
        <f aca="false">SUM(G8+I8)</f>
        <v>2178.866291</v>
      </c>
      <c r="K8" s="23"/>
    </row>
    <row r="9" customFormat="false" ht="14.4" hidden="false" customHeight="false" outlineLevel="0" collapsed="false">
      <c r="A9" s="6" t="s">
        <v>10</v>
      </c>
      <c r="B9" s="7"/>
      <c r="C9" s="7"/>
      <c r="D9" s="8"/>
      <c r="E9" s="8"/>
      <c r="F9" s="8"/>
      <c r="G9" s="14" t="n">
        <f aca="false">SUM(G6:G8)</f>
        <v>3320.116241</v>
      </c>
      <c r="H9" s="14"/>
      <c r="I9" s="14" t="n">
        <f aca="false">SUM(I6:I8)</f>
        <v>1538.3329</v>
      </c>
      <c r="J9" s="24" t="n">
        <f aca="false">SUM(J6:J8)</f>
        <v>4858.449141</v>
      </c>
      <c r="K9" s="2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8.53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43891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22666.67</v>
      </c>
      <c r="F6" s="12" t="n">
        <v>0.04</v>
      </c>
      <c r="G6" s="13" t="n">
        <f aca="false">SUM(E6*F6)</f>
        <v>906.6668</v>
      </c>
      <c r="H6" s="12" t="n">
        <v>0</v>
      </c>
      <c r="I6" s="13" t="n">
        <f aca="false">SUM(E6*H6)</f>
        <v>0</v>
      </c>
      <c r="J6" s="14" t="n">
        <f aca="false">SUM(G6+I6)</f>
        <v>906.6668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9583.33</v>
      </c>
      <c r="F7" s="19" t="n">
        <v>0.085</v>
      </c>
      <c r="G7" s="11" t="n">
        <f aca="false">SUM(E7*F7)</f>
        <v>814.58305</v>
      </c>
      <c r="H7" s="19" t="n">
        <v>0.1</v>
      </c>
      <c r="I7" s="11" t="n">
        <f aca="false">SUM(E7*H7)</f>
        <v>958.333</v>
      </c>
      <c r="J7" s="20" t="n">
        <f aca="false">SUM(G7+I7)</f>
        <v>1772.91605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19333.33</v>
      </c>
      <c r="F8" s="12" t="n">
        <v>0.0827</v>
      </c>
      <c r="G8" s="13" t="n">
        <f aca="false">SUM(E8*F8)</f>
        <v>1598.866391</v>
      </c>
      <c r="H8" s="12" t="n">
        <v>0.03</v>
      </c>
      <c r="I8" s="13" t="n">
        <f aca="false">SUM(E8*H8)</f>
        <v>579.9999</v>
      </c>
      <c r="J8" s="14" t="n">
        <f aca="false">SUM(G8+I8)</f>
        <v>2178.866291</v>
      </c>
      <c r="K8" s="23"/>
    </row>
    <row r="9" customFormat="false" ht="14.4" hidden="false" customHeight="false" outlineLevel="0" collapsed="false">
      <c r="A9" s="6" t="s">
        <v>10</v>
      </c>
      <c r="B9" s="7"/>
      <c r="C9" s="7"/>
      <c r="D9" s="8"/>
      <c r="E9" s="8"/>
      <c r="F9" s="8"/>
      <c r="G9" s="14" t="n">
        <f aca="false">SUM(G6:G8)</f>
        <v>3320.116241</v>
      </c>
      <c r="H9" s="14"/>
      <c r="I9" s="14" t="n">
        <f aca="false">SUM(I6:I8)</f>
        <v>1538.3329</v>
      </c>
      <c r="J9" s="24" t="n">
        <f aca="false">SUM(J6:J8)</f>
        <v>4858.449141</v>
      </c>
      <c r="K9" s="2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8.53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43922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23291.67</v>
      </c>
      <c r="F6" s="12" t="n">
        <v>0.04</v>
      </c>
      <c r="G6" s="13" t="n">
        <f aca="false">SUM(E6*F6)</f>
        <v>931.6668</v>
      </c>
      <c r="H6" s="12" t="n">
        <v>0</v>
      </c>
      <c r="I6" s="13" t="n">
        <f aca="false">SUM(E6*H6)</f>
        <v>0</v>
      </c>
      <c r="J6" s="14" t="n">
        <f aca="false">SUM(G6+I6)</f>
        <v>931.6668</v>
      </c>
      <c r="K6" s="15" t="s">
        <v>23</v>
      </c>
    </row>
    <row r="7" customFormat="false" ht="14.4" hidden="false" customHeight="false" outlineLevel="0" collapsed="false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 t="n">
        <v>6280</v>
      </c>
      <c r="H7" s="12"/>
      <c r="I7" s="13"/>
      <c r="J7" s="14" t="n">
        <f aca="false">SUM(G7+I7)</f>
        <v>6280</v>
      </c>
      <c r="K7" s="15" t="s">
        <v>23</v>
      </c>
    </row>
    <row r="8" s="22" customFormat="true" ht="14.4" hidden="false" customHeight="false" outlineLevel="0" collapsed="false">
      <c r="A8" s="16" t="s">
        <v>16</v>
      </c>
      <c r="B8" s="17" t="s">
        <v>17</v>
      </c>
      <c r="C8" s="17" t="s">
        <v>18</v>
      </c>
      <c r="D8" s="18" t="s">
        <v>19</v>
      </c>
      <c r="E8" s="11" t="n">
        <v>10000</v>
      </c>
      <c r="F8" s="19" t="n">
        <v>0.085</v>
      </c>
      <c r="G8" s="11" t="n">
        <f aca="false">SUM(E8*F8)</f>
        <v>850</v>
      </c>
      <c r="H8" s="19" t="n">
        <v>0.1</v>
      </c>
      <c r="I8" s="11" t="n">
        <f aca="false">SUM(E8*H8)</f>
        <v>1000</v>
      </c>
      <c r="J8" s="20" t="n">
        <f aca="false">SUM(G8+I8)</f>
        <v>1850</v>
      </c>
      <c r="K8" s="21" t="s">
        <v>23</v>
      </c>
    </row>
    <row r="9" customFormat="false" ht="14.4" hidden="false" customHeight="false" outlineLevel="0" collapsed="false">
      <c r="A9" s="10" t="n">
        <v>899555</v>
      </c>
      <c r="B9" s="7" t="s">
        <v>20</v>
      </c>
      <c r="C9" s="7" t="s">
        <v>21</v>
      </c>
      <c r="D9" s="8" t="s">
        <v>22</v>
      </c>
      <c r="E9" s="11" t="n">
        <v>21666.67</v>
      </c>
      <c r="F9" s="12" t="n">
        <v>0.08269998</v>
      </c>
      <c r="G9" s="13" t="n">
        <f aca="false">SUM(E9*F9)</f>
        <v>1791.8331756666</v>
      </c>
      <c r="H9" s="12" t="n">
        <v>0.03</v>
      </c>
      <c r="I9" s="13" t="n">
        <f aca="false">SUM(E9*H9)</f>
        <v>650.0001</v>
      </c>
      <c r="J9" s="14" t="n">
        <f aca="false">SUM(G9+I9)</f>
        <v>2441.8332756666</v>
      </c>
      <c r="K9" s="23" t="s">
        <v>24</v>
      </c>
    </row>
    <row r="10" customFormat="false" ht="14.4" hidden="false" customHeight="false" outlineLevel="0" collapsed="false">
      <c r="A10" s="6" t="s">
        <v>10</v>
      </c>
      <c r="B10" s="7"/>
      <c r="C10" s="7"/>
      <c r="D10" s="8"/>
      <c r="E10" s="8"/>
      <c r="F10" s="8"/>
      <c r="G10" s="14" t="n">
        <f aca="false">SUM(G6:G9)</f>
        <v>9853.4999756666</v>
      </c>
      <c r="H10" s="14"/>
      <c r="I10" s="14" t="n">
        <f aca="false">SUM(I6:I9)</f>
        <v>1650.0001</v>
      </c>
      <c r="J10" s="24" t="n">
        <f aca="false">SUM(J6:J9)</f>
        <v>11503.5000756666</v>
      </c>
      <c r="K10" s="25"/>
    </row>
    <row r="12" customFormat="false" ht="14.4" hidden="false" customHeight="false" outlineLevel="0" collapsed="false">
      <c r="G12" s="0" t="n">
        <v>6280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8.53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43952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23291.67</v>
      </c>
      <c r="F6" s="12" t="n">
        <v>0.04</v>
      </c>
      <c r="G6" s="13" t="n">
        <f aca="false">SUM(E6*F6)</f>
        <v>931.6668</v>
      </c>
      <c r="H6" s="12" t="n">
        <v>0</v>
      </c>
      <c r="I6" s="13" t="n">
        <f aca="false">SUM(E6*H6)</f>
        <v>0</v>
      </c>
      <c r="J6" s="14" t="n">
        <f aca="false">SUM(G6+I6)</f>
        <v>931.6668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10000</v>
      </c>
      <c r="F7" s="19" t="n">
        <v>0.085</v>
      </c>
      <c r="G7" s="11" t="n">
        <f aca="false">SUM(E7*F7)</f>
        <v>850</v>
      </c>
      <c r="H7" s="19" t="n">
        <v>0.1</v>
      </c>
      <c r="I7" s="11" t="n">
        <f aca="false">SUM(E7*H7)</f>
        <v>1000</v>
      </c>
      <c r="J7" s="20" t="n">
        <f aca="false">SUM(G7+I7)</f>
        <v>1850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21666.67</v>
      </c>
      <c r="F8" s="12" t="n">
        <v>0.142528</v>
      </c>
      <c r="G8" s="13" t="n">
        <f aca="false">SUM(E8*F8)</f>
        <v>3088.10714176</v>
      </c>
      <c r="H8" s="12" t="n">
        <v>0.0696922</v>
      </c>
      <c r="I8" s="13" t="n">
        <f aca="false">SUM(E8*H8)</f>
        <v>1509.997898974</v>
      </c>
      <c r="J8" s="14" t="n">
        <f aca="false">SUM(G8+I8)</f>
        <v>4598.105040734</v>
      </c>
      <c r="K8" s="23"/>
    </row>
    <row r="9" customFormat="false" ht="14.4" hidden="false" customHeight="false" outlineLevel="0" collapsed="false">
      <c r="A9" s="6" t="s">
        <v>10</v>
      </c>
      <c r="B9" s="7"/>
      <c r="C9" s="7"/>
      <c r="D9" s="8"/>
      <c r="E9" s="8"/>
      <c r="F9" s="8"/>
      <c r="G9" s="14" t="n">
        <f aca="false">SUM(G6:G8)</f>
        <v>4869.77394176</v>
      </c>
      <c r="H9" s="14"/>
      <c r="I9" s="14" t="n">
        <f aca="false">SUM(I6:I8)</f>
        <v>2509.997898974</v>
      </c>
      <c r="J9" s="24" t="n">
        <f aca="false">SUM(J6:J8)</f>
        <v>7379.771840734</v>
      </c>
      <c r="K9" s="2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9.44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43983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23291.67</v>
      </c>
      <c r="F6" s="12" t="n">
        <v>0.04</v>
      </c>
      <c r="G6" s="13" t="n">
        <f aca="false">SUM(E6*F6)</f>
        <v>931.6668</v>
      </c>
      <c r="H6" s="12" t="n">
        <v>0</v>
      </c>
      <c r="I6" s="13" t="n">
        <f aca="false">SUM(E6*H6)</f>
        <v>0</v>
      </c>
      <c r="J6" s="14" t="n">
        <f aca="false">SUM(G6+I6)</f>
        <v>931.6668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10000</v>
      </c>
      <c r="F7" s="19" t="n">
        <v>0.085</v>
      </c>
      <c r="G7" s="11" t="n">
        <f aca="false">SUM(E7*F7)</f>
        <v>850</v>
      </c>
      <c r="H7" s="19" t="n">
        <v>0.1</v>
      </c>
      <c r="I7" s="11" t="n">
        <f aca="false">SUM(E7*H7)</f>
        <v>1000</v>
      </c>
      <c r="J7" s="20" t="n">
        <f aca="false">SUM(G7+I7)</f>
        <v>1850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21666.67</v>
      </c>
      <c r="F8" s="26" t="n">
        <v>0.1072998</v>
      </c>
      <c r="G8" s="13" t="n">
        <f aca="false">SUM(E8*F8)</f>
        <v>2324.829357666</v>
      </c>
      <c r="H8" s="27" t="n">
        <v>0.0599999</v>
      </c>
      <c r="I8" s="13" t="n">
        <f aca="false">SUM(E8*H8)</f>
        <v>1299.998033333</v>
      </c>
      <c r="J8" s="14" t="n">
        <f aca="false">SUM(G8+I8)</f>
        <v>3624.827390999</v>
      </c>
      <c r="K8" s="23"/>
    </row>
    <row r="9" customFormat="false" ht="14.4" hidden="false" customHeight="false" outlineLevel="0" collapsed="false">
      <c r="A9" s="6" t="s">
        <v>10</v>
      </c>
      <c r="B9" s="7"/>
      <c r="C9" s="7"/>
      <c r="D9" s="8"/>
      <c r="E9" s="8"/>
      <c r="F9" s="8"/>
      <c r="G9" s="14" t="n">
        <f aca="false">SUM(G6:G8)</f>
        <v>4106.496157666</v>
      </c>
      <c r="H9" s="14"/>
      <c r="I9" s="14" t="n">
        <f aca="false">SUM(I6:I8)</f>
        <v>2299.998033333</v>
      </c>
      <c r="J9" s="24" t="n">
        <f aca="false">SUM(J6:J8)</f>
        <v>6406.494190999</v>
      </c>
      <c r="K9" s="25"/>
    </row>
    <row r="12" customFormat="false" ht="14.4" hidden="false" customHeight="false" outlineLevel="0" collapsed="false">
      <c r="A12" s="0" t="s">
        <v>25</v>
      </c>
      <c r="F12" s="28"/>
      <c r="G12" s="2" t="s">
        <v>26</v>
      </c>
    </row>
    <row r="13" customFormat="false" ht="14.4" hidden="false" customHeight="false" outlineLevel="0" collapsed="false">
      <c r="C13" s="2" t="s">
        <v>27</v>
      </c>
      <c r="D13" s="2" t="s">
        <v>28</v>
      </c>
      <c r="I13" s="2" t="s">
        <v>27</v>
      </c>
      <c r="J13" s="2" t="s">
        <v>28</v>
      </c>
    </row>
    <row r="14" customFormat="false" ht="14.4" hidden="false" customHeight="false" outlineLevel="0" collapsed="false">
      <c r="A14" s="29" t="n">
        <v>0.04</v>
      </c>
      <c r="B14" s="0" t="n">
        <v>120000</v>
      </c>
      <c r="C14" s="0" t="n">
        <f aca="false">SUM(B14*A14)</f>
        <v>4800</v>
      </c>
      <c r="D14" s="0" t="n">
        <f aca="false">SUM(C14/12)</f>
        <v>400</v>
      </c>
      <c r="E14" s="0" t="s">
        <v>29</v>
      </c>
      <c r="G14" s="29" t="n">
        <v>0.04</v>
      </c>
      <c r="H14" s="28" t="n">
        <v>279500.04</v>
      </c>
      <c r="I14" s="28" t="n">
        <f aca="false">SUM(H14*G14)</f>
        <v>11180.0016</v>
      </c>
      <c r="J14" s="28" t="n">
        <f aca="false">SUM(I14/12)</f>
        <v>931.6668</v>
      </c>
      <c r="K14" s="0" t="s">
        <v>29</v>
      </c>
    </row>
    <row r="15" customFormat="false" ht="14.4" hidden="false" customHeight="false" outlineLevel="0" collapsed="false">
      <c r="A15" s="29" t="n">
        <v>0.04</v>
      </c>
      <c r="B15" s="0" t="n">
        <v>5000</v>
      </c>
      <c r="C15" s="0" t="n">
        <f aca="false">SUM(B15*A15)</f>
        <v>200</v>
      </c>
      <c r="D15" s="0" t="n">
        <f aca="false">SUM(C15/12)</f>
        <v>16.6666666666667</v>
      </c>
      <c r="E15" s="0" t="s">
        <v>29</v>
      </c>
      <c r="G15" s="29" t="n">
        <v>0.04</v>
      </c>
      <c r="H15" s="28" t="n">
        <v>164500</v>
      </c>
      <c r="I15" s="0" t="n">
        <f aca="false">SUM(H15*G15)</f>
        <v>6580</v>
      </c>
      <c r="J15" s="0" t="n">
        <f aca="false">SUM(I15/12)</f>
        <v>548.333333333333</v>
      </c>
      <c r="K15" s="0" t="s">
        <v>29</v>
      </c>
    </row>
    <row r="16" customFormat="false" ht="14.4" hidden="false" customHeight="false" outlineLevel="0" collapsed="false">
      <c r="A16" s="29" t="n">
        <v>0.02</v>
      </c>
      <c r="B16" s="0" t="n">
        <v>120000</v>
      </c>
      <c r="C16" s="0" t="n">
        <f aca="false">SUM(B16*A16)</f>
        <v>2400</v>
      </c>
      <c r="D16" s="0" t="n">
        <f aca="false">SUM(C16/12)</f>
        <v>200</v>
      </c>
      <c r="E16" s="0" t="s">
        <v>30</v>
      </c>
      <c r="G16" s="29"/>
      <c r="I16" s="0" t="n">
        <f aca="false">SUM(H16*G16)</f>
        <v>0</v>
      </c>
      <c r="J16" s="0" t="n">
        <f aca="false">SUM(I16/12)</f>
        <v>0</v>
      </c>
      <c r="K16" s="0" t="s">
        <v>30</v>
      </c>
    </row>
    <row r="17" customFormat="false" ht="14.4" hidden="false" customHeight="false" outlineLevel="0" collapsed="false">
      <c r="A17" s="29" t="n">
        <v>0.75</v>
      </c>
      <c r="B17" s="0" t="n">
        <v>2400</v>
      </c>
      <c r="C17" s="0" t="n">
        <f aca="false">SUM(B17*A17)</f>
        <v>1800</v>
      </c>
      <c r="D17" s="0" t="n">
        <f aca="false">SUM(C17/12)</f>
        <v>150</v>
      </c>
      <c r="E17" s="0" t="s">
        <v>29</v>
      </c>
      <c r="G17" s="29"/>
      <c r="I17" s="0" t="n">
        <f aca="false">SUM(H17*G17)</f>
        <v>0</v>
      </c>
      <c r="J17" s="0" t="n">
        <f aca="false">SUM(I17/12)</f>
        <v>0</v>
      </c>
      <c r="K17" s="0" t="s">
        <v>29</v>
      </c>
    </row>
    <row r="18" customFormat="false" ht="14.4" hidden="false" customHeight="false" outlineLevel="0" collapsed="false">
      <c r="C18" s="2" t="n">
        <f aca="false">SUM(C14:C17)</f>
        <v>9200</v>
      </c>
      <c r="D18" s="2" t="n">
        <f aca="false">SUM(D14:D17)</f>
        <v>766.666666666667</v>
      </c>
      <c r="I18" s="2" t="n">
        <f aca="false">SUM(I14:I17)</f>
        <v>17760.0016</v>
      </c>
      <c r="J18" s="2" t="n">
        <f aca="false">SUM(J14:J17)</f>
        <v>1480.00013333333</v>
      </c>
    </row>
    <row r="22" customFormat="false" ht="15.6" hidden="false" customHeight="false" outlineLevel="0" collapsed="false">
      <c r="A22" s="30" t="s">
        <v>31</v>
      </c>
    </row>
    <row r="23" customFormat="false" ht="15.6" hidden="false" customHeight="false" outlineLevel="0" collapsed="false">
      <c r="A23" s="30"/>
    </row>
    <row r="24" customFormat="false" ht="15.6" hidden="false" customHeight="false" outlineLevel="0" collapsed="false">
      <c r="A24" s="31" t="s">
        <v>32</v>
      </c>
    </row>
    <row r="25" customFormat="false" ht="15.6" hidden="false" customHeight="false" outlineLevel="0" collapsed="false">
      <c r="A25" s="31"/>
    </row>
    <row r="26" customFormat="false" ht="15.6" hidden="false" customHeight="false" outlineLevel="0" collapsed="false">
      <c r="A26" s="31" t="s">
        <v>33</v>
      </c>
    </row>
    <row r="27" customFormat="false" ht="15.6" hidden="false" customHeight="false" outlineLevel="0" collapsed="false">
      <c r="A27" s="31"/>
    </row>
    <row r="28" customFormat="false" ht="15.6" hidden="false" customHeight="false" outlineLevel="0" collapsed="false">
      <c r="A28" s="31" t="s">
        <v>34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4.44"/>
    <col collapsed="false" customWidth="true" hidden="false" outlineLevel="0" max="6" min="6" style="0" width="8.53"/>
    <col collapsed="false" customWidth="true" hidden="false" outlineLevel="0" max="7" min="7" style="0" width="14.11"/>
    <col collapsed="false" customWidth="true" hidden="false" outlineLevel="0" max="8" min="8" style="0" width="9.44"/>
    <col collapsed="false" customWidth="true" hidden="false" outlineLevel="0" max="9" min="9" style="0" width="9.88"/>
    <col collapsed="false" customWidth="true" hidden="false" outlineLevel="0" max="10" min="10" style="0" width="15.44"/>
    <col collapsed="false" customWidth="true" hidden="false" outlineLevel="0" max="11" min="11" style="0" width="31.3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customFormat="false" ht="14.4" hidden="false" customHeight="false" outlineLevel="0" collapsed="false">
      <c r="A3" s="5" t="n">
        <v>44013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customFormat="false" ht="14.4" hidden="false" customHeight="false" outlineLevel="0" collapsed="false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1" t="n">
        <v>23291.67</v>
      </c>
      <c r="F6" s="12" t="n">
        <v>0.04</v>
      </c>
      <c r="G6" s="13" t="n">
        <f aca="false">SUM(E6*F6)</f>
        <v>931.6668</v>
      </c>
      <c r="H6" s="12" t="n">
        <v>0</v>
      </c>
      <c r="I6" s="13" t="n">
        <f aca="false">SUM(E6*H6)</f>
        <v>0</v>
      </c>
      <c r="J6" s="14" t="n">
        <f aca="false">SUM(G6+I6)</f>
        <v>931.6668</v>
      </c>
      <c r="K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1" t="n">
        <v>10000</v>
      </c>
      <c r="F7" s="19" t="n">
        <v>0.085</v>
      </c>
      <c r="G7" s="11" t="n">
        <f aca="false">SUM(E7*F7)</f>
        <v>850</v>
      </c>
      <c r="H7" s="19" t="n">
        <v>0.1</v>
      </c>
      <c r="I7" s="11" t="n">
        <f aca="false">SUM(E7*H7)</f>
        <v>1000</v>
      </c>
      <c r="J7" s="20" t="n">
        <f aca="false">SUM(G7+I7)</f>
        <v>1850</v>
      </c>
      <c r="K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1" t="n">
        <v>21666.67</v>
      </c>
      <c r="F8" s="26" t="n">
        <v>0.1072998</v>
      </c>
      <c r="G8" s="13" t="n">
        <f aca="false">SUM(E8*F8)</f>
        <v>2324.829357666</v>
      </c>
      <c r="H8" s="27" t="n">
        <v>0.0599999</v>
      </c>
      <c r="I8" s="13" t="n">
        <f aca="false">SUM(E8*H8)</f>
        <v>1299.998033333</v>
      </c>
      <c r="J8" s="14" t="n">
        <f aca="false">SUM(G8+I8)</f>
        <v>3624.827390999</v>
      </c>
      <c r="K8" s="23"/>
    </row>
    <row r="9" s="39" customFormat="true" ht="14.4" hidden="false" customHeight="false" outlineLevel="0" collapsed="false">
      <c r="A9" s="32" t="n">
        <v>969877</v>
      </c>
      <c r="B9" s="33" t="s">
        <v>35</v>
      </c>
      <c r="C9" s="33" t="s">
        <v>36</v>
      </c>
      <c r="D9" s="34" t="s">
        <v>37</v>
      </c>
      <c r="E9" s="35" t="n">
        <v>10666.67</v>
      </c>
      <c r="F9" s="36" t="n">
        <v>0.04</v>
      </c>
      <c r="G9" s="35" t="n">
        <f aca="false">SUM(E9*F9)</f>
        <v>426.6668</v>
      </c>
      <c r="H9" s="37" t="n">
        <v>0</v>
      </c>
      <c r="I9" s="35"/>
      <c r="J9" s="38" t="n">
        <f aca="false">SUM(G9+I9)</f>
        <v>426.6668</v>
      </c>
      <c r="K9" s="23" t="s">
        <v>38</v>
      </c>
    </row>
    <row r="10" customFormat="false" ht="14.4" hidden="false" customHeight="false" outlineLevel="0" collapsed="false">
      <c r="A10" s="6" t="s">
        <v>10</v>
      </c>
      <c r="B10" s="7"/>
      <c r="C10" s="7"/>
      <c r="D10" s="8"/>
      <c r="E10" s="8"/>
      <c r="F10" s="8"/>
      <c r="G10" s="14" t="n">
        <f aca="false">SUM(G6:G8)</f>
        <v>4106.496157666</v>
      </c>
      <c r="H10" s="14"/>
      <c r="I10" s="14" t="n">
        <f aca="false">SUM(I6:I8)</f>
        <v>2299.998033333</v>
      </c>
      <c r="J10" s="24" t="n">
        <f aca="false">SUM(J6:J9)</f>
        <v>6833.160990999</v>
      </c>
      <c r="K10" s="25"/>
    </row>
    <row r="13" customFormat="false" ht="14.4" hidden="false" customHeight="false" outlineLevel="0" collapsed="false">
      <c r="A13" s="0" t="s">
        <v>25</v>
      </c>
      <c r="F13" s="28"/>
      <c r="G13" s="2" t="s">
        <v>26</v>
      </c>
    </row>
    <row r="14" customFormat="false" ht="14.4" hidden="false" customHeight="false" outlineLevel="0" collapsed="false">
      <c r="C14" s="2" t="s">
        <v>27</v>
      </c>
      <c r="D14" s="2" t="s">
        <v>28</v>
      </c>
      <c r="I14" s="2" t="s">
        <v>27</v>
      </c>
      <c r="J14" s="2" t="s">
        <v>28</v>
      </c>
    </row>
    <row r="15" customFormat="false" ht="14.4" hidden="false" customHeight="false" outlineLevel="0" collapsed="false">
      <c r="A15" s="29" t="n">
        <v>0.04</v>
      </c>
      <c r="B15" s="0" t="n">
        <v>120000</v>
      </c>
      <c r="C15" s="0" t="n">
        <f aca="false">SUM(B15*A15)</f>
        <v>4800</v>
      </c>
      <c r="D15" s="0" t="n">
        <f aca="false">SUM(C15/12)</f>
        <v>400</v>
      </c>
      <c r="E15" s="0" t="s">
        <v>29</v>
      </c>
      <c r="G15" s="29" t="n">
        <v>0.04</v>
      </c>
      <c r="H15" s="28" t="n">
        <v>279500.04</v>
      </c>
      <c r="I15" s="28" t="n">
        <f aca="false">SUM(H15*G15)</f>
        <v>11180.0016</v>
      </c>
      <c r="J15" s="28" t="n">
        <f aca="false">SUM(I15/12)</f>
        <v>931.6668</v>
      </c>
      <c r="K15" s="0" t="s">
        <v>29</v>
      </c>
    </row>
    <row r="16" customFormat="false" ht="14.4" hidden="false" customHeight="false" outlineLevel="0" collapsed="false">
      <c r="A16" s="29" t="n">
        <v>0.04</v>
      </c>
      <c r="B16" s="0" t="n">
        <v>5000</v>
      </c>
      <c r="C16" s="0" t="n">
        <f aca="false">SUM(B16*A16)</f>
        <v>200</v>
      </c>
      <c r="D16" s="0" t="n">
        <f aca="false">SUM(C16/12)</f>
        <v>16.6666666666667</v>
      </c>
      <c r="E16" s="0" t="s">
        <v>29</v>
      </c>
      <c r="G16" s="29" t="n">
        <v>0.04</v>
      </c>
      <c r="H16" s="28" t="n">
        <v>164500</v>
      </c>
      <c r="I16" s="0" t="n">
        <f aca="false">SUM(H16*G16)</f>
        <v>6580</v>
      </c>
      <c r="J16" s="0" t="n">
        <f aca="false">SUM(I16/12)</f>
        <v>548.333333333333</v>
      </c>
      <c r="K16" s="0" t="s">
        <v>29</v>
      </c>
    </row>
    <row r="17" customFormat="false" ht="14.4" hidden="false" customHeight="false" outlineLevel="0" collapsed="false">
      <c r="A17" s="29" t="n">
        <v>0.02</v>
      </c>
      <c r="B17" s="0" t="n">
        <v>120000</v>
      </c>
      <c r="C17" s="0" t="n">
        <f aca="false">SUM(B17*A17)</f>
        <v>2400</v>
      </c>
      <c r="D17" s="0" t="n">
        <f aca="false">SUM(C17/12)</f>
        <v>200</v>
      </c>
      <c r="E17" s="0" t="s">
        <v>30</v>
      </c>
      <c r="G17" s="29"/>
      <c r="I17" s="0" t="n">
        <f aca="false">SUM(H17*G17)</f>
        <v>0</v>
      </c>
      <c r="J17" s="0" t="n">
        <f aca="false">SUM(I17/12)</f>
        <v>0</v>
      </c>
      <c r="K17" s="0" t="s">
        <v>30</v>
      </c>
    </row>
    <row r="18" customFormat="false" ht="14.4" hidden="false" customHeight="false" outlineLevel="0" collapsed="false">
      <c r="A18" s="29" t="n">
        <v>0.75</v>
      </c>
      <c r="B18" s="0" t="n">
        <v>2400</v>
      </c>
      <c r="C18" s="0" t="n">
        <f aca="false">SUM(B18*A18)</f>
        <v>1800</v>
      </c>
      <c r="D18" s="0" t="n">
        <f aca="false">SUM(C18/12)</f>
        <v>150</v>
      </c>
      <c r="E18" s="0" t="s">
        <v>29</v>
      </c>
      <c r="G18" s="29"/>
      <c r="I18" s="0" t="n">
        <f aca="false">SUM(H18*G18)</f>
        <v>0</v>
      </c>
      <c r="J18" s="0" t="n">
        <f aca="false">SUM(I18/12)</f>
        <v>0</v>
      </c>
      <c r="K18" s="0" t="s">
        <v>29</v>
      </c>
    </row>
    <row r="19" customFormat="false" ht="14.4" hidden="false" customHeight="false" outlineLevel="0" collapsed="false">
      <c r="C19" s="2" t="n">
        <f aca="false">SUM(C15:C18)</f>
        <v>9200</v>
      </c>
      <c r="D19" s="2" t="n">
        <f aca="false">SUM(D15:D18)</f>
        <v>766.666666666667</v>
      </c>
      <c r="I19" s="2" t="n">
        <f aca="false">SUM(I15:I18)</f>
        <v>17760.0016</v>
      </c>
      <c r="J19" s="2" t="n">
        <f aca="false">SUM(J15:J18)</f>
        <v>1480.00013333333</v>
      </c>
    </row>
    <row r="23" customFormat="false" ht="15.6" hidden="false" customHeight="false" outlineLevel="0" collapsed="false">
      <c r="A23" s="30" t="s">
        <v>31</v>
      </c>
    </row>
    <row r="24" customFormat="false" ht="15.6" hidden="false" customHeight="false" outlineLevel="0" collapsed="false">
      <c r="A24" s="30"/>
    </row>
    <row r="25" customFormat="false" ht="15.6" hidden="false" customHeight="false" outlineLevel="0" collapsed="false">
      <c r="A25" s="31" t="s">
        <v>32</v>
      </c>
    </row>
    <row r="26" customFormat="false" ht="15.6" hidden="false" customHeight="false" outlineLevel="0" collapsed="false">
      <c r="A26" s="31"/>
    </row>
    <row r="27" customFormat="false" ht="15.6" hidden="false" customHeight="false" outlineLevel="0" collapsed="false">
      <c r="A27" s="31" t="s">
        <v>33</v>
      </c>
    </row>
    <row r="28" customFormat="false" ht="15.6" hidden="false" customHeight="false" outlineLevel="0" collapsed="false">
      <c r="A28" s="31"/>
    </row>
    <row r="29" customFormat="false" ht="15.6" hidden="false" customHeight="false" outlineLevel="0" collapsed="false">
      <c r="A29" s="31" t="s">
        <v>34</v>
      </c>
    </row>
    <row r="32" customFormat="false" ht="14.4" hidden="false" customHeight="false" outlineLevel="0" collapsed="false">
      <c r="A32" s="40" t="s">
        <v>39</v>
      </c>
    </row>
    <row r="33" customFormat="false" ht="14.4" hidden="false" customHeight="false" outlineLevel="0" collapsed="false">
      <c r="A33" s="40"/>
    </row>
    <row r="34" customFormat="false" ht="14.4" hidden="false" customHeight="false" outlineLevel="0" collapsed="false">
      <c r="A34" s="40" t="s">
        <v>40</v>
      </c>
    </row>
    <row r="37" customFormat="false" ht="14.4" hidden="false" customHeight="false" outlineLevel="0" collapsed="false">
      <c r="A37" s="0" t="s">
        <v>41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2.44"/>
    <col collapsed="false" customWidth="true" hidden="false" outlineLevel="0" max="6" min="6" style="0" width="14.44"/>
    <col collapsed="false" customWidth="true" hidden="false" outlineLevel="0" max="7" min="7" style="0" width="8.53"/>
    <col collapsed="false" customWidth="true" hidden="false" outlineLevel="0" max="8" min="8" style="0" width="14.11"/>
    <col collapsed="false" customWidth="true" hidden="false" outlineLevel="0" max="9" min="9" style="0" width="9.44"/>
    <col collapsed="false" customWidth="true" hidden="false" outlineLevel="0" max="10" min="10" style="0" width="9.88"/>
    <col collapsed="false" customWidth="true" hidden="false" outlineLevel="0" max="11" min="11" style="0" width="15.44"/>
    <col collapsed="false" customWidth="true" hidden="false" outlineLevel="0" max="12" min="12" style="0" width="31.33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customFormat="false" ht="14.4" hidden="false" customHeight="false" outlineLevel="0" collapsed="false">
      <c r="A3" s="5" t="n">
        <v>44044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customFormat="false" ht="14.4" hidden="false" customHeight="false" outlineLevel="0" collapsed="false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4" t="n">
        <f aca="false">SUM(F6*12)</f>
        <v>279500.04</v>
      </c>
      <c r="F6" s="11" t="n">
        <v>23291.67</v>
      </c>
      <c r="G6" s="12" t="n">
        <v>0.063542</v>
      </c>
      <c r="H6" s="13" t="n">
        <f aca="false">SUM(F6*G6)</f>
        <v>1479.99929514</v>
      </c>
      <c r="I6" s="12" t="n">
        <v>0</v>
      </c>
      <c r="J6" s="13" t="n">
        <f aca="false">SUM(F6*I6)</f>
        <v>0</v>
      </c>
      <c r="K6" s="14" t="n">
        <f aca="false">SUM(H6+J6)</f>
        <v>1479.99929514</v>
      </c>
      <c r="L6" s="15"/>
    </row>
    <row r="7" customFormat="false" ht="14.4" hidden="false" customHeight="false" outlineLevel="0" collapsed="false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 t="n">
        <v>23291.67</v>
      </c>
      <c r="G7" s="12" t="n">
        <v>0.0235418</v>
      </c>
      <c r="H7" s="13" t="n">
        <f aca="false">SUM(F7*G7)</f>
        <v>548.327836806</v>
      </c>
      <c r="I7" s="12" t="n">
        <v>0</v>
      </c>
      <c r="J7" s="13" t="n">
        <f aca="false">SUM(F7*I7)</f>
        <v>0</v>
      </c>
      <c r="K7" s="14" t="n">
        <f aca="false">SUM(H7+J7)</f>
        <v>548.327836806</v>
      </c>
      <c r="L7" s="21" t="s">
        <v>43</v>
      </c>
    </row>
    <row r="8" customFormat="false" ht="14.4" hidden="false" customHeight="false" outlineLevel="0" collapsed="false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 t="n">
        <v>23291.67</v>
      </c>
      <c r="G8" s="12" t="n">
        <v>0.0235418</v>
      </c>
      <c r="H8" s="13" t="n">
        <f aca="false">SUM(F8*G8)</f>
        <v>548.327836806</v>
      </c>
      <c r="I8" s="12" t="n">
        <v>0</v>
      </c>
      <c r="J8" s="13" t="n">
        <f aca="false">SUM(F8*I8)</f>
        <v>0</v>
      </c>
      <c r="K8" s="14" t="n">
        <f aca="false">SUM(H8+J8)</f>
        <v>548.327836806</v>
      </c>
      <c r="L8" s="21" t="s">
        <v>44</v>
      </c>
    </row>
    <row r="9" customFormat="false" ht="14.4" hidden="false" customHeight="false" outlineLevel="0" collapsed="false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 t="n">
        <v>23291.67</v>
      </c>
      <c r="G9" s="12" t="n">
        <v>0.0235418</v>
      </c>
      <c r="H9" s="13" t="n">
        <f aca="false">SUM(F9*G9)</f>
        <v>548.327836806</v>
      </c>
      <c r="I9" s="12" t="n">
        <v>0</v>
      </c>
      <c r="J9" s="13" t="n">
        <f aca="false">SUM(F9*I9)</f>
        <v>0</v>
      </c>
      <c r="K9" s="14" t="n">
        <f aca="false">SUM(H9+J9)</f>
        <v>548.327836806</v>
      </c>
      <c r="L9" s="21" t="s">
        <v>45</v>
      </c>
    </row>
    <row r="10" customFormat="false" ht="14.4" hidden="false" customHeight="false" outlineLevel="0" collapsed="false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 t="n">
        <v>23291.67</v>
      </c>
      <c r="G10" s="12" t="n">
        <v>0.0235418</v>
      </c>
      <c r="H10" s="13" t="n">
        <f aca="false">SUM(F10*G10)</f>
        <v>548.327836806</v>
      </c>
      <c r="I10" s="12" t="n">
        <v>0</v>
      </c>
      <c r="J10" s="13" t="n">
        <f aca="false">SUM(F10*I10)</f>
        <v>0</v>
      </c>
      <c r="K10" s="14" t="n">
        <v>548.34</v>
      </c>
      <c r="L10" s="21" t="s">
        <v>46</v>
      </c>
    </row>
    <row r="11" s="22" customFormat="true" ht="14.4" hidden="false" customHeight="false" outlineLevel="0" collapsed="false">
      <c r="A11" s="16" t="s">
        <v>16</v>
      </c>
      <c r="B11" s="17" t="s">
        <v>17</v>
      </c>
      <c r="C11" s="17" t="s">
        <v>18</v>
      </c>
      <c r="D11" s="18" t="s">
        <v>19</v>
      </c>
      <c r="E11" s="14" t="n">
        <f aca="false">SUM(F11*12)</f>
        <v>120000</v>
      </c>
      <c r="F11" s="11" t="n">
        <v>10000</v>
      </c>
      <c r="G11" s="19" t="n">
        <v>0.085</v>
      </c>
      <c r="H11" s="11" t="n">
        <f aca="false">SUM(F11*G11)</f>
        <v>850</v>
      </c>
      <c r="I11" s="19" t="n">
        <v>0.1</v>
      </c>
      <c r="J11" s="11" t="n">
        <f aca="false">SUM(F11*I11)</f>
        <v>1000</v>
      </c>
      <c r="K11" s="20" t="n">
        <f aca="false">SUM(H11+J11)</f>
        <v>1850</v>
      </c>
      <c r="L11" s="21"/>
    </row>
    <row r="12" customFormat="false" ht="14.4" hidden="false" customHeight="false" outlineLevel="0" collapsed="false">
      <c r="A12" s="10" t="n">
        <v>899555</v>
      </c>
      <c r="B12" s="7" t="s">
        <v>20</v>
      </c>
      <c r="C12" s="7" t="s">
        <v>21</v>
      </c>
      <c r="D12" s="8" t="s">
        <v>22</v>
      </c>
      <c r="E12" s="14" t="n">
        <f aca="false">SUM(F12*12)</f>
        <v>260000.04</v>
      </c>
      <c r="F12" s="11" t="n">
        <v>21666.67</v>
      </c>
      <c r="G12" s="26" t="n">
        <v>0.1072998</v>
      </c>
      <c r="H12" s="13" t="n">
        <f aca="false">SUM(F12*G12)</f>
        <v>2324.829357666</v>
      </c>
      <c r="I12" s="27" t="n">
        <v>0.0599999</v>
      </c>
      <c r="J12" s="13" t="n">
        <f aca="false">SUM(F12*I12)</f>
        <v>1299.998033333</v>
      </c>
      <c r="K12" s="14" t="n">
        <f aca="false">SUM(H12+J12)</f>
        <v>3624.827390999</v>
      </c>
      <c r="L12" s="23"/>
    </row>
    <row r="13" s="22" customFormat="true" ht="14.4" hidden="false" customHeight="false" outlineLevel="0" collapsed="false">
      <c r="A13" s="16" t="n">
        <v>969877</v>
      </c>
      <c r="B13" s="17" t="s">
        <v>35</v>
      </c>
      <c r="C13" s="17" t="s">
        <v>36</v>
      </c>
      <c r="D13" s="18" t="s">
        <v>37</v>
      </c>
      <c r="E13" s="20" t="n">
        <f aca="false">SUM(F13*12)</f>
        <v>120000</v>
      </c>
      <c r="F13" s="11" t="n">
        <v>10000</v>
      </c>
      <c r="G13" s="19" t="n">
        <v>0.056666</v>
      </c>
      <c r="H13" s="11" t="n">
        <f aca="false">SUM(F13*G13)</f>
        <v>566.66</v>
      </c>
      <c r="I13" s="41" t="n">
        <v>0.02</v>
      </c>
      <c r="J13" s="13" t="n">
        <f aca="false">SUM(F13*I13)</f>
        <v>200</v>
      </c>
      <c r="K13" s="20" t="n">
        <f aca="false">SUM(H13+J13)</f>
        <v>766.66</v>
      </c>
      <c r="L13" s="42"/>
    </row>
    <row r="14" s="22" customFormat="true" ht="14.4" hidden="false" customHeight="false" outlineLevel="0" collapsed="false">
      <c r="A14" s="16" t="n">
        <v>969877</v>
      </c>
      <c r="B14" s="17" t="s">
        <v>35</v>
      </c>
      <c r="C14" s="17" t="s">
        <v>36</v>
      </c>
      <c r="D14" s="18" t="s">
        <v>37</v>
      </c>
      <c r="E14" s="20"/>
      <c r="F14" s="11" t="n">
        <v>10000</v>
      </c>
      <c r="G14" s="19" t="n">
        <v>0.017814</v>
      </c>
      <c r="H14" s="11" t="n">
        <f aca="false">SUM(F14*G14)</f>
        <v>178.14</v>
      </c>
      <c r="I14" s="41" t="n">
        <v>0.0213333</v>
      </c>
      <c r="J14" s="13" t="n">
        <f aca="false">SUM(F14*I14)</f>
        <v>213.333</v>
      </c>
      <c r="K14" s="20" t="n">
        <f aca="false">SUM(H14+J14)</f>
        <v>391.473</v>
      </c>
      <c r="L14" s="42" t="s">
        <v>47</v>
      </c>
    </row>
    <row r="15" customFormat="false" ht="14.4" hidden="false" customHeight="false" outlineLevel="0" collapsed="false">
      <c r="A15" s="6" t="s">
        <v>10</v>
      </c>
      <c r="B15" s="7"/>
      <c r="C15" s="7"/>
      <c r="D15" s="8"/>
      <c r="E15" s="8"/>
      <c r="F15" s="8"/>
      <c r="G15" s="8"/>
      <c r="H15" s="14" t="n">
        <f aca="false">SUM(H6:H14)</f>
        <v>7592.94000003</v>
      </c>
      <c r="I15" s="14"/>
      <c r="J15" s="14" t="n">
        <f aca="false">SUM(J6:J14)</f>
        <v>2713.331033333</v>
      </c>
      <c r="K15" s="24" t="n">
        <f aca="false">SUM(K6:K14)</f>
        <v>10306.283196557</v>
      </c>
      <c r="L15" s="25"/>
    </row>
    <row r="18" customFormat="false" ht="14.4" hidden="false" customHeight="false" outlineLevel="0" collapsed="false">
      <c r="A18" s="0" t="s">
        <v>25</v>
      </c>
      <c r="G18" s="28"/>
      <c r="H18" s="2" t="s">
        <v>26</v>
      </c>
    </row>
    <row r="19" customFormat="false" ht="14.4" hidden="false" customHeight="false" outlineLevel="0" collapsed="false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customFormat="false" ht="14.4" hidden="false" customHeight="false" outlineLevel="0" collapsed="false">
      <c r="A20" s="29" t="n">
        <v>0.04</v>
      </c>
      <c r="B20" s="0" t="n">
        <v>120000</v>
      </c>
      <c r="C20" s="0" t="n">
        <f aca="false">SUM(B20*A20)</f>
        <v>4800</v>
      </c>
      <c r="D20" s="0" t="n">
        <f aca="false">SUM(C20/12)</f>
        <v>400</v>
      </c>
      <c r="F20" s="0" t="s">
        <v>29</v>
      </c>
      <c r="H20" s="29" t="n">
        <v>0.04</v>
      </c>
      <c r="I20" s="28" t="n">
        <v>279500.04</v>
      </c>
      <c r="J20" s="28" t="n">
        <f aca="false">SUM(I20*H20)</f>
        <v>11180.0016</v>
      </c>
      <c r="K20" s="28" t="n">
        <f aca="false">SUM(J20/12)</f>
        <v>931.6668</v>
      </c>
      <c r="L20" s="0" t="s">
        <v>29</v>
      </c>
    </row>
    <row r="21" customFormat="false" ht="14.4" hidden="false" customHeight="false" outlineLevel="0" collapsed="false">
      <c r="A21" s="29" t="n">
        <v>0.04</v>
      </c>
      <c r="B21" s="0" t="n">
        <v>5000</v>
      </c>
      <c r="C21" s="0" t="n">
        <f aca="false">SUM(B21*A21)</f>
        <v>200</v>
      </c>
      <c r="D21" s="0" t="n">
        <f aca="false">SUM(C21/12)</f>
        <v>16.6666666666667</v>
      </c>
      <c r="F21" s="0" t="s">
        <v>29</v>
      </c>
      <c r="H21" s="29" t="n">
        <v>0.04</v>
      </c>
      <c r="I21" s="28" t="n">
        <v>164500</v>
      </c>
      <c r="J21" s="0" t="n">
        <f aca="false">SUM(I21*H21)</f>
        <v>6580</v>
      </c>
      <c r="K21" s="0" t="n">
        <f aca="false">SUM(J21/12)</f>
        <v>548.333333333333</v>
      </c>
      <c r="L21" s="0" t="s">
        <v>29</v>
      </c>
    </row>
    <row r="22" customFormat="false" ht="14.4" hidden="false" customHeight="false" outlineLevel="0" collapsed="false">
      <c r="A22" s="29" t="n">
        <v>0.02</v>
      </c>
      <c r="B22" s="0" t="n">
        <v>120000</v>
      </c>
      <c r="C22" s="0" t="n">
        <f aca="false">SUM(B22*A22)</f>
        <v>2400</v>
      </c>
      <c r="D22" s="0" t="n">
        <f aca="false">SUM(C22/12)</f>
        <v>200</v>
      </c>
      <c r="F22" s="0" t="s">
        <v>30</v>
      </c>
      <c r="H22" s="29"/>
      <c r="J22" s="0" t="n">
        <f aca="false">SUM(I22*H22)</f>
        <v>0</v>
      </c>
      <c r="K22" s="0" t="n">
        <f aca="false">SUM(J22/12)</f>
        <v>0</v>
      </c>
      <c r="L22" s="0" t="s">
        <v>30</v>
      </c>
    </row>
    <row r="23" customFormat="false" ht="14.4" hidden="false" customHeight="false" outlineLevel="0" collapsed="false">
      <c r="A23" s="29" t="n">
        <v>0.75</v>
      </c>
      <c r="B23" s="0" t="n">
        <v>2400</v>
      </c>
      <c r="C23" s="0" t="n">
        <f aca="false">SUM(B23*A23)</f>
        <v>1800</v>
      </c>
      <c r="D23" s="0" t="n">
        <f aca="false">SUM(C23/12)</f>
        <v>150</v>
      </c>
      <c r="F23" s="0" t="s">
        <v>29</v>
      </c>
      <c r="H23" s="29"/>
      <c r="J23" s="0" t="n">
        <f aca="false">SUM(I23*H23)</f>
        <v>0</v>
      </c>
      <c r="K23" s="0" t="n">
        <f aca="false">SUM(J23/12)</f>
        <v>0</v>
      </c>
      <c r="L23" s="0" t="s">
        <v>29</v>
      </c>
    </row>
    <row r="24" customFormat="false" ht="14.4" hidden="false" customHeight="false" outlineLevel="0" collapsed="false">
      <c r="C24" s="2" t="n">
        <f aca="false">SUM(C20:C23)</f>
        <v>9200</v>
      </c>
      <c r="D24" s="2" t="n">
        <f aca="false">SUM(D20:D23)</f>
        <v>766.666666666667</v>
      </c>
      <c r="E24" s="2"/>
      <c r="J24" s="2" t="n">
        <f aca="false">SUM(J20:J23)</f>
        <v>17760.0016</v>
      </c>
      <c r="K24" s="2" t="n">
        <f aca="false">SUM(K20:K23)</f>
        <v>1480.00013333333</v>
      </c>
    </row>
    <row r="28" customFormat="false" ht="15.6" hidden="false" customHeight="false" outlineLevel="0" collapsed="false">
      <c r="A28" s="30" t="s">
        <v>31</v>
      </c>
    </row>
    <row r="29" customFormat="false" ht="15.6" hidden="false" customHeight="false" outlineLevel="0" collapsed="false">
      <c r="A29" s="30"/>
    </row>
    <row r="30" customFormat="false" ht="15.6" hidden="false" customHeight="false" outlineLevel="0" collapsed="false">
      <c r="A30" s="31" t="s">
        <v>32</v>
      </c>
    </row>
    <row r="31" customFormat="false" ht="15.6" hidden="false" customHeight="false" outlineLevel="0" collapsed="false">
      <c r="A31" s="31"/>
    </row>
    <row r="32" customFormat="false" ht="15.6" hidden="false" customHeight="false" outlineLevel="0" collapsed="false">
      <c r="A32" s="31" t="s">
        <v>33</v>
      </c>
    </row>
    <row r="33" customFormat="false" ht="15.6" hidden="false" customHeight="false" outlineLevel="0" collapsed="false">
      <c r="A33" s="31"/>
    </row>
    <row r="34" customFormat="false" ht="15.6" hidden="false" customHeight="false" outlineLevel="0" collapsed="false">
      <c r="A34" s="31" t="s">
        <v>34</v>
      </c>
    </row>
    <row r="37" customFormat="false" ht="14.4" hidden="false" customHeight="false" outlineLevel="0" collapsed="false">
      <c r="A37" s="40" t="s">
        <v>39</v>
      </c>
    </row>
    <row r="38" customFormat="false" ht="14.4" hidden="false" customHeight="false" outlineLevel="0" collapsed="false">
      <c r="A38" s="40"/>
    </row>
    <row r="39" customFormat="false" ht="14.4" hidden="false" customHeight="false" outlineLevel="0" collapsed="false">
      <c r="A39" s="40" t="s">
        <v>40</v>
      </c>
    </row>
    <row r="42" customFormat="false" ht="14.4" hidden="false" customHeight="false" outlineLevel="0" collapsed="false">
      <c r="A42" s="0" t="s">
        <v>41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33.44"/>
    <col collapsed="false" customWidth="true" hidden="false" outlineLevel="0" max="2" min="2" style="0" width="15.44"/>
    <col collapsed="false" customWidth="true" hidden="false" outlineLevel="0" max="3" min="3" style="0" width="10.44"/>
    <col collapsed="false" customWidth="true" hidden="false" outlineLevel="0" max="4" min="4" style="0" width="8.53"/>
    <col collapsed="false" customWidth="true" hidden="false" outlineLevel="0" max="5" min="5" style="0" width="12.44"/>
    <col collapsed="false" customWidth="true" hidden="false" outlineLevel="0" max="6" min="6" style="0" width="14.44"/>
    <col collapsed="false" customWidth="true" hidden="false" outlineLevel="0" max="7" min="7" style="0" width="8.53"/>
    <col collapsed="false" customWidth="true" hidden="false" outlineLevel="0" max="8" min="8" style="0" width="14.11"/>
    <col collapsed="false" customWidth="true" hidden="false" outlineLevel="0" max="9" min="9" style="0" width="9.44"/>
    <col collapsed="false" customWidth="true" hidden="false" outlineLevel="0" max="10" min="10" style="0" width="9.88"/>
    <col collapsed="false" customWidth="true" hidden="false" outlineLevel="0" max="11" min="11" style="0" width="15.44"/>
    <col collapsed="false" customWidth="true" hidden="false" outlineLevel="0" max="12" min="12" style="0" width="31.33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customFormat="false" ht="14.4" hidden="false" customHeight="false" outlineLevel="0" collapsed="false">
      <c r="A2" s="1" t="n">
        <v>603570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customFormat="false" ht="14.4" hidden="false" customHeight="false" outlineLevel="0" collapsed="false">
      <c r="A3" s="5" t="n">
        <v>44075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customFormat="false" ht="14.4" hidden="false" customHeight="false" outlineLevel="0" collapsed="false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customFormat="false" ht="14.4" hidden="false" customHeight="false" outlineLevel="0" collapsed="false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customFormat="false" ht="14.4" hidden="false" customHeight="false" outlineLevel="0" collapsed="false">
      <c r="A6" s="10" t="s">
        <v>12</v>
      </c>
      <c r="B6" s="7" t="s">
        <v>13</v>
      </c>
      <c r="C6" s="7" t="s">
        <v>14</v>
      </c>
      <c r="D6" s="8" t="s">
        <v>15</v>
      </c>
      <c r="E6" s="14" t="n">
        <f aca="false">SUM(F6*12)</f>
        <v>279500.04</v>
      </c>
      <c r="F6" s="11" t="n">
        <v>23291.67</v>
      </c>
      <c r="G6" s="12" t="n">
        <v>0.063542</v>
      </c>
      <c r="H6" s="13" t="n">
        <f aca="false">SUM(F6*G6)</f>
        <v>1479.99929514</v>
      </c>
      <c r="I6" s="12" t="n">
        <v>0</v>
      </c>
      <c r="J6" s="13" t="n">
        <f aca="false">SUM(F6*I6)</f>
        <v>0</v>
      </c>
      <c r="K6" s="14" t="n">
        <f aca="false">SUM(H6+J6)</f>
        <v>1479.99929514</v>
      </c>
      <c r="L6" s="15"/>
    </row>
    <row r="7" s="22" customFormat="true" ht="14.4" hidden="false" customHeight="false" outlineLevel="0" collapsed="false">
      <c r="A7" s="16" t="s">
        <v>16</v>
      </c>
      <c r="B7" s="17" t="s">
        <v>17</v>
      </c>
      <c r="C7" s="17" t="s">
        <v>18</v>
      </c>
      <c r="D7" s="18" t="s">
        <v>19</v>
      </c>
      <c r="E7" s="14" t="n">
        <f aca="false">SUM(F7*12)</f>
        <v>120000</v>
      </c>
      <c r="F7" s="11" t="n">
        <v>10000</v>
      </c>
      <c r="G7" s="19" t="n">
        <v>0.085</v>
      </c>
      <c r="H7" s="11" t="n">
        <f aca="false">SUM(F7*G7)</f>
        <v>850</v>
      </c>
      <c r="I7" s="19" t="n">
        <v>0.1</v>
      </c>
      <c r="J7" s="11" t="n">
        <f aca="false">SUM(F7*I7)</f>
        <v>1000</v>
      </c>
      <c r="K7" s="20" t="n">
        <f aca="false">SUM(H7+J7)</f>
        <v>1850</v>
      </c>
      <c r="L7" s="21"/>
    </row>
    <row r="8" customFormat="false" ht="14.4" hidden="false" customHeight="false" outlineLevel="0" collapsed="false">
      <c r="A8" s="10" t="n">
        <v>899555</v>
      </c>
      <c r="B8" s="7" t="s">
        <v>20</v>
      </c>
      <c r="C8" s="7" t="s">
        <v>21</v>
      </c>
      <c r="D8" s="8" t="s">
        <v>22</v>
      </c>
      <c r="E8" s="14" t="n">
        <f aca="false">SUM(F8*12)</f>
        <v>260000.04</v>
      </c>
      <c r="F8" s="11" t="n">
        <v>21666.67</v>
      </c>
      <c r="G8" s="26" t="n">
        <v>0.1072998</v>
      </c>
      <c r="H8" s="13" t="n">
        <f aca="false">SUM(F8*G8)</f>
        <v>2324.829357666</v>
      </c>
      <c r="I8" s="27" t="n">
        <v>0.0599999</v>
      </c>
      <c r="J8" s="13" t="n">
        <f aca="false">SUM(F8*I8)</f>
        <v>1299.998033333</v>
      </c>
      <c r="K8" s="14" t="n">
        <f aca="false">SUM(H8+J8)</f>
        <v>3624.827390999</v>
      </c>
      <c r="L8" s="23"/>
    </row>
    <row r="9" s="22" customFormat="true" ht="14.4" hidden="false" customHeight="false" outlineLevel="0" collapsed="false">
      <c r="A9" s="16" t="n">
        <v>969877</v>
      </c>
      <c r="B9" s="17" t="s">
        <v>35</v>
      </c>
      <c r="C9" s="17" t="s">
        <v>36</v>
      </c>
      <c r="D9" s="18" t="s">
        <v>37</v>
      </c>
      <c r="E9" s="20" t="n">
        <f aca="false">SUM(F9*12)</f>
        <v>120000</v>
      </c>
      <c r="F9" s="11" t="n">
        <v>10000</v>
      </c>
      <c r="G9" s="19" t="n">
        <v>0.056666</v>
      </c>
      <c r="H9" s="11" t="n">
        <f aca="false">SUM(F9*G9)</f>
        <v>566.66</v>
      </c>
      <c r="I9" s="41" t="n">
        <v>0.02</v>
      </c>
      <c r="J9" s="13" t="n">
        <f aca="false">SUM(F9*I9)</f>
        <v>200</v>
      </c>
      <c r="K9" s="20" t="n">
        <f aca="false">SUM(H9+J9)</f>
        <v>766.66</v>
      </c>
      <c r="L9" s="42"/>
    </row>
    <row r="10" customFormat="false" ht="14.4" hidden="false" customHeight="false" outlineLevel="0" collapsed="false">
      <c r="A10" s="6" t="s">
        <v>10</v>
      </c>
      <c r="B10" s="7"/>
      <c r="C10" s="7"/>
      <c r="D10" s="8"/>
      <c r="E10" s="8"/>
      <c r="F10" s="8"/>
      <c r="G10" s="8"/>
      <c r="H10" s="14" t="n">
        <f aca="false">SUM(H6:H9)</f>
        <v>5221.488652806</v>
      </c>
      <c r="I10" s="14"/>
      <c r="J10" s="14" t="n">
        <f aca="false">SUM(J6:J9)</f>
        <v>2499.998033333</v>
      </c>
      <c r="K10" s="24" t="n">
        <f aca="false">SUM(K6:K9)</f>
        <v>7721.486686139</v>
      </c>
      <c r="L10" s="25"/>
    </row>
    <row r="13" customFormat="false" ht="14.4" hidden="false" customHeight="false" outlineLevel="0" collapsed="false">
      <c r="A13" s="0" t="s">
        <v>25</v>
      </c>
      <c r="G13" s="28"/>
      <c r="H13" s="2" t="s">
        <v>26</v>
      </c>
    </row>
    <row r="14" customFormat="false" ht="14.4" hidden="false" customHeight="false" outlineLevel="0" collapsed="false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customFormat="false" ht="14.4" hidden="false" customHeight="false" outlineLevel="0" collapsed="false">
      <c r="A15" s="29" t="n">
        <v>0.04</v>
      </c>
      <c r="B15" s="0" t="n">
        <v>120000</v>
      </c>
      <c r="C15" s="0" t="n">
        <f aca="false">SUM(B15*A15)</f>
        <v>4800</v>
      </c>
      <c r="D15" s="0" t="n">
        <f aca="false">SUM(C15/12)</f>
        <v>400</v>
      </c>
      <c r="F15" s="0" t="s">
        <v>29</v>
      </c>
      <c r="H15" s="29" t="n">
        <v>0.04</v>
      </c>
      <c r="I15" s="28" t="n">
        <v>279500.04</v>
      </c>
      <c r="J15" s="28" t="n">
        <f aca="false">SUM(I15*H15)</f>
        <v>11180.0016</v>
      </c>
      <c r="K15" s="28" t="n">
        <f aca="false">SUM(J15/12)</f>
        <v>931.6668</v>
      </c>
      <c r="L15" s="0" t="s">
        <v>29</v>
      </c>
    </row>
    <row r="16" customFormat="false" ht="14.4" hidden="false" customHeight="false" outlineLevel="0" collapsed="false">
      <c r="A16" s="29" t="n">
        <v>0.04</v>
      </c>
      <c r="B16" s="0" t="n">
        <v>5000</v>
      </c>
      <c r="C16" s="0" t="n">
        <f aca="false">SUM(B16*A16)</f>
        <v>200</v>
      </c>
      <c r="D16" s="0" t="n">
        <f aca="false">SUM(C16/12)</f>
        <v>16.6666666666667</v>
      </c>
      <c r="F16" s="0" t="s">
        <v>29</v>
      </c>
      <c r="H16" s="29" t="n">
        <v>0.04</v>
      </c>
      <c r="I16" s="28" t="n">
        <v>164500</v>
      </c>
      <c r="J16" s="0" t="n">
        <f aca="false">SUM(I16*H16)</f>
        <v>6580</v>
      </c>
      <c r="K16" s="0" t="n">
        <f aca="false">SUM(J16/12)</f>
        <v>548.333333333333</v>
      </c>
      <c r="L16" s="0" t="s">
        <v>29</v>
      </c>
    </row>
    <row r="17" customFormat="false" ht="14.4" hidden="false" customHeight="false" outlineLevel="0" collapsed="false">
      <c r="A17" s="29" t="n">
        <v>0.02</v>
      </c>
      <c r="B17" s="0" t="n">
        <v>120000</v>
      </c>
      <c r="C17" s="0" t="n">
        <f aca="false">SUM(B17*A17)</f>
        <v>2400</v>
      </c>
      <c r="D17" s="0" t="n">
        <f aca="false">SUM(C17/12)</f>
        <v>200</v>
      </c>
      <c r="F17" s="0" t="s">
        <v>30</v>
      </c>
      <c r="H17" s="29"/>
      <c r="J17" s="0" t="n">
        <f aca="false">SUM(I17*H17)</f>
        <v>0</v>
      </c>
      <c r="K17" s="0" t="n">
        <f aca="false">SUM(J17/12)</f>
        <v>0</v>
      </c>
      <c r="L17" s="0" t="s">
        <v>30</v>
      </c>
    </row>
    <row r="18" customFormat="false" ht="14.4" hidden="false" customHeight="false" outlineLevel="0" collapsed="false">
      <c r="A18" s="29" t="n">
        <v>0.75</v>
      </c>
      <c r="B18" s="0" t="n">
        <v>2400</v>
      </c>
      <c r="C18" s="0" t="n">
        <f aca="false">SUM(B18*A18)</f>
        <v>1800</v>
      </c>
      <c r="D18" s="0" t="n">
        <f aca="false">SUM(C18/12)</f>
        <v>150</v>
      </c>
      <c r="F18" s="0" t="s">
        <v>29</v>
      </c>
      <c r="H18" s="29"/>
      <c r="J18" s="0" t="n">
        <f aca="false">SUM(I18*H18)</f>
        <v>0</v>
      </c>
      <c r="K18" s="0" t="n">
        <f aca="false">SUM(J18/12)</f>
        <v>0</v>
      </c>
      <c r="L18" s="0" t="s">
        <v>29</v>
      </c>
    </row>
    <row r="19" customFormat="false" ht="14.4" hidden="false" customHeight="false" outlineLevel="0" collapsed="false">
      <c r="C19" s="2" t="n">
        <f aca="false">SUM(C15:C18)</f>
        <v>9200</v>
      </c>
      <c r="D19" s="2" t="n">
        <f aca="false">SUM(D15:D18)</f>
        <v>766.666666666667</v>
      </c>
      <c r="E19" s="2"/>
      <c r="J19" s="2" t="n">
        <f aca="false">SUM(J15:J18)</f>
        <v>17760.0016</v>
      </c>
      <c r="K19" s="2" t="n">
        <f aca="false">SUM(K15:K18)</f>
        <v>1480.00013333333</v>
      </c>
    </row>
    <row r="23" customFormat="false" ht="15.6" hidden="false" customHeight="false" outlineLevel="0" collapsed="false">
      <c r="A23" s="30" t="s">
        <v>31</v>
      </c>
    </row>
    <row r="24" customFormat="false" ht="15.6" hidden="false" customHeight="false" outlineLevel="0" collapsed="false">
      <c r="A24" s="30"/>
    </row>
    <row r="25" customFormat="false" ht="15.6" hidden="false" customHeight="false" outlineLevel="0" collapsed="false">
      <c r="A25" s="31" t="s">
        <v>32</v>
      </c>
    </row>
    <row r="26" customFormat="false" ht="15.6" hidden="false" customHeight="false" outlineLevel="0" collapsed="false">
      <c r="A26" s="31"/>
    </row>
    <row r="27" customFormat="false" ht="15.6" hidden="false" customHeight="false" outlineLevel="0" collapsed="false">
      <c r="A27" s="31" t="s">
        <v>33</v>
      </c>
    </row>
    <row r="28" customFormat="false" ht="15.6" hidden="false" customHeight="false" outlineLevel="0" collapsed="false">
      <c r="A28" s="31"/>
    </row>
    <row r="29" customFormat="false" ht="15.6" hidden="false" customHeight="false" outlineLevel="0" collapsed="false">
      <c r="A29" s="31" t="s">
        <v>34</v>
      </c>
    </row>
    <row r="32" customFormat="false" ht="14.4" hidden="false" customHeight="false" outlineLevel="0" collapsed="false">
      <c r="A32" s="40" t="s">
        <v>39</v>
      </c>
    </row>
    <row r="33" customFormat="false" ht="14.4" hidden="false" customHeight="false" outlineLevel="0" collapsed="false">
      <c r="A33" s="40"/>
    </row>
    <row r="34" customFormat="false" ht="14.4" hidden="false" customHeight="false" outlineLevel="0" collapsed="false">
      <c r="A34" s="40" t="s">
        <v>40</v>
      </c>
    </row>
    <row r="37" customFormat="false" ht="14.4" hidden="false" customHeight="false" outlineLevel="0" collapsed="false">
      <c r="A37" s="0" t="s">
        <v>41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ETS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2020-02-03T10:23:59Z</dcterms:created>
  <dc:creator>Jane Byrne</dc:creator>
  <dc:description/>
  <dc:language>en-IN</dc:language>
  <cp:lastModifiedBy/>
  <cp:lastPrinted>2020-12-01T10:08:01Z</cp:lastPrinted>
  <dcterms:modified xsi:type="dcterms:W3CDTF">2021-01-18T15:57:11Z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