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ial\Accounts\Irishlife\Data Intake\Excel\"/>
    </mc:Choice>
  </mc:AlternateContent>
  <workbookProtection lockStructure="1" lockWindows="1"/>
  <bookViews>
    <workbookView xWindow="-28920" yWindow="-1020" windowWidth="29040" windowHeight="15840" tabRatio="500" activeTab="0"/>
  </bookViews>
  <sheets>
    <sheet name="~January 2020" sheetId="1" r:id="rId2"/>
    <sheet name="sheet1" sheetId="2" r:id="rId3"/>
    <sheet name="#January 2020" sheetId="3" r:id="rId4"/>
    <sheet name="$January 2020" sheetId="4" r:id="rId5"/>
  </sheets>
  <definedNames/>
  <calcPr calcId="191029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<sst xmlns="http://schemas.openxmlformats.org/spreadsheetml/2006/main" count="113" uniqueCount="83">
  <si>
    <t>Medifix Employees - Irish Life 601703</t>
  </si>
  <si>
    <t>Refno</t>
  </si>
  <si>
    <t>First Name</t>
  </si>
  <si>
    <t>Surname</t>
  </si>
  <si>
    <t>Salary</t>
  </si>
  <si>
    <t>Employer</t>
  </si>
  <si>
    <t>ER %</t>
  </si>
  <si>
    <t>Employee</t>
  </si>
  <si>
    <t>EE %</t>
  </si>
  <si>
    <t>AVC</t>
  </si>
  <si>
    <t>AVC %</t>
  </si>
  <si>
    <t>Monthly Total</t>
  </si>
  <si>
    <t>Irene</t>
  </si>
  <si>
    <t>Dempsey</t>
  </si>
  <si>
    <t>Aislinn</t>
  </si>
  <si>
    <t>Kelly</t>
  </si>
  <si>
    <t>Jack</t>
  </si>
  <si>
    <t>On sick leave from February - Pro rata salary/contribution</t>
  </si>
  <si>
    <t xml:space="preserve">James </t>
  </si>
  <si>
    <t>Lee</t>
  </si>
  <si>
    <t>Amanda</t>
  </si>
  <si>
    <t>Maree</t>
  </si>
  <si>
    <t>Donal</t>
  </si>
  <si>
    <t>Mooney</t>
  </si>
  <si>
    <t>Kevin</t>
  </si>
  <si>
    <t>O'Boyle</t>
  </si>
  <si>
    <t>Total</t>
  </si>
  <si>
    <t>Notes:</t>
  </si>
  <si>
    <t>*Jack Kelly - AVC payment for 6 month, and ER and EE commencing February 2020. 21.02.2020 - ER contribution commencing when EE returns to work</t>
  </si>
  <si>
    <t>ISSUES FOUND</t>
  </si>
  <si>
    <t>REFNO</t>
  </si>
  <si>
    <t>FORENAME</t>
  </si>
  <si>
    <t>SURNAME</t>
  </si>
  <si>
    <t>ER</t>
  </si>
  <si>
    <t>EE</t>
  </si>
  <si>
    <t>Refno 0853772 does not exist for Scheme ID 601597
Member does not have open Paypoints</t>
  </si>
  <si>
    <t>853772</t>
  </si>
  <si>
    <t>Refno 0853763 does not exist for Scheme ID 601597
Member does not have open Paypoints</t>
  </si>
  <si>
    <t>853763</t>
  </si>
  <si>
    <t>Refno 0918945 does not exist for Scheme ID 601597
Member does not have open Paypoints</t>
  </si>
  <si>
    <t>918945</t>
  </si>
  <si>
    <t>Refno 0862680 does not exist for Scheme ID 601597
Member does not have open Paypoints</t>
  </si>
  <si>
    <t>862680</t>
  </si>
  <si>
    <t>Refno 0911389 does not exist for Scheme ID 601597
Member does not have open Paypoints</t>
  </si>
  <si>
    <t>911389</t>
  </si>
  <si>
    <t>Refno 0853768 does not exist for Scheme ID 601597
Member does not have open Paypoints</t>
  </si>
  <si>
    <t>853768</t>
  </si>
  <si>
    <t>Refno 0853760 does not exist for Scheme ID 601597
Member does not have open Paypoints</t>
  </si>
  <si>
    <t>853760</t>
  </si>
  <si>
    <t>NEG_ROWS</t>
  </si>
  <si>
    <t>False</t>
  </si>
  <si>
    <t>TOTAL</t>
  </si>
  <si>
    <t>2097.67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</si>
  <si>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</si>
  <si>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</si>
  <si>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</si>
  <si>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</si>
  <si>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</si>
  <si>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</si>
  <si>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</si>
  <si>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</si>
  <si>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</si>
  <si>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</si>
  <si>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559024</t>
  </si>
  <si>
    <t>159701</t>
  </si>
  <si>
    <t>Cash</t>
  </si>
  <si>
    <t>30/12/2011</t>
  </si>
  <si>
    <t>1,406.45</t>
  </si>
  <si>
    <t>01/11/2011</t>
  </si>
  <si>
    <t>ILIM Nov 2011</t>
  </si>
  <si>
    <t>555355</t>
  </si>
  <si>
    <t>30/11/2011</t>
  </si>
  <si>
    <t>01/10/2011</t>
  </si>
  <si>
    <t>ILIM Oct 2011</t>
  </si>
  <si>
    <t>551891</t>
  </si>
  <si>
    <t>25/10/2011</t>
  </si>
  <si>
    <t>16,000.00</t>
  </si>
  <si>
    <t>ILIM SPAV S O'Dwod 16K</t>
  </si>
  <si>
    <t>1_Errors_found</t>
  </si>
  <si>
    <t>Error Type</t>
  </si>
  <si>
    <t>Error Description</t>
  </si>
  <si>
    <t>schemeActive</t>
  </si>
  <si>
    <t>Scheme 601597 is not active. Its current status is PUPD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</si>
</sst>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\€#,##0.00"/>
    <numFmt numFmtId="166" formatCode="[$€-83C]#,##0.00"/>
  </numFmts>
  <fonts count="13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b/>
      <u val="single"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Protection="0">
      <alignment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 applyProtection="1">
      <alignment/>
      <protection/>
    </xf>
    <xf numFmtId="0" fontId="2" fillId="0" borderId="1" xfId="0" applyFont="1" applyBorder="1" applyAlignment="1" applyProtection="1">
      <alignment/>
      <protection/>
    </xf>
    <xf numFmtId="0" fontId="0" fillId="0" borderId="1" xfId="0" applyFont="1" applyBorder="1" applyAlignment="1" applyProtection="1">
      <alignment/>
      <protection/>
    </xf>
    <xf numFmtId="17" fontId="3" fillId="0" borderId="1" xfId="0" applyNumberFormat="1" applyFont="1" applyBorder="1" applyAlignment="1" applyProtection="1">
      <alignment/>
      <protection/>
    </xf>
    <xf numFmtId="0" fontId="0" fillId="0" borderId="1" xfId="0" applyFont="1" applyBorder="1" applyAlignment="1" applyProtection="1">
      <alignment horizontal="center"/>
      <protection/>
    </xf>
    <xf numFmtId="164" fontId="0" fillId="0" borderId="1" xfId="0" applyNumberFormat="1" applyFont="1" applyBorder="1" applyAlignment="1" applyProtection="1">
      <alignment/>
      <protection/>
    </xf>
    <xf numFmtId="164" fontId="0" fillId="0" borderId="1" xfId="0" applyNumberFormat="1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 horizontal="center"/>
      <protection/>
    </xf>
    <xf numFmtId="17" fontId="3" fillId="0" borderId="1" xfId="0" applyNumberFormat="1" applyFont="1" applyBorder="1" applyAlignment="1" applyProtection="1">
      <alignment horizontal="center" wrapText="1"/>
      <protection/>
    </xf>
    <xf numFmtId="164" fontId="3" fillId="0" borderId="1" xfId="0" applyNumberFormat="1" applyFont="1" applyBorder="1" applyAlignment="1" applyProtection="1">
      <alignment horizontal="center"/>
      <protection/>
    </xf>
    <xf numFmtId="0" fontId="0" fillId="0" borderId="1" xfId="0" applyFont="1" applyBorder="1" applyAlignment="1" applyProtection="1">
      <alignment vertical="center"/>
      <protection/>
    </xf>
    <xf numFmtId="165" fontId="4" fillId="0" borderId="1" xfId="0" applyNumberFormat="1" applyFont="1" applyBorder="1" applyAlignment="1" applyProtection="1">
      <alignment horizontal="center"/>
      <protection/>
    </xf>
    <xf numFmtId="166" fontId="0" fillId="0" borderId="1" xfId="0" applyNumberFormat="1" applyFont="1" applyBorder="1" applyAlignment="1" applyProtection="1">
      <alignment/>
      <protection/>
    </xf>
    <xf numFmtId="9" fontId="0" fillId="0" borderId="1" xfId="15" applyFont="1" applyBorder="1" applyAlignment="1" applyProtection="1">
      <alignment horizontal="center"/>
      <protection/>
    </xf>
    <xf numFmtId="0" fontId="5" fillId="0" borderId="1" xfId="0" applyFont="1" applyBorder="1" applyAlignment="1" applyProtection="1">
      <alignment/>
      <protection/>
    </xf>
    <xf numFmtId="0" fontId="6" fillId="0" borderId="1" xfId="0" applyFont="1" applyBorder="1" applyAlignment="1" applyProtection="1">
      <alignment/>
      <protection/>
    </xf>
    <xf numFmtId="9" fontId="6" fillId="0" borderId="1" xfId="15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/>
      <protection/>
    </xf>
    <xf numFmtId="166" fontId="7" fillId="0" borderId="1" xfId="0" applyNumberFormat="1" applyFont="1" applyBorder="1" applyAlignment="1" applyProtection="1">
      <alignment horizontal="center"/>
      <protection/>
    </xf>
    <xf numFmtId="166" fontId="3" fillId="0" borderId="1" xfId="0" applyNumberFormat="1" applyFont="1" applyBorder="1" applyAlignment="1" applyProtection="1">
      <alignment/>
      <protection/>
    </xf>
    <xf numFmtId="166" fontId="3" fillId="0" borderId="1" xfId="0" applyNumberFormat="1" applyFont="1" applyBorder="1" applyAlignment="1" applyProtection="1">
      <alignment horizontal="center"/>
      <protection/>
    </xf>
    <xf numFmtId="164" fontId="3" fillId="0" borderId="1" xfId="0" applyNumberFormat="1" applyFont="1" applyBorder="1" applyAlignment="1" applyProtection="1">
      <alignment/>
      <protection/>
    </xf>
    <xf numFmtId="0" fontId="3" fillId="0" borderId="0" xfId="0" applyFont="1" applyAlignment="1" applyProtection="1">
      <alignment/>
      <protection/>
    </xf>
    <xf numFmtId="0" fontId="0" fillId="0" borderId="0" xfId="0" applyFont="1" applyAlignment="1" applyProtection="1">
      <alignment horizontal="center"/>
      <protection/>
    </xf>
    <xf numFmtId="0" fontId="8" fillId="0" borderId="0" xfId="0" applyFont="1" applyAlignment="1" applyProtection="1">
      <alignment/>
      <protection/>
    </xf>
    <xf numFmtId="0" fontId="9" fillId="0" borderId="0" xfId="0"/>
    <xf numFmtId="0" fontId="9" fillId="0" borderId="2" xfId="0" applyBorder="1" applyAlignment="1">
      <alignment wrapText="1"/>
    </xf>
    <xf numFmtId="0" fontId="12" fillId="0" borderId="1" xfId="0" applyAlignment="1">
      <alignment horizontal="center" vertical="top"/>
    </xf>
    <xf numFmtId="0" fontId="11" fillId="0" borderId="0" xfId="0" applyFont="1" applyAlignment="1">
      <alignment wrapText="1"/>
    </xf>
    <xf numFmtId="0" fontId="10" fillId="0" borderId="0" xfId="0" applyFont="1"/>
    <xf numFmtId="0" fontId="9" fillId="2" borderId="0" xfId="0" applyFill="1"/>
    <xf numFmtId="0" fontId="9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indowProtection="1" tabSelected="1" workbookViewId="0" topLeftCell="A1">
      <selection pane="topLeft" activeCell="J14" sqref="J14"/>
    </sheetView>
  </sheetViews>
  <sheetFormatPr defaultRowHeight="15"/>
  <cols>
    <col min="1" max="1" width="9.125" style="1" customWidth="1"/>
    <col min="2" max="2" width="12.875" style="1" customWidth="1"/>
    <col min="3" max="3" width="11.75" style="1" customWidth="1"/>
    <col min="4" max="4" width="12.75" style="1" customWidth="1"/>
    <col min="5" max="5" width="12.125" style="1" customWidth="1"/>
    <col min="6" max="6" width="5.125" style="1" customWidth="1"/>
    <col min="7" max="7" width="10.875" style="1" customWidth="1"/>
    <col min="8" max="8" width="6.125" style="1" customWidth="1"/>
    <col min="9" max="9" width="11.875" style="1" customWidth="1"/>
    <col min="10" max="10" width="6.75" style="1" customWidth="1"/>
    <col min="11" max="11" width="13.625" style="1" customWidth="1"/>
    <col min="12" max="12" width="9.125" style="1" customWidth="1"/>
    <col min="13" max="1025" width="8.75" customWidth="1"/>
  </cols>
  <sheetData>
    <row r="1" spans="1:11" ht="15">
      <c r="A1" s="2" t="s">
        <v>0</v>
      </c>
      <c r="B1" s="3"/>
      <c r="C1" s="4"/>
      <c r="D1" s="4">
        <v>43831.0</v>
      </c>
      <c r="E1" s="3"/>
      <c r="F1" s="5"/>
      <c r="G1" s="3"/>
      <c r="H1" s="5"/>
      <c r="I1" s="6"/>
      <c r="J1" s="7"/>
      <c r="K1" s="3"/>
    </row>
    <row r="2" spans="1:11" ht="15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0" t="s">
        <v>9</v>
      </c>
      <c r="J2" s="10" t="s">
        <v>10</v>
      </c>
      <c r="K2" s="8" t="s">
        <v>11</v>
      </c>
    </row>
    <row r="3" spans="1:11" ht="15">
      <c r="A3" s="11">
        <v>853772.0</v>
      </c>
      <c r="B3" s="3" t="s">
        <v>12</v>
      </c>
      <c r="C3" s="3" t="s">
        <v>13</v>
      </c>
      <c r="D3" s="12">
        <v>29772.09</v>
      </c>
      <c r="E3" s="13">
        <f t="shared" si="0" ref="E3:E9">(D3/12)*F3</f>
        <v>124.05037500000002</v>
      </c>
      <c r="F3" s="14">
        <v>0.05</v>
      </c>
      <c r="G3" s="13">
        <f t="shared" si="1" ref="G3:G9">(D3/12)*H3</f>
        <v>124.05037500000002</v>
      </c>
      <c r="H3" s="14">
        <v>0.05</v>
      </c>
      <c r="I3" s="6">
        <f t="shared" si="2" ref="I3:I9">(D3/12)*J3</f>
        <v>0.0</v>
      </c>
      <c r="J3" s="14">
        <v>0.0</v>
      </c>
      <c r="K3" s="13">
        <f t="shared" si="3" ref="K3:K9">E3+G3+I3</f>
        <v>248.10075000000003</v>
      </c>
    </row>
    <row r="4" spans="1:11" ht="15">
      <c r="A4" s="11">
        <v>853763.0</v>
      </c>
      <c r="B4" s="3" t="s">
        <v>14</v>
      </c>
      <c r="C4" s="3" t="s">
        <v>15</v>
      </c>
      <c r="D4" s="12">
        <v>31898.64</v>
      </c>
      <c r="E4" s="13">
        <f>(D4/12)*F4</f>
        <v>132.911</v>
      </c>
      <c r="F4" s="14">
        <v>0.05</v>
      </c>
      <c r="G4" s="13">
        <f>(D4/12)*H4</f>
        <v>132.911</v>
      </c>
      <c r="H4" s="14">
        <v>0.05</v>
      </c>
      <c r="I4" s="6">
        <f>(D4/12)*J4</f>
        <v>0.0</v>
      </c>
      <c r="J4" s="14">
        <v>0.0</v>
      </c>
      <c r="K4" s="13">
        <f>E4+G4+I4</f>
        <v>265.822</v>
      </c>
    </row>
    <row r="5" spans="1:12" ht="15">
      <c r="A5" s="11">
        <v>918945.0</v>
      </c>
      <c r="B5" s="3" t="s">
        <v>16</v>
      </c>
      <c r="C5" s="3" t="s">
        <v>15</v>
      </c>
      <c r="D5" s="12">
        <v>24999.96</v>
      </c>
      <c r="E5" s="13">
        <f>(D5/12)*F5</f>
        <v>0.0</v>
      </c>
      <c r="F5" s="14">
        <v>0.0</v>
      </c>
      <c r="G5" s="13">
        <f>(D5/12)*H5</f>
        <v>0.0</v>
      </c>
      <c r="H5" s="14">
        <v>0.0</v>
      </c>
      <c r="I5" s="6">
        <f>(D5/12)*J5</f>
        <v>104.1665</v>
      </c>
      <c r="J5" s="14">
        <v>0.05</v>
      </c>
      <c r="K5" s="13">
        <f>E5+G5+I5</f>
        <v>104.1665</v>
      </c>
      <c r="L5" s="1" t="s">
        <v>17</v>
      </c>
    </row>
    <row r="6" spans="1:11" ht="15">
      <c r="A6" s="15">
        <v>862680.0</v>
      </c>
      <c r="B6" s="3" t="s">
        <v>18</v>
      </c>
      <c r="C6" s="3" t="s">
        <v>19</v>
      </c>
      <c r="D6" s="12">
        <v>34674.36</v>
      </c>
      <c r="E6" s="13">
        <f>(D6/12)*F6</f>
        <v>144.47650000000002</v>
      </c>
      <c r="F6" s="14">
        <v>0.05</v>
      </c>
      <c r="G6" s="13">
        <f>(D6/12)*H6</f>
        <v>144.47650000000002</v>
      </c>
      <c r="H6" s="14">
        <v>0.05</v>
      </c>
      <c r="I6" s="6">
        <f>(D6/12)*J6</f>
        <v>0.0</v>
      </c>
      <c r="J6" s="14">
        <v>0.0</v>
      </c>
      <c r="K6" s="13">
        <f>E6+G6+I6</f>
        <v>288.95300000000003</v>
      </c>
    </row>
    <row r="7" spans="1:11" ht="15">
      <c r="A7" s="15">
        <v>911389.0</v>
      </c>
      <c r="B7" s="3" t="s">
        <v>20</v>
      </c>
      <c r="C7" s="3" t="s">
        <v>21</v>
      </c>
      <c r="D7" s="12">
        <v>38631.6</v>
      </c>
      <c r="E7" s="13">
        <f>(D7/12)*F7</f>
        <v>160.965</v>
      </c>
      <c r="F7" s="14">
        <v>0.05</v>
      </c>
      <c r="G7" s="13">
        <f>(D7/12)*H7</f>
        <v>160.965</v>
      </c>
      <c r="H7" s="14">
        <v>0.05</v>
      </c>
      <c r="I7" s="6">
        <f>(D7/12)*J7</f>
        <v>160.965</v>
      </c>
      <c r="J7" s="14">
        <v>0.05</v>
      </c>
      <c r="K7" s="13">
        <f>E7+G7+I7</f>
        <v>482.895</v>
      </c>
    </row>
    <row r="8" spans="1:11" ht="15">
      <c r="A8" s="11">
        <v>853768.0</v>
      </c>
      <c r="B8" s="16" t="s">
        <v>22</v>
      </c>
      <c r="C8" s="16" t="s">
        <v>23</v>
      </c>
      <c r="D8" s="12">
        <v>45137.64</v>
      </c>
      <c r="E8" s="13">
        <f>(D8/12)*F8</f>
        <v>188.0735</v>
      </c>
      <c r="F8" s="14">
        <v>0.05</v>
      </c>
      <c r="G8" s="13">
        <f>(D8/12)*H8</f>
        <v>188.0735</v>
      </c>
      <c r="H8" s="17">
        <v>0.05</v>
      </c>
      <c r="I8" s="6">
        <f>(D8/12)*J8</f>
        <v>0.0</v>
      </c>
      <c r="J8" s="17">
        <v>0.0</v>
      </c>
      <c r="K8" s="13">
        <f>E8+G8+I8</f>
        <v>376.147</v>
      </c>
    </row>
    <row r="9" spans="1:11" ht="15">
      <c r="A9" s="11">
        <v>853760.0</v>
      </c>
      <c r="B9" s="3" t="s">
        <v>24</v>
      </c>
      <c r="C9" s="3" t="s">
        <v>25</v>
      </c>
      <c r="D9" s="12">
        <v>39790.18</v>
      </c>
      <c r="E9" s="13">
        <f>(D9/12)*F9</f>
        <v>165.79241666666667</v>
      </c>
      <c r="F9" s="14">
        <v>0.05</v>
      </c>
      <c r="G9" s="13">
        <f>(D9/12)*H9</f>
        <v>165.79241666666667</v>
      </c>
      <c r="H9" s="14">
        <v>0.05</v>
      </c>
      <c r="I9" s="6">
        <f>(D9/12)*J9</f>
        <v>0.0</v>
      </c>
      <c r="J9" s="14">
        <v>0.0</v>
      </c>
      <c r="K9" s="13">
        <f>E9+G9+I9</f>
        <v>331.58483333333334</v>
      </c>
    </row>
    <row r="10" spans="1:11" ht="15">
      <c r="A10" s="3"/>
      <c r="B10" s="18" t="s">
        <v>26</v>
      </c>
      <c r="C10" s="18"/>
      <c r="D10" s="19">
        <f>SUM(D3:D9)</f>
        <v>244904.46999999997</v>
      </c>
      <c r="E10" s="20">
        <f>SUM(E3:E9)</f>
        <v>916.2687916666667</v>
      </c>
      <c r="F10" s="21"/>
      <c r="G10" s="20">
        <f>SUM(G3:G9)</f>
        <v>916.2687916666667</v>
      </c>
      <c r="H10" s="21"/>
      <c r="I10" s="22">
        <f>SUM(I3:I9)</f>
        <v>265.1315</v>
      </c>
      <c r="J10" s="10"/>
      <c r="K10" s="20">
        <f>SUM(K3:K9)</f>
        <v>2097.669083333333</v>
      </c>
    </row>
    <row r="11" spans="1:10" ht="15">
      <c r="A11" s="23" t="s">
        <v>27</v>
      </c>
      <c r="F11" s="24"/>
      <c r="H11" s="24"/>
      <c r="J11" s="24"/>
    </row>
    <row r="12" spans="1:1" ht="15">
      <c r="A12" s="25" t="s">
        <v>28</v>
      </c>
    </row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indowProtection="1" workbookViewId="0" topLeftCell="A1">
      <selection pane="topLeft" activeCell="A1" sqref="A1"/>
    </sheetView>
  </sheetViews>
  <sheetFormatPr defaultColWidth="9.255" defaultRowHeight="12.75" customHeight="1"/>
  <cols>
    <col min="1" max="1" width="47.25" style="26"/>
    <col min="2" max="16384" width="9.25" style="26"/>
  </cols>
  <sheetData>
    <row r="1" spans="1:7" ht="15">
      <c r="A1" s="27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8" t="s">
        <v>9</v>
      </c>
    </row>
    <row r="2" spans="1:7" ht="30">
      <c r="A2" s="29" t="s">
        <v>35</v>
      </c>
      <c r="B2" s="26" t="s">
        <v>36</v>
      </c>
      <c r="C2" s="26" t="s">
        <v>12</v>
      </c>
      <c r="D2" s="26" t="s">
        <v>13</v>
      </c>
      <c r="E2" s="26">
        <v>124.05</v>
      </c>
      <c r="F2" s="26">
        <v>124.05</v>
      </c>
      <c r="G2" s="26">
        <v>0.0</v>
      </c>
    </row>
    <row r="3" spans="1:7" ht="30">
      <c r="A3" s="29" t="s">
        <v>37</v>
      </c>
      <c r="B3" s="26" t="s">
        <v>38</v>
      </c>
      <c r="C3" s="26" t="s">
        <v>14</v>
      </c>
      <c r="D3" s="26" t="s">
        <v>15</v>
      </c>
      <c r="E3" s="26">
        <v>132.91</v>
      </c>
      <c r="F3" s="26">
        <v>132.91</v>
      </c>
      <c r="G3" s="26">
        <v>0.0</v>
      </c>
    </row>
    <row r="4" spans="1:7" ht="30">
      <c r="A4" s="29" t="s">
        <v>39</v>
      </c>
      <c r="B4" s="26" t="s">
        <v>40</v>
      </c>
      <c r="C4" s="26" t="s">
        <v>16</v>
      </c>
      <c r="D4" s="26" t="s">
        <v>15</v>
      </c>
      <c r="E4" s="26">
        <v>0.0</v>
      </c>
      <c r="F4" s="26">
        <v>0.0</v>
      </c>
      <c r="G4" s="26">
        <v>104.17</v>
      </c>
    </row>
    <row r="5" spans="1:7" ht="30">
      <c r="A5" s="29" t="s">
        <v>41</v>
      </c>
      <c r="B5" s="26" t="s">
        <v>42</v>
      </c>
      <c r="C5" s="26" t="s">
        <v>18</v>
      </c>
      <c r="D5" s="26" t="s">
        <v>19</v>
      </c>
      <c r="E5" s="26">
        <v>144.48</v>
      </c>
      <c r="F5" s="26">
        <v>144.48</v>
      </c>
      <c r="G5" s="26">
        <v>0.0</v>
      </c>
    </row>
    <row r="6" spans="1:7" ht="30">
      <c r="A6" s="29" t="s">
        <v>43</v>
      </c>
      <c r="B6" s="26" t="s">
        <v>44</v>
      </c>
      <c r="C6" s="26" t="s">
        <v>20</v>
      </c>
      <c r="D6" s="26" t="s">
        <v>21</v>
      </c>
      <c r="E6" s="26">
        <v>160.96</v>
      </c>
      <c r="F6" s="26">
        <v>160.96</v>
      </c>
      <c r="G6" s="26">
        <v>160.96</v>
      </c>
    </row>
    <row r="7" spans="1:7" ht="30">
      <c r="A7" s="29" t="s">
        <v>45</v>
      </c>
      <c r="B7" s="26" t="s">
        <v>46</v>
      </c>
      <c r="C7" s="26" t="s">
        <v>22</v>
      </c>
      <c r="D7" s="26" t="s">
        <v>23</v>
      </c>
      <c r="E7" s="26">
        <v>188.07</v>
      </c>
      <c r="F7" s="26">
        <v>188.07</v>
      </c>
      <c r="G7" s="26">
        <v>0.0</v>
      </c>
    </row>
    <row r="8" spans="1:7" ht="30">
      <c r="A8" s="29" t="s">
        <v>47</v>
      </c>
      <c r="B8" s="26" t="s">
        <v>48</v>
      </c>
      <c r="C8" s="26" t="s">
        <v>24</v>
      </c>
      <c r="D8" s="26" t="s">
        <v>25</v>
      </c>
      <c r="E8" s="26">
        <v>165.79</v>
      </c>
      <c r="F8" s="26">
        <v>165.79</v>
      </c>
      <c r="G8" s="26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indowProtection="1" workbookViewId="0" topLeftCell="A1">
      <selection pane="topLeft" activeCell="A1" sqref="A1"/>
    </sheetView>
  </sheetViews>
  <sheetFormatPr defaultColWidth="9.255" defaultRowHeight="15" customHeight="1"/>
  <cols>
    <col min="1" max="1" width="17.75" style="26"/>
    <col min="2" max="2" width="14.125" style="26"/>
    <col min="3" max="3" width="8.25" style="26"/>
    <col min="4" max="4" width="15.75" style="26"/>
    <col min="5" max="5" width="13.25" style="26"/>
    <col min="6" max="6" width="12.625" style="26"/>
    <col min="7" max="7" width="15.75" style="26"/>
    <col min="8" max="8" width="10.5" style="26"/>
    <col min="9" max="9" width="22.875" style="26"/>
    <col min="10" max="16384" width="9.25" style="26"/>
  </cols>
  <sheetData>
    <row r="1" spans="1:3" ht="15">
      <c r="A1" s="26" t="s">
        <v>33</v>
      </c>
      <c r="B1" s="26" t="s">
        <v>34</v>
      </c>
      <c r="C1" s="26" t="s">
        <v>9</v>
      </c>
    </row>
    <row r="2" spans="1:3" ht="15">
      <c r="A2" s="26">
        <v>916.27</v>
      </c>
      <c r="B2" s="26">
        <v>916.27</v>
      </c>
      <c r="C2" s="26">
        <v>265.13</v>
      </c>
    </row>
    <row r="4" spans="1:1" ht="15">
      <c r="A4" s="26" t="s">
        <v>49</v>
      </c>
    </row>
    <row r="5" spans="1:1" ht="15">
      <c r="A5" s="26" t="s">
        <v>50</v>
      </c>
    </row>
    <row r="8" spans="1:1" ht="15">
      <c r="A8" s="26" t="s">
        <v>51</v>
      </c>
    </row>
    <row r="9" spans="1:1" ht="15">
      <c r="A9" s="26" t="s">
        <v>52</v>
      </c>
    </row>
    <row r="12" spans="1:9" ht="15">
      <c r="A12" s="30" t="s">
        <v>53</v>
      </c>
      <c r="B12" s="30" t="s">
        <v>54</v>
      </c>
      <c r="C12" s="30" t="s">
        <v>55</v>
      </c>
      <c r="D12" s="30" t="s">
        <v>56</v>
      </c>
      <c r="E12" s="30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</row>
    <row r="13" spans="1:9" ht="15">
      <c r="A13" s="26" t="s">
        <v>62</v>
      </c>
      <c r="B13" s="26" t="s">
        <v>63</v>
      </c>
      <c r="C13" s="26" t="s">
        <v>64</v>
      </c>
      <c r="D13" s="26" t="s">
        <v>65</v>
      </c>
      <c r="E13" s="26" t="s">
        <v>66</v>
      </c>
      <c r="F13" s="26" t="s">
        <v>66</v>
      </c>
      <c r="G13" s="26" t="s">
        <v>67</v>
      </c>
      <c r="H13" s="26" t="s">
        <v>68</v>
      </c>
      <c r="I13" s="26" t="s">
        <v>69</v>
      </c>
    </row>
    <row r="14" spans="1:9" ht="15">
      <c r="A14" s="26" t="s">
        <v>62</v>
      </c>
      <c r="B14" s="26" t="s">
        <v>70</v>
      </c>
      <c r="C14" s="26" t="s">
        <v>64</v>
      </c>
      <c r="D14" s="26" t="s">
        <v>65</v>
      </c>
      <c r="E14" s="26" t="s">
        <v>71</v>
      </c>
      <c r="F14" s="26" t="s">
        <v>71</v>
      </c>
      <c r="G14" s="26" t="s">
        <v>67</v>
      </c>
      <c r="H14" s="26" t="s">
        <v>72</v>
      </c>
      <c r="I14" s="26" t="s">
        <v>73</v>
      </c>
    </row>
    <row r="15" spans="1:9" ht="15">
      <c r="A15" s="26" t="s">
        <v>62</v>
      </c>
      <c r="B15" s="26" t="s">
        <v>74</v>
      </c>
      <c r="C15" s="26" t="s">
        <v>64</v>
      </c>
      <c r="D15" s="26" t="s">
        <v>65</v>
      </c>
      <c r="E15" s="26" t="s">
        <v>75</v>
      </c>
      <c r="F15" s="26" t="s">
        <v>75</v>
      </c>
      <c r="G15" s="26" t="s">
        <v>76</v>
      </c>
      <c r="H15" s="26" t="s">
        <v>75</v>
      </c>
      <c r="I15" s="26" t="s">
        <v>77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 customHeight="1"/>
  <cols>
    <col min="1" max="16384" width="9" style="26"/>
  </cols>
  <sheetData>
    <row r="1" spans="1:2" ht="12.75">
      <c r="A1" s="31" t="s">
        <v>78</v>
      </c>
      <c r="B1" s="31"/>
    </row>
    <row r="2" spans="1:2" ht="12.75">
      <c r="A2" s="32" t="s">
        <v>79</v>
      </c>
      <c r="B2" s="32" t="s">
        <v>80</v>
      </c>
    </row>
    <row r="3" spans="1:2" ht="12.75">
      <c r="A3" s="26" t="s">
        <v>81</v>
      </c>
      <c r="B3" s="26" t="s">
        <v>82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>Microsoft</Company>
  <TotalTime>132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Kiernan</dc:creator>
  <cp:keywords/>
  <dc:description/>
  <cp:lastModifiedBy>Arun Ashokan</cp:lastModifiedBy>
  <cp:lastPrinted>2020-03-02T14:05:02Z</cp:lastPrinted>
  <dcterms:created xsi:type="dcterms:W3CDTF">2014-02-05T14:40:53Z</dcterms:created>
  <dcterms:modified xsi:type="dcterms:W3CDTF">2020-10-08T04:39:10Z</dcterms:modified>
  <cp:category/>
  <cp:revision>4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