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nuary 2020" sheetId="1" r:id="rId4"/>
    <sheet state="visible" name="February 2020" sheetId="2" r:id="rId5"/>
    <sheet state="hidden" name="March Arrears for 4 members" sheetId="3" r:id="rId6"/>
    <sheet state="visible" name="March 2020" sheetId="4" r:id="rId7"/>
    <sheet state="visible" name="April 2020" sheetId="5" r:id="rId8"/>
    <sheet state="visible" name="May 2020" sheetId="6" r:id="rId9"/>
    <sheet state="visible" name="June 2020" sheetId="7" r:id="rId10"/>
    <sheet state="visible" name="July 2020 " sheetId="8" r:id="rId11"/>
    <sheet state="visible" name="August 2020" sheetId="9" r:id="rId12"/>
    <sheet state="visible" name="September 2020" sheetId="10" r:id="rId13"/>
    <sheet state="visible" name="October 2020" sheetId="11" r:id="rId14"/>
    <sheet state="hidden" name="November 2020" sheetId="12" r:id="rId15"/>
  </sheets>
  <definedNames/>
  <calcPr/>
  <extLst>
    <ext uri="GoogleSheetsCustomDataVersion1">
      <go:sheetsCustomData xmlns:go="http://customooxmlschemas.google.com/" r:id="rId16" roundtripDataSignature="AMtx7mhPrU4Egc5N68DyPugUtDXB/0Iaqg=="/>
    </ext>
  </extLst>
</workbook>
</file>

<file path=xl/comments1.xml><?xml version="1.0" encoding="utf-8"?>
<comments xmlns:r="http://schemas.openxmlformats.org/officeDocument/2006/relationships" xmlns="http://schemas.openxmlformats.org/spreadsheetml/2006/main">
  <authors>
    <author/>
  </authors>
  <commentList>
    <comment authorId="0" ref="H14">
      <text>
        <t xml:space="preserve">======
ID#AAAAK4rJaF8
Julie Anne O'Brien    (2020-12-05 14:16:01)
Square Audit advised 108.35 should be the Sept ER cont to bring up to max</t>
      </text>
    </comment>
    <comment authorId="0" ref="N14">
      <text>
        <t xml:space="preserve">======
ID#AAAAK4rJaF0
Julie Anne O'Brien    (2020-12-05 14:16:01)
Square Audit advised 108.35 should be the Sept ER cont to bring up to max</t>
      </text>
    </comment>
  </commentList>
  <extLst>
    <ext uri="GoogleSheetsCustomDataVersion1">
      <go:sheetsCustomData xmlns:go="http://customooxmlschemas.google.com/" r:id="rId1" roundtripDataSignature="AMtx7mhZR7WkEbdGdSypysVdLOoAahlU+w=="/>
    </ext>
  </extLst>
</comments>
</file>

<file path=xl/comments2.xml><?xml version="1.0" encoding="utf-8"?>
<comments xmlns:r="http://schemas.openxmlformats.org/officeDocument/2006/relationships" xmlns="http://schemas.openxmlformats.org/spreadsheetml/2006/main">
  <authors>
    <author/>
  </authors>
  <commentList>
    <comment authorId="0" ref="N14">
      <text>
        <t xml:space="preserve">======
ID#AAAAK4rJaFs
Julie Anne O'Brien    (2020-12-05 14:16:01)
Square Audit advised 108.35 should be the Sept ER cont to bring up to max</t>
      </text>
    </comment>
  </commentList>
  <extLst>
    <ext uri="GoogleSheetsCustomDataVersion1">
      <go:sheetsCustomData xmlns:go="http://customooxmlschemas.google.com/" r:id="rId1" roundtripDataSignature="AMtx7mjmheJJnD2ZE71Wm+KZUxDbkeja4Q=="/>
    </ext>
  </extLst>
</comments>
</file>

<file path=xl/comments3.xml><?xml version="1.0" encoding="utf-8"?>
<comments xmlns:r="http://schemas.openxmlformats.org/officeDocument/2006/relationships" xmlns="http://schemas.openxmlformats.org/spreadsheetml/2006/main">
  <authors>
    <author/>
  </authors>
  <commentList>
    <comment authorId="0" ref="H15">
      <text>
        <t xml:space="preserve">======
ID#AAAAK4rJaF4
Julie Anne O'Brien    (2020-12-05 14:16:01)
reduced to €400 to keep in line with max ER</t>
      </text>
    </comment>
    <comment authorId="0" ref="N14">
      <text>
        <t xml:space="preserve">======
ID#AAAAK4rJaFw
Julie Anne O'Brien    (2020-12-05 14:16:01)
Square Audit advised 108.35 should be the Sept ER cont to bring up to max</t>
      </text>
    </comment>
  </commentList>
  <extLst>
    <ext uri="GoogleSheetsCustomDataVersion1">
      <go:sheetsCustomData xmlns:go="http://customooxmlschemas.google.com/" r:id="rId1" roundtripDataSignature="AMtx7mjMQGzKQ+HRNMWMUHSaKU2VjRz6gw=="/>
    </ext>
  </extLst>
</comments>
</file>

<file path=xl/sharedStrings.xml><?xml version="1.0" encoding="utf-8"?>
<sst xmlns="http://schemas.openxmlformats.org/spreadsheetml/2006/main" count="660" uniqueCount="115">
  <si>
    <t>Square Inc PRSA - 604425</t>
  </si>
  <si>
    <t>Member Refno</t>
  </si>
  <si>
    <t>First Name</t>
  </si>
  <si>
    <t>Surname</t>
  </si>
  <si>
    <t>Base salary</t>
  </si>
  <si>
    <t xml:space="preserve">EE % of salary </t>
  </si>
  <si>
    <t>Employee Monthly Contribution</t>
  </si>
  <si>
    <t>ER % of EE cont</t>
  </si>
  <si>
    <t>Employer Monthly Contribution</t>
  </si>
  <si>
    <t>Total</t>
  </si>
  <si>
    <t xml:space="preserve">EE Paid YTD </t>
  </si>
  <si>
    <r>
      <t xml:space="preserve">ER Paid YTD </t>
    </r>
    <r>
      <rPr>
        <rFont val="Calibri"/>
        <b/>
        <color rgb="FFFF0000"/>
        <sz val="11.0"/>
      </rPr>
      <t>(€3,500 max)</t>
    </r>
  </si>
  <si>
    <t>Caherconlish</t>
  </si>
  <si>
    <t>Banteer Doneraile</t>
  </si>
  <si>
    <t>Killorglin</t>
  </si>
  <si>
    <t>Kildavin</t>
  </si>
  <si>
    <t>Goulane</t>
  </si>
  <si>
    <t>Tragumna</t>
  </si>
  <si>
    <t>Kilmeena</t>
  </si>
  <si>
    <t>Craughwell</t>
  </si>
  <si>
    <t>Mahon</t>
  </si>
  <si>
    <t>McBallybofey</t>
  </si>
  <si>
    <t>Ballylanders</t>
  </si>
  <si>
    <t>Montenotte</t>
  </si>
  <si>
    <t>Lackagh</t>
  </si>
  <si>
    <t>Ballyliffin</t>
  </si>
  <si>
    <t>0928091</t>
  </si>
  <si>
    <t>Fermoy</t>
  </si>
  <si>
    <t>North</t>
  </si>
  <si>
    <t>SET</t>
  </si>
  <si>
    <t>Tubber</t>
  </si>
  <si>
    <t>O'Jenkinstown</t>
  </si>
  <si>
    <t>Conditions:</t>
  </si>
  <si>
    <t>Employer contribution = 50% of Employee contribution to annual maximum of €4,400 from February 2020</t>
  </si>
  <si>
    <t>Notes</t>
  </si>
  <si>
    <t xml:space="preserve"> </t>
  </si>
  <si>
    <t xml:space="preserve">Old Salaries from Jan </t>
  </si>
  <si>
    <t>New salaries</t>
  </si>
  <si>
    <t>ER Paid YTD (€4,400 max)</t>
  </si>
  <si>
    <r>
      <t xml:space="preserve">ER Paid YTD </t>
    </r>
    <r>
      <rPr>
        <rFont val="Calibri"/>
        <b/>
        <color rgb="FFFF0000"/>
        <sz val="11.0"/>
      </rPr>
      <t>(€4,400 max)</t>
    </r>
  </si>
  <si>
    <t>Employee Contributions</t>
  </si>
  <si>
    <t>Employer Contributions</t>
  </si>
  <si>
    <t>Jan</t>
  </si>
  <si>
    <t>Oct</t>
  </si>
  <si>
    <t>Nov</t>
  </si>
  <si>
    <t>Dec</t>
  </si>
  <si>
    <t>EE &amp; ER Combined Total</t>
  </si>
  <si>
    <r>
      <t xml:space="preserve">ER Paid YTD </t>
    </r>
    <r>
      <rPr>
        <rFont val="Calibri"/>
        <b/>
        <color rgb="FFFF0000"/>
        <sz val="11.0"/>
      </rPr>
      <t>(€4,400 max)</t>
    </r>
  </si>
  <si>
    <t>0935932</t>
  </si>
  <si>
    <t>Rosscarbery</t>
  </si>
  <si>
    <t>Tullahought</t>
  </si>
  <si>
    <t xml:space="preserve">new member wef 1st January 2020  </t>
  </si>
  <si>
    <t>Newcastle</t>
  </si>
  <si>
    <t>Oxmantown</t>
  </si>
  <si>
    <t>new member wef 1st March 2020</t>
  </si>
  <si>
    <t>Moyvoughly</t>
  </si>
  <si>
    <t>Bree</t>
  </si>
  <si>
    <t>Are there any changes to salaries for March 2020?</t>
  </si>
  <si>
    <t>See attached Arrears tab for those with salary increases from Oct 2019</t>
  </si>
  <si>
    <t>Rosscarbery Tullahought has asked to make a set contribution of €4,250 for March, he was missed from Jan and Feb contribution schedule in error and is backdating his EE contributions to when he first joined end of Oct - so 5 months Nov to March are being paid in this month.     The ER has confirmed they are willing to backdate the ER portion for the whole period giving Rosscarbery an allowance of €850 to be offset against his 2019 allocation.  The remaining €1,275 will be offset against his 2020 ER allowance.   Normal 10% of salary will resume for EE contributions in April</t>
  </si>
  <si>
    <t>old salaries from March</t>
  </si>
  <si>
    <r>
      <t xml:space="preserve">ER Paid YTD </t>
    </r>
    <r>
      <rPr>
        <rFont val="Calibri"/>
        <b/>
        <color rgb="FFFF0000"/>
        <sz val="11.0"/>
      </rPr>
      <t>(€4,400 max)</t>
    </r>
  </si>
  <si>
    <t>Ceasing  Contribution wef May 2020</t>
  </si>
  <si>
    <t>Salary update  @ April 2020</t>
  </si>
  <si>
    <t>UPLOADED 15.04.2020</t>
  </si>
  <si>
    <t>Member</t>
  </si>
  <si>
    <t>Employee ID</t>
  </si>
  <si>
    <t>Annual Base Pay</t>
  </si>
  <si>
    <t>942078K @ 9.24</t>
  </si>
  <si>
    <t>PRSA</t>
  </si>
  <si>
    <t>001929</t>
  </si>
  <si>
    <t>010661</t>
  </si>
  <si>
    <t>005850</t>
  </si>
  <si>
    <t>010526</t>
  </si>
  <si>
    <t>Uástonetown</t>
  </si>
  <si>
    <t>010565</t>
  </si>
  <si>
    <t>010902</t>
  </si>
  <si>
    <t>008425</t>
  </si>
  <si>
    <t>005575</t>
  </si>
  <si>
    <t>010141</t>
  </si>
  <si>
    <t>Windy</t>
  </si>
  <si>
    <t>007968</t>
  </si>
  <si>
    <t>Wellingtonbridge</t>
  </si>
  <si>
    <t>006525</t>
  </si>
  <si>
    <t>003874</t>
  </si>
  <si>
    <r>
      <t xml:space="preserve">ER Paid YTD </t>
    </r>
    <r>
      <rPr>
        <rFont val="Calibri"/>
        <b/>
        <color rgb="FFFF0000"/>
        <sz val="11.0"/>
      </rPr>
      <t>(€4,400 max)</t>
    </r>
  </si>
  <si>
    <t xml:space="preserve">near max of €4,400 </t>
  </si>
  <si>
    <t>Premium Holiday from May 2020</t>
  </si>
  <si>
    <t>TBC</t>
  </si>
  <si>
    <t>Cobh</t>
  </si>
  <si>
    <t>Kilglass</t>
  </si>
  <si>
    <t>new entrant from May 2020</t>
  </si>
  <si>
    <t>I have reduced the EE percentage on Kilmeena contributions from 14.234% to 12.69% to take account of the recent increase to his salary and to ensure he stays within the Revenue Maximum limits</t>
  </si>
  <si>
    <r>
      <t xml:space="preserve">ER Paid YTD </t>
    </r>
    <r>
      <rPr>
        <rFont val="Calibri"/>
        <b/>
        <color rgb="FFFF0000"/>
        <sz val="11.0"/>
      </rPr>
      <t>(€4,400 max)</t>
    </r>
  </si>
  <si>
    <t>MAX REACHED</t>
  </si>
  <si>
    <t>Kilmeena has now reached his maximum ER contributions - no more ER contributions from July onwards</t>
  </si>
  <si>
    <r>
      <t xml:space="preserve">ER Paid YTD </t>
    </r>
    <r>
      <rPr>
        <rFont val="Calibri"/>
        <b/>
        <color rgb="FFFF0000"/>
        <sz val="11.0"/>
      </rPr>
      <t>(€4,400 max)</t>
    </r>
  </si>
  <si>
    <t>Ballylanders Montenotte remains on premium holiday</t>
  </si>
  <si>
    <r>
      <t xml:space="preserve">ER Paid YTD </t>
    </r>
    <r>
      <rPr>
        <rFont val="Calibri"/>
        <b/>
        <color rgb="FFFF0000"/>
        <sz val="11.0"/>
      </rPr>
      <t>(€4,400 max)</t>
    </r>
  </si>
  <si>
    <r>
      <t xml:space="preserve">ER Paid YTD </t>
    </r>
    <r>
      <rPr>
        <rFont val="Calibri"/>
        <b/>
        <color rgb="FFFF0000"/>
        <sz val="11.0"/>
      </rPr>
      <t>(€4,400 max)</t>
    </r>
  </si>
  <si>
    <t>On Unpaid Leave</t>
  </si>
  <si>
    <r>
      <t xml:space="preserve">ER Paid YTD </t>
    </r>
    <r>
      <rPr>
        <rFont val="Calibri"/>
        <b/>
        <color rgb="FFFF0000"/>
        <sz val="11.0"/>
      </rPr>
      <t>(€4,400 max)</t>
    </r>
  </si>
  <si>
    <t>near maximum</t>
  </si>
  <si>
    <t>Carran</t>
  </si>
  <si>
    <t>Drinagh</t>
  </si>
  <si>
    <t xml:space="preserve">new joiner for October </t>
  </si>
  <si>
    <t>Effin</t>
  </si>
  <si>
    <t>Kilmeedy</t>
  </si>
  <si>
    <t>Slane</t>
  </si>
  <si>
    <t>new joiner for October *</t>
  </si>
  <si>
    <t>*Moyvoughly Slane is maxing out the contributions he can make in the year, his monthly EE percentage for Nov &amp; Dec will reduce to 6.25%</t>
  </si>
  <si>
    <r>
      <t xml:space="preserve">ER Paid YTD </t>
    </r>
    <r>
      <rPr>
        <rFont val="Calibri"/>
        <b/>
        <color rgb="FFFF0000"/>
        <sz val="11.0"/>
      </rPr>
      <t>(€4,400 max)</t>
    </r>
  </si>
  <si>
    <t>0976269</t>
  </si>
  <si>
    <t>0976058</t>
  </si>
  <si>
    <t>0976880</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</si>
</sst>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2]\ * #,##0.00_-;\-[$€-2]\ * #,##0.00_-;_-[$€-2]\ * &quot;-&quot;??_-;_-@"/>
    <numFmt numFmtId="165" formatCode="0.000%"/>
    <numFmt numFmtId="166" formatCode="_-[$€-1809]* #,##0.00_-;\-[$€-1809]* #,##0.00_-;_-[$€-1809]* &quot;-&quot;??_-;_-@"/>
    <numFmt numFmtId="167" formatCode="0.00000%"/>
  </numFmts>
  <fonts count="21">
    <font>
      <sz val="11.0"/>
      <color theme="1"/>
      <name val="Arial"/>
    </font>
    <font>
      <sz val="11.0"/>
      <color rgb="FFFF0000"/>
      <name val="Calibri"/>
    </font>
    <font>
      <sz val="11.0"/>
      <color theme="1"/>
      <name val="Calibri"/>
    </font>
    <font>
      <b/>
      <sz val="11.0"/>
      <color theme="1"/>
      <name val="Calibri"/>
    </font>
    <font>
      <sz val="11.0"/>
      <color rgb="FF000000"/>
      <name val="Calibri"/>
    </font>
    <font>
      <b/>
      <sz val="11.0"/>
      <color rgb="FF000000"/>
      <name val="Calibri"/>
    </font>
    <font>
      <u/>
      <sz val="11.0"/>
      <color rgb="FF0000FF"/>
    </font>
    <font>
      <b/>
      <sz val="11.0"/>
      <color rgb="FFFF0000"/>
      <name val="Calibri"/>
    </font>
    <font>
      <b/>
      <u/>
      <sz val="12.0"/>
      <color theme="1"/>
      <name val="Calibri"/>
    </font>
    <font>
      <b/>
      <u/>
      <sz val="11.0"/>
      <color theme="1"/>
      <name val="Calibri"/>
    </font>
    <font>
      <sz val="11.0"/>
      <color theme="1"/>
    </font>
    <font/>
    <font>
      <u/>
      <sz val="11.0"/>
      <color theme="1"/>
    </font>
    <font>
      <b/>
      <sz val="22.0"/>
      <color rgb="FFFF0000"/>
      <name val="Calibri"/>
    </font>
    <font>
      <b/>
      <sz val="24.0"/>
      <color theme="1"/>
      <name val="Calibri"/>
    </font>
    <font>
      <b/>
      <sz val="14.0"/>
      <color rgb="FFFF0000"/>
      <name val="Calibri"/>
    </font>
    <font>
      <color theme="1"/>
      <name val="Calibri"/>
    </font>
    <font>
      <b/>
      <sz val="16.0"/>
      <color rgb="FFFF0000"/>
      <name val="Calibri"/>
    </font>
    <font>
      <sz val="16.0"/>
      <color rgb="FFFF0000"/>
      <name val="Calibri"/>
    </font>
    <font>
      <b/>
      <sz val="14.0"/>
      <color rgb="FF3A3838"/>
      <name val="Calibri"/>
    </font>
    <font>
      <u/>
      <sz val="11.0"/>
      <color theme="1"/>
    </font>
  </fonts>
  <fills count="6">
    <fill>
      <patternFill patternType="none"/>
    </fill>
    <fill>
      <patternFill patternType="lightGray"/>
    </fill>
    <fill>
      <patternFill patternType="solid">
        <fgColor rgb="FFC5E0B3"/>
        <bgColor rgb="FFC5E0B3"/>
      </patternFill>
    </fill>
    <fill>
      <patternFill patternType="solid">
        <fgColor theme="0"/>
        <bgColor theme="0"/>
      </patternFill>
    </fill>
    <fill>
      <patternFill patternType="solid">
        <fgColor rgb="FFFFFF00"/>
        <bgColor rgb="FFFFFF00"/>
      </patternFill>
    </fill>
    <fill>
      <patternFill patternType="solid">
        <fgColor rgb="FFD8D8D8"/>
        <bgColor rgb="FFD8D8D8"/>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border>
    <border>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xf>
    <xf borderId="0" fillId="0" fontId="2" numFmtId="17" xfId="0" applyFont="1" applyNumberFormat="1"/>
    <xf borderId="0" fillId="0" fontId="1" numFmtId="0" xfId="0" applyAlignment="1" applyFont="1">
      <alignment horizontal="center" shrinkToFit="0" wrapText="1"/>
    </xf>
    <xf borderId="1" fillId="2" fontId="3" numFmtId="0" xfId="0" applyAlignment="1" applyBorder="1" applyFill="1" applyFont="1">
      <alignment vertical="center"/>
    </xf>
    <xf borderId="1" fillId="2" fontId="3" numFmtId="0" xfId="0" applyAlignment="1" applyBorder="1" applyFont="1">
      <alignment horizontal="center" vertical="center"/>
    </xf>
    <xf borderId="1" fillId="2" fontId="3" numFmtId="0" xfId="0" applyAlignment="1" applyBorder="1" applyFont="1">
      <alignment horizontal="center" shrinkToFit="0" vertical="center" wrapText="1"/>
    </xf>
    <xf borderId="2" fillId="2" fontId="3" numFmtId="0" xfId="0" applyAlignment="1" applyBorder="1" applyFont="1">
      <alignment horizontal="center" shrinkToFit="0" vertical="center" wrapText="1"/>
    </xf>
    <xf borderId="0" fillId="0" fontId="2" numFmtId="0" xfId="0" applyFont="1"/>
    <xf borderId="1" fillId="3" fontId="2" numFmtId="0" xfId="0" applyAlignment="1" applyBorder="1" applyFill="1" applyFont="1">
      <alignment horizontal="left"/>
    </xf>
    <xf borderId="1" fillId="3" fontId="2" numFmtId="0" xfId="0" applyBorder="1" applyFont="1"/>
    <xf borderId="1" fillId="3" fontId="4" numFmtId="164" xfId="0" applyBorder="1" applyFont="1" applyNumberFormat="1"/>
    <xf borderId="1" fillId="3" fontId="4" numFmtId="9" xfId="0" applyAlignment="1" applyBorder="1" applyFont="1" applyNumberFormat="1">
      <alignment horizontal="center"/>
    </xf>
    <xf borderId="1" fillId="3" fontId="2" numFmtId="164" xfId="0" applyAlignment="1" applyBorder="1" applyFont="1" applyNumberFormat="1">
      <alignment horizontal="center"/>
    </xf>
    <xf borderId="3" fillId="3" fontId="2" numFmtId="0" xfId="0" applyBorder="1" applyFont="1"/>
    <xf borderId="1" fillId="3" fontId="5" numFmtId="165" xfId="0" applyAlignment="1" applyBorder="1" applyFont="1" applyNumberFormat="1">
      <alignment horizontal="center"/>
    </xf>
    <xf borderId="1" fillId="3" fontId="1" numFmtId="164" xfId="0" applyAlignment="1" applyBorder="1" applyFont="1" applyNumberFormat="1">
      <alignment horizontal="center"/>
    </xf>
    <xf borderId="1" fillId="3" fontId="6" numFmtId="0" xfId="0" applyAlignment="1" applyBorder="1" applyFont="1">
      <alignment horizontal="left"/>
    </xf>
    <xf borderId="1" fillId="3" fontId="2" numFmtId="164" xfId="0" applyBorder="1" applyFont="1" applyNumberFormat="1"/>
    <xf borderId="1" fillId="3" fontId="2" numFmtId="9" xfId="0" applyAlignment="1" applyBorder="1" applyFont="1" applyNumberFormat="1">
      <alignment horizontal="center"/>
    </xf>
    <xf borderId="1" fillId="3" fontId="3" numFmtId="164" xfId="0" applyAlignment="1" applyBorder="1" applyFont="1" applyNumberFormat="1">
      <alignment horizontal="center"/>
    </xf>
    <xf borderId="3" fillId="3" fontId="7" numFmtId="0" xfId="0" applyBorder="1" applyFont="1"/>
    <xf borderId="3" fillId="3" fontId="7" numFmtId="0" xfId="0" applyAlignment="1" applyBorder="1" applyFont="1">
      <alignment horizontal="left"/>
    </xf>
    <xf borderId="3" fillId="3" fontId="7" numFmtId="164" xfId="0" applyBorder="1" applyFont="1" applyNumberFormat="1"/>
    <xf borderId="3" fillId="3" fontId="7" numFmtId="9" xfId="0" applyAlignment="1" applyBorder="1" applyFont="1" applyNumberFormat="1">
      <alignment horizontal="center"/>
    </xf>
    <xf borderId="3" fillId="3" fontId="7" numFmtId="164" xfId="0" applyAlignment="1" applyBorder="1" applyFont="1" applyNumberFormat="1">
      <alignment horizontal="center"/>
    </xf>
    <xf borderId="0" fillId="0" fontId="7" numFmtId="0" xfId="0" applyFont="1"/>
    <xf borderId="0" fillId="0" fontId="7" numFmtId="164" xfId="0" applyFont="1" applyNumberFormat="1"/>
    <xf borderId="0" fillId="0" fontId="8" numFmtId="0" xfId="0" applyFont="1"/>
    <xf borderId="0" fillId="0" fontId="7" numFmtId="0" xfId="0" applyAlignment="1" applyFont="1">
      <alignment horizontal="center"/>
    </xf>
    <xf borderId="3" fillId="4" fontId="2" numFmtId="0" xfId="0" applyBorder="1" applyFill="1" applyFont="1"/>
    <xf borderId="3" fillId="4" fontId="7" numFmtId="0" xfId="0" applyBorder="1" applyFont="1"/>
    <xf borderId="3" fillId="4" fontId="7" numFmtId="0" xfId="0" applyAlignment="1" applyBorder="1" applyFont="1">
      <alignment horizontal="center"/>
    </xf>
    <xf borderId="3" fillId="4" fontId="7" numFmtId="164" xfId="0" applyBorder="1" applyFont="1" applyNumberFormat="1"/>
    <xf borderId="0" fillId="0" fontId="9" numFmtId="0" xfId="0" applyFont="1"/>
    <xf borderId="0" fillId="0" fontId="10" numFmtId="0" xfId="0" applyAlignment="1" applyFont="1">
      <alignment horizontal="center" readingOrder="0"/>
    </xf>
    <xf borderId="4" fillId="0" fontId="1" numFmtId="0" xfId="0" applyAlignment="1" applyBorder="1" applyFont="1">
      <alignment horizontal="center"/>
    </xf>
    <xf borderId="4" fillId="0" fontId="11" numFmtId="0" xfId="0" applyBorder="1" applyFont="1"/>
    <xf borderId="1" fillId="4" fontId="4" numFmtId="164" xfId="0" applyBorder="1" applyFont="1" applyNumberFormat="1"/>
    <xf borderId="4" fillId="0" fontId="3" numFmtId="0" xfId="0" applyAlignment="1" applyBorder="1" applyFont="1">
      <alignment horizontal="center" shrinkToFit="0" wrapText="1"/>
    </xf>
    <xf borderId="4" fillId="0" fontId="3" numFmtId="0" xfId="0" applyAlignment="1" applyBorder="1" applyFont="1">
      <alignment horizontal="center"/>
    </xf>
    <xf borderId="1" fillId="2" fontId="3" numFmtId="0" xfId="0" applyAlignment="1" applyBorder="1" applyFont="1">
      <alignment shrinkToFit="0" vertical="center" wrapText="1"/>
    </xf>
    <xf borderId="0" fillId="0" fontId="2" numFmtId="0" xfId="0" applyAlignment="1" applyFont="1">
      <alignment shrinkToFit="0" wrapText="1"/>
    </xf>
    <xf borderId="1" fillId="3" fontId="3" numFmtId="164" xfId="0" applyBorder="1" applyFont="1" applyNumberFormat="1"/>
    <xf borderId="1" fillId="0" fontId="2" numFmtId="164" xfId="0" applyBorder="1" applyFont="1" applyNumberFormat="1"/>
    <xf borderId="0" fillId="0" fontId="1" numFmtId="0" xfId="0" applyAlignment="1" applyFont="1">
      <alignment horizontal="left" shrinkToFit="0" wrapText="1"/>
    </xf>
    <xf borderId="1" fillId="3" fontId="12" numFmtId="0" xfId="0" applyAlignment="1" applyBorder="1" applyFont="1">
      <alignment horizontal="left"/>
    </xf>
    <xf quotePrefix="1" borderId="1" fillId="3" fontId="2" numFmtId="0" xfId="0" applyAlignment="1" applyBorder="1" applyFont="1">
      <alignment horizontal="left"/>
    </xf>
    <xf borderId="3" fillId="3" fontId="4" numFmtId="164" xfId="0" applyBorder="1" applyFont="1" applyNumberFormat="1"/>
    <xf borderId="0" fillId="0" fontId="2" numFmtId="164" xfId="0" applyFont="1" applyNumberFormat="1"/>
    <xf borderId="0" fillId="0" fontId="13" numFmtId="0" xfId="0" applyFont="1"/>
    <xf borderId="0" fillId="0" fontId="13" numFmtId="0" xfId="0" applyAlignment="1" applyFont="1">
      <alignment horizontal="center"/>
    </xf>
    <xf borderId="0" fillId="0" fontId="14" numFmtId="0" xfId="0" applyFont="1"/>
    <xf borderId="0" fillId="0" fontId="14" numFmtId="0" xfId="0" applyAlignment="1" applyFont="1">
      <alignment horizontal="center"/>
    </xf>
    <xf borderId="0" fillId="0" fontId="15" numFmtId="0" xfId="0" applyAlignment="1" applyFont="1">
      <alignment horizontal="left" shrinkToFit="0" wrapText="1"/>
    </xf>
    <xf borderId="1" fillId="3" fontId="1" numFmtId="0" xfId="0" applyAlignment="1" applyBorder="1" applyFont="1">
      <alignment horizontal="left"/>
    </xf>
    <xf borderId="1" fillId="3" fontId="1" numFmtId="0" xfId="0" applyBorder="1" applyFont="1"/>
    <xf borderId="1" fillId="3" fontId="1" numFmtId="164" xfId="0" applyBorder="1" applyFont="1" applyNumberFormat="1"/>
    <xf borderId="1" fillId="3" fontId="1" numFmtId="9" xfId="0" applyAlignment="1" applyBorder="1" applyFont="1" applyNumberFormat="1">
      <alignment horizontal="center"/>
    </xf>
    <xf borderId="3" fillId="3" fontId="13" numFmtId="0" xfId="0" applyBorder="1" applyFont="1"/>
    <xf borderId="0" fillId="0" fontId="16" numFmtId="0" xfId="0" applyFont="1"/>
    <xf borderId="3" fillId="3" fontId="14" numFmtId="0" xfId="0" applyBorder="1" applyFont="1"/>
    <xf borderId="0" fillId="0" fontId="2" numFmtId="166" xfId="0" applyFont="1" applyNumberFormat="1"/>
    <xf borderId="0" fillId="0" fontId="3" numFmtId="166" xfId="0" applyAlignment="1" applyFont="1" applyNumberFormat="1">
      <alignment horizontal="center"/>
    </xf>
    <xf quotePrefix="1" borderId="1" fillId="3" fontId="1" numFmtId="0" xfId="0" applyAlignment="1" applyBorder="1" applyFont="1">
      <alignment horizontal="left"/>
    </xf>
    <xf borderId="0" fillId="0" fontId="17" numFmtId="0" xfId="0" applyFont="1"/>
    <xf borderId="0" fillId="0" fontId="18" numFmtId="0" xfId="0" applyFont="1"/>
    <xf borderId="0" fillId="0" fontId="18" numFmtId="0" xfId="0" applyAlignment="1" applyFont="1">
      <alignment horizontal="center"/>
    </xf>
    <xf borderId="3" fillId="3" fontId="18" numFmtId="0" xfId="0" applyBorder="1" applyFont="1"/>
    <xf borderId="1" fillId="4" fontId="2" numFmtId="0" xfId="0" applyAlignment="1" applyBorder="1" applyFont="1">
      <alignment horizontal="left"/>
    </xf>
    <xf borderId="1" fillId="4" fontId="2" numFmtId="0" xfId="0" applyBorder="1" applyFont="1"/>
    <xf borderId="1" fillId="4" fontId="5" numFmtId="165" xfId="0" applyAlignment="1" applyBorder="1" applyFont="1" applyNumberFormat="1">
      <alignment horizontal="center"/>
    </xf>
    <xf borderId="1" fillId="4" fontId="4" numFmtId="9" xfId="0" applyAlignment="1" applyBorder="1" applyFont="1" applyNumberFormat="1">
      <alignment horizontal="center"/>
    </xf>
    <xf borderId="1" fillId="4" fontId="2" numFmtId="164" xfId="0" applyAlignment="1" applyBorder="1" applyFont="1" applyNumberFormat="1">
      <alignment horizontal="center"/>
    </xf>
    <xf borderId="3" fillId="4" fontId="1" numFmtId="0" xfId="0" applyBorder="1" applyFont="1"/>
    <xf borderId="3" fillId="3" fontId="19" numFmtId="0" xfId="0" applyBorder="1" applyFont="1"/>
    <xf borderId="3" fillId="3" fontId="19" numFmtId="0" xfId="0" applyAlignment="1" applyBorder="1" applyFont="1">
      <alignment horizontal="center"/>
    </xf>
    <xf borderId="3" fillId="3" fontId="19" numFmtId="164" xfId="0" applyBorder="1" applyFont="1" applyNumberFormat="1"/>
    <xf borderId="1" fillId="3" fontId="7" numFmtId="0" xfId="0" applyAlignment="1" applyBorder="1" applyFont="1">
      <alignment horizontal="left"/>
    </xf>
    <xf borderId="1" fillId="3" fontId="7" numFmtId="0" xfId="0" applyBorder="1" applyFont="1"/>
    <xf borderId="1" fillId="3" fontId="7" numFmtId="164" xfId="0" applyBorder="1" applyFont="1" applyNumberFormat="1"/>
    <xf borderId="1" fillId="3" fontId="7" numFmtId="9" xfId="0" applyAlignment="1" applyBorder="1" applyFont="1" applyNumberFormat="1">
      <alignment horizontal="center"/>
    </xf>
    <xf borderId="1" fillId="3" fontId="7" numFmtId="164" xfId="0" applyAlignment="1" applyBorder="1" applyFont="1" applyNumberFormat="1">
      <alignment horizontal="center"/>
    </xf>
    <xf quotePrefix="1" borderId="1" fillId="4" fontId="2" numFmtId="0" xfId="0" applyAlignment="1" applyBorder="1" applyFont="1">
      <alignment horizontal="left"/>
    </xf>
    <xf borderId="1" fillId="4" fontId="2" numFmtId="164" xfId="0" applyBorder="1" applyFont="1" applyNumberFormat="1"/>
    <xf borderId="1" fillId="4" fontId="2" numFmtId="9" xfId="0" applyAlignment="1" applyBorder="1" applyFont="1" applyNumberFormat="1">
      <alignment horizontal="center"/>
    </xf>
    <xf borderId="1" fillId="3" fontId="5" numFmtId="164" xfId="0" applyBorder="1" applyFont="1" applyNumberFormat="1"/>
    <xf borderId="1" fillId="4" fontId="20" numFmtId="0" xfId="0" applyAlignment="1" applyBorder="1" applyFont="1">
      <alignment horizontal="left"/>
    </xf>
    <xf quotePrefix="1" borderId="2" fillId="5" fontId="3" numFmtId="0" xfId="0" applyAlignment="1" applyBorder="1" applyFill="1" applyFont="1">
      <alignment horizontal="left"/>
    </xf>
    <xf borderId="2" fillId="5" fontId="3" numFmtId="0" xfId="0" applyBorder="1" applyFont="1"/>
    <xf borderId="2" fillId="5" fontId="3" numFmtId="164" xfId="0" applyBorder="1" applyFont="1" applyNumberFormat="1"/>
    <xf borderId="2" fillId="5" fontId="3" numFmtId="9" xfId="0" applyAlignment="1" applyBorder="1" applyFont="1" applyNumberFormat="1">
      <alignment horizontal="center"/>
    </xf>
    <xf borderId="2" fillId="5" fontId="3" numFmtId="164" xfId="0" applyAlignment="1" applyBorder="1" applyFont="1" applyNumberFormat="1">
      <alignment horizontal="center"/>
    </xf>
    <xf borderId="3" fillId="5" fontId="3" numFmtId="0" xfId="0" applyBorder="1" applyFont="1"/>
    <xf quotePrefix="1" borderId="1" fillId="5" fontId="3" numFmtId="0" xfId="0" applyAlignment="1" applyBorder="1" applyFont="1">
      <alignment horizontal="left"/>
    </xf>
    <xf borderId="1" fillId="5" fontId="3" numFmtId="0" xfId="0" applyBorder="1" applyFont="1"/>
    <xf borderId="1" fillId="5" fontId="3" numFmtId="164" xfId="0" applyBorder="1" applyFont="1" applyNumberFormat="1"/>
    <xf borderId="1" fillId="5" fontId="3" numFmtId="9" xfId="0" applyAlignment="1" applyBorder="1" applyFont="1" applyNumberFormat="1">
      <alignment horizontal="center"/>
    </xf>
    <xf borderId="1" fillId="5" fontId="3" numFmtId="164" xfId="0" applyAlignment="1" applyBorder="1" applyFont="1" applyNumberFormat="1">
      <alignment horizontal="center"/>
    </xf>
    <xf borderId="1" fillId="5" fontId="3" numFmtId="167" xfId="0" applyAlignment="1" applyBorder="1" applyFont="1" applyNumberFormat="1">
      <alignment horizontal="center"/>
    </xf>
    <xf quotePrefix="1" borderId="2" fillId="3" fontId="2" numFmtId="0" xfId="0" applyAlignment="1" applyBorder="1" applyFont="1">
      <alignment horizontal="left"/>
    </xf>
    <xf borderId="2" fillId="3" fontId="2" numFmtId="0" xfId="0" applyBorder="1" applyFont="1"/>
    <xf borderId="2" fillId="3" fontId="2" numFmtId="164" xfId="0" applyBorder="1" applyFont="1" applyNumberFormat="1"/>
    <xf borderId="2" fillId="3" fontId="2" numFmtId="9" xfId="0" applyAlignment="1" applyBorder="1" applyFont="1" applyNumberFormat="1">
      <alignment horizontal="center"/>
    </xf>
    <xf borderId="2" fillId="3" fontId="2" numFmtId="164" xfId="0" applyAlignment="1" applyBorder="1" applyFont="1" applyNumberFormat="1">
      <alignment horizontal="center"/>
    </xf>
    <xf borderId="1" fillId="3" fontId="2" numFmtId="10" xfId="0" applyAlignment="1" applyBorder="1" applyFont="1" applyNumberFormat="1">
      <alignment horizont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pensionplanetinteractive.ie/ppi/content/loadSchemeMemberSearch.action" TargetMode="External"/><Relationship Id="rId2" Type="http://schemas.openxmlformats.org/officeDocument/2006/relationships/hyperlink" Target="https://www.pensionplanetinteractive.ie/ppi/content/loadSchemeMemberSearch.action"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pensionplanetinteractive.ie/ppi/content/loadSchemeMemberSearch.action" TargetMode="External"/><Relationship Id="rId3" Type="http://schemas.openxmlformats.org/officeDocument/2006/relationships/hyperlink" Target="https://www.pensionplanetinteractive.ie/ppi/content/loadSchemeMemberSearch.action" TargetMode="External"/><Relationship Id="rId4" Type="http://schemas.openxmlformats.org/officeDocument/2006/relationships/drawing" Target="../drawings/drawing10.xml"/><Relationship Id="rId5"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pensionplanetinteractive.ie/ppi/content/loadSchemeMemberSearch.action" TargetMode="External"/><Relationship Id="rId3" Type="http://schemas.openxmlformats.org/officeDocument/2006/relationships/hyperlink" Target="https://www.pensionplanetinteractive.ie/ppi/content/loadSchemeMemberSearch.action" TargetMode="External"/><Relationship Id="rId4" Type="http://schemas.openxmlformats.org/officeDocument/2006/relationships/drawing" Target="../drawings/drawing11.xml"/><Relationship Id="rId5"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pensionplanetinteractive.ie/ppi/content/loadSchemeMemberSearch.action" TargetMode="External"/><Relationship Id="rId3" Type="http://schemas.openxmlformats.org/officeDocument/2006/relationships/hyperlink" Target="https://www.pensionplanetinteractive.ie/ppi/content/loadSchemeMemberSearch.action" TargetMode="External"/><Relationship Id="rId4" Type="http://schemas.openxmlformats.org/officeDocument/2006/relationships/drawing" Target="../drawings/drawing12.xml"/><Relationship Id="rId5"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pensionplanetinteractive.ie/ppi/content/loadSchemeMemberSearch.action" TargetMode="External"/><Relationship Id="rId2" Type="http://schemas.openxmlformats.org/officeDocument/2006/relationships/hyperlink" Target="https://www.pensionplanetinteractive.ie/ppi/content/loadSchemeMemberSearch.action"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pensionplanetinteractive.ie/ppi/content/loadSchemeMemberSearch.action" TargetMode="External"/><Relationship Id="rId2" Type="http://schemas.openxmlformats.org/officeDocument/2006/relationships/hyperlink" Target="https://www.pensionplanetinteractive.ie/ppi/content/loadSchemeMemberSearch.action"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pensionplanetinteractive.ie/ppi/content/loadSchemeMemberSearch.action" TargetMode="External"/><Relationship Id="rId2" Type="http://schemas.openxmlformats.org/officeDocument/2006/relationships/hyperlink" Target="https://www.pensionplanetinteractive.ie/ppi/content/loadSchemeMemberSearch.action"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pensionplanetinteractive.ie/ppi/content/loadSchemeMemberSearch.action" TargetMode="External"/><Relationship Id="rId2" Type="http://schemas.openxmlformats.org/officeDocument/2006/relationships/hyperlink" Target="https://www.pensionplanetinteractive.ie/ppi/content/loadSchemeMemberSearch.action"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pensionplanetinteractive.ie/ppi/content/loadSchemeMemberSearch.action" TargetMode="External"/><Relationship Id="rId2" Type="http://schemas.openxmlformats.org/officeDocument/2006/relationships/hyperlink" Target="https://www.pensionplanetinteractive.ie/ppi/content/loadSchemeMemberSearch.action"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pensionplanetinteractive.ie/ppi/content/loadSchemeMemberSearch.action" TargetMode="External"/><Relationship Id="rId2" Type="http://schemas.openxmlformats.org/officeDocument/2006/relationships/hyperlink" Target="https://www.pensionplanetinteractive.ie/ppi/content/loadSchemeMemberSearch.action"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pensionplanetinteractive.ie/ppi/content/loadSchemeMemberSearch.action" TargetMode="External"/><Relationship Id="rId2" Type="http://schemas.openxmlformats.org/officeDocument/2006/relationships/hyperlink" Target="https://www.pensionplanetinteractive.ie/ppi/content/loadSchemeMemberSearch.action"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fitToPage="1"/>
  </sheetPr>
  <sheetViews>
    <sheetView workbookViewId="0"/>
  </sheetViews>
  <sheetFormatPr customHeight="1" defaultColWidth="12.63" defaultRowHeight="15.0"/>
  <cols>
    <col customWidth="1" min="1" max="1" width="12.75"/>
    <col customWidth="1" min="2" max="2" width="11.5"/>
    <col customWidth="1" min="3" max="3" width="12.5"/>
    <col customWidth="1" min="4" max="4" width="14.88"/>
    <col customWidth="1" min="5" max="5" width="10.38"/>
    <col customWidth="1" min="6" max="6" width="14.88"/>
    <col customWidth="1" min="7" max="7" width="8.63"/>
    <col customWidth="1" min="8" max="8" width="14.13"/>
    <col customWidth="1" min="9" max="9" width="13.75"/>
    <col customWidth="1" min="10" max="10" width="9.75"/>
    <col customWidth="1" min="11" max="12" width="10.63"/>
    <col customWidth="1" min="13" max="26" width="7.63"/>
  </cols>
  <sheetData>
    <row r="1">
      <c r="A1" s="1" t="s">
        <v>0</v>
      </c>
      <c r="E1" s="2"/>
    </row>
    <row r="2" ht="39.0" customHeight="1">
      <c r="A2" s="3">
        <v>43831.0</v>
      </c>
      <c r="E2" s="2"/>
      <c r="K2" s="4"/>
    </row>
    <row r="3">
      <c r="E3" s="2"/>
    </row>
    <row r="4">
      <c r="A4" s="5" t="s">
        <v>1</v>
      </c>
      <c r="B4" s="5" t="s">
        <v>2</v>
      </c>
      <c r="C4" s="5" t="s">
        <v>3</v>
      </c>
      <c r="D4" s="6" t="s">
        <v>4</v>
      </c>
      <c r="E4" s="7" t="s">
        <v>5</v>
      </c>
      <c r="F4" s="7" t="s">
        <v>6</v>
      </c>
      <c r="G4" s="7" t="s">
        <v>7</v>
      </c>
      <c r="H4" s="8" t="s">
        <v>8</v>
      </c>
      <c r="I4" s="8" t="s">
        <v>9</v>
      </c>
      <c r="J4" s="9"/>
      <c r="K4" s="7" t="s">
        <v>10</v>
      </c>
      <c r="L4" s="7" t="s">
        <v>11</v>
      </c>
    </row>
    <row r="5">
      <c r="A5" s="10">
        <v>839415.0</v>
      </c>
      <c r="B5" s="11" t="s">
        <v>12</v>
      </c>
      <c r="C5" s="11" t="s">
        <v>13</v>
      </c>
      <c r="D5" s="12">
        <v>48300.0</v>
      </c>
      <c r="E5" s="13">
        <v>0.07</v>
      </c>
      <c r="F5" s="14">
        <f>D5*7%/12</f>
        <v>281.75</v>
      </c>
      <c r="G5" s="13">
        <v>0.5</v>
      </c>
      <c r="H5" s="12">
        <f t="shared" ref="H5:H13" si="1">F5*50%</f>
        <v>140.875</v>
      </c>
      <c r="I5" s="14">
        <f t="shared" ref="I5:I13" si="2">F5+H5</f>
        <v>422.625</v>
      </c>
      <c r="J5" s="15"/>
      <c r="K5" s="12">
        <f t="shared" ref="K5:K13" si="3">F5</f>
        <v>281.75</v>
      </c>
      <c r="L5" s="12">
        <f t="shared" ref="L5:L13" si="4">H5</f>
        <v>140.875</v>
      </c>
      <c r="S5" s="15"/>
      <c r="T5" s="15"/>
      <c r="U5" s="15"/>
      <c r="V5" s="15"/>
      <c r="W5" s="15"/>
      <c r="X5" s="15"/>
      <c r="Y5" s="15"/>
      <c r="Z5" s="15"/>
    </row>
    <row r="6">
      <c r="A6" s="10">
        <v>862567.0</v>
      </c>
      <c r="B6" s="11" t="s">
        <v>14</v>
      </c>
      <c r="C6" s="11" t="s">
        <v>15</v>
      </c>
      <c r="D6" s="12">
        <v>160000.0</v>
      </c>
      <c r="E6" s="13">
        <v>0.05</v>
      </c>
      <c r="F6" s="14">
        <f t="shared" ref="F6:F7" si="5">D6*5%/12</f>
        <v>666.6666667</v>
      </c>
      <c r="G6" s="13">
        <v>0.5</v>
      </c>
      <c r="H6" s="12">
        <f t="shared" si="1"/>
        <v>333.3333333</v>
      </c>
      <c r="I6" s="14">
        <f t="shared" si="2"/>
        <v>1000</v>
      </c>
      <c r="J6" s="15"/>
      <c r="K6" s="12">
        <f t="shared" si="3"/>
        <v>666.6666667</v>
      </c>
      <c r="L6" s="12">
        <f t="shared" si="4"/>
        <v>333.3333333</v>
      </c>
      <c r="M6" s="1"/>
      <c r="N6" s="1"/>
      <c r="O6" s="1"/>
      <c r="P6" s="1"/>
      <c r="S6" s="15"/>
      <c r="T6" s="15"/>
      <c r="U6" s="15"/>
      <c r="V6" s="15"/>
      <c r="W6" s="15"/>
      <c r="X6" s="15"/>
      <c r="Y6" s="15"/>
      <c r="Z6" s="15"/>
    </row>
    <row r="7">
      <c r="A7" s="10">
        <v>881957.0</v>
      </c>
      <c r="B7" s="11" t="s">
        <v>16</v>
      </c>
      <c r="C7" s="11" t="s">
        <v>17</v>
      </c>
      <c r="D7" s="12">
        <v>42600.0</v>
      </c>
      <c r="E7" s="13">
        <v>0.05</v>
      </c>
      <c r="F7" s="14">
        <f t="shared" si="5"/>
        <v>177.5</v>
      </c>
      <c r="G7" s="13">
        <v>0.5</v>
      </c>
      <c r="H7" s="12">
        <f t="shared" si="1"/>
        <v>88.75</v>
      </c>
      <c r="I7" s="14">
        <f t="shared" si="2"/>
        <v>266.25</v>
      </c>
      <c r="J7" s="15"/>
      <c r="K7" s="12">
        <f t="shared" si="3"/>
        <v>177.5</v>
      </c>
      <c r="L7" s="12">
        <f t="shared" si="4"/>
        <v>88.75</v>
      </c>
      <c r="M7" s="1"/>
      <c r="N7" s="1"/>
      <c r="O7" s="1"/>
      <c r="P7" s="1"/>
      <c r="S7" s="15"/>
      <c r="T7" s="15"/>
      <c r="U7" s="15"/>
      <c r="V7" s="15"/>
      <c r="W7" s="15"/>
      <c r="X7" s="15"/>
      <c r="Y7" s="15"/>
      <c r="Z7" s="15"/>
    </row>
    <row r="8">
      <c r="A8" s="10">
        <v>886344.0</v>
      </c>
      <c r="B8" s="11" t="s">
        <v>18</v>
      </c>
      <c r="C8" s="11" t="s">
        <v>19</v>
      </c>
      <c r="D8" s="12">
        <v>137000.0</v>
      </c>
      <c r="E8" s="16">
        <v>0.142336</v>
      </c>
      <c r="F8" s="17">
        <f>D8*14.2336%/12</f>
        <v>1625.002667</v>
      </c>
      <c r="G8" s="13">
        <v>0.5</v>
      </c>
      <c r="H8" s="12">
        <f t="shared" si="1"/>
        <v>812.5013333</v>
      </c>
      <c r="I8" s="14">
        <f t="shared" si="2"/>
        <v>2437.504</v>
      </c>
      <c r="J8" s="15"/>
      <c r="K8" s="12">
        <f t="shared" si="3"/>
        <v>1625.002667</v>
      </c>
      <c r="L8" s="12">
        <f t="shared" si="4"/>
        <v>812.5013333</v>
      </c>
      <c r="M8" s="1"/>
      <c r="N8" s="1"/>
      <c r="O8" s="1"/>
      <c r="P8" s="1"/>
      <c r="S8" s="15"/>
      <c r="T8" s="15"/>
      <c r="U8" s="15"/>
      <c r="V8" s="15"/>
      <c r="W8" s="15"/>
      <c r="X8" s="15"/>
      <c r="Y8" s="15"/>
      <c r="Z8" s="15"/>
    </row>
    <row r="9">
      <c r="A9" s="10">
        <v>896998.0</v>
      </c>
      <c r="B9" s="11" t="s">
        <v>20</v>
      </c>
      <c r="C9" s="11" t="s">
        <v>21</v>
      </c>
      <c r="D9" s="12">
        <v>39200.0</v>
      </c>
      <c r="E9" s="13">
        <v>0.1</v>
      </c>
      <c r="F9" s="14">
        <f>D9*10%/12</f>
        <v>326.6666667</v>
      </c>
      <c r="G9" s="13">
        <v>0.5</v>
      </c>
      <c r="H9" s="12">
        <f t="shared" si="1"/>
        <v>163.3333333</v>
      </c>
      <c r="I9" s="14">
        <f t="shared" si="2"/>
        <v>490</v>
      </c>
      <c r="J9" s="15"/>
      <c r="K9" s="12">
        <f t="shared" si="3"/>
        <v>326.6666667</v>
      </c>
      <c r="L9" s="12">
        <f t="shared" si="4"/>
        <v>163.3333333</v>
      </c>
      <c r="M9" s="1"/>
      <c r="N9" s="1"/>
      <c r="O9" s="1"/>
      <c r="P9" s="1"/>
      <c r="S9" s="15"/>
      <c r="T9" s="15"/>
      <c r="U9" s="15"/>
      <c r="V9" s="15"/>
      <c r="W9" s="15"/>
      <c r="X9" s="15"/>
      <c r="Y9" s="15"/>
      <c r="Z9" s="15"/>
    </row>
    <row r="10">
      <c r="A10" s="10">
        <v>896997.0</v>
      </c>
      <c r="B10" s="11" t="s">
        <v>22</v>
      </c>
      <c r="C10" s="11" t="s">
        <v>23</v>
      </c>
      <c r="D10" s="12">
        <v>49300.0</v>
      </c>
      <c r="E10" s="13">
        <v>0.05</v>
      </c>
      <c r="F10" s="14">
        <f>D10*5%/12</f>
        <v>205.4166667</v>
      </c>
      <c r="G10" s="13">
        <v>0.5</v>
      </c>
      <c r="H10" s="12">
        <f t="shared" si="1"/>
        <v>102.7083333</v>
      </c>
      <c r="I10" s="14">
        <f t="shared" si="2"/>
        <v>308.125</v>
      </c>
      <c r="J10" s="15"/>
      <c r="K10" s="12">
        <f t="shared" si="3"/>
        <v>205.4166667</v>
      </c>
      <c r="L10" s="12">
        <f t="shared" si="4"/>
        <v>102.7083333</v>
      </c>
      <c r="M10" s="1"/>
      <c r="N10" s="1"/>
      <c r="O10" s="1"/>
      <c r="P10" s="1"/>
      <c r="S10" s="15"/>
      <c r="T10" s="15"/>
      <c r="U10" s="15"/>
      <c r="V10" s="15"/>
      <c r="W10" s="15"/>
      <c r="X10" s="15"/>
      <c r="Y10" s="15"/>
      <c r="Z10" s="15"/>
    </row>
    <row r="11">
      <c r="A11" s="10">
        <v>900332.0</v>
      </c>
      <c r="B11" s="11" t="s">
        <v>24</v>
      </c>
      <c r="C11" s="11" t="s">
        <v>25</v>
      </c>
      <c r="D11" s="12">
        <v>110500.0</v>
      </c>
      <c r="E11" s="13">
        <v>0.1</v>
      </c>
      <c r="F11" s="17">
        <f>D11*10%/12</f>
        <v>920.8333333</v>
      </c>
      <c r="G11" s="13">
        <v>0.5</v>
      </c>
      <c r="H11" s="12">
        <f t="shared" si="1"/>
        <v>460.4166667</v>
      </c>
      <c r="I11" s="14">
        <f t="shared" si="2"/>
        <v>1381.25</v>
      </c>
      <c r="J11" s="15"/>
      <c r="K11" s="12">
        <f t="shared" si="3"/>
        <v>920.8333333</v>
      </c>
      <c r="L11" s="12">
        <f t="shared" si="4"/>
        <v>460.4166667</v>
      </c>
      <c r="M11" s="1"/>
      <c r="N11" s="1"/>
      <c r="O11" s="1"/>
      <c r="P11" s="1"/>
      <c r="S11" s="15"/>
      <c r="T11" s="15"/>
      <c r="U11" s="15"/>
      <c r="V11" s="15"/>
      <c r="W11" s="15"/>
      <c r="X11" s="15"/>
      <c r="Y11" s="15"/>
      <c r="Z11" s="15"/>
    </row>
    <row r="12">
      <c r="A12" s="18" t="s">
        <v>26</v>
      </c>
      <c r="B12" s="11" t="s">
        <v>27</v>
      </c>
      <c r="C12" s="11" t="s">
        <v>28</v>
      </c>
      <c r="D12" s="19">
        <v>52000.0</v>
      </c>
      <c r="E12" s="20" t="s">
        <v>29</v>
      </c>
      <c r="F12" s="14">
        <v>100.0</v>
      </c>
      <c r="G12" s="13">
        <v>0.5</v>
      </c>
      <c r="H12" s="12">
        <f t="shared" si="1"/>
        <v>50</v>
      </c>
      <c r="I12" s="14">
        <f t="shared" si="2"/>
        <v>150</v>
      </c>
      <c r="J12" s="15"/>
      <c r="K12" s="12">
        <f t="shared" si="3"/>
        <v>100</v>
      </c>
      <c r="L12" s="12">
        <f t="shared" si="4"/>
        <v>50</v>
      </c>
      <c r="M12" s="9"/>
      <c r="N12" s="9"/>
      <c r="O12" s="9"/>
      <c r="P12" s="9"/>
      <c r="Q12" s="9"/>
      <c r="R12" s="9"/>
      <c r="S12" s="15"/>
      <c r="T12" s="15"/>
      <c r="U12" s="15"/>
      <c r="V12" s="15"/>
      <c r="W12" s="15"/>
      <c r="X12" s="15"/>
      <c r="Y12" s="15"/>
      <c r="Z12" s="15"/>
    </row>
    <row r="13">
      <c r="A13" s="18">
        <v>931165.0</v>
      </c>
      <c r="B13" s="11" t="s">
        <v>30</v>
      </c>
      <c r="C13" s="11" t="s">
        <v>31</v>
      </c>
      <c r="D13" s="19">
        <v>110000.0</v>
      </c>
      <c r="E13" s="20">
        <v>0.1</v>
      </c>
      <c r="F13" s="14">
        <f>D11*10%/12</f>
        <v>920.8333333</v>
      </c>
      <c r="G13" s="13">
        <v>0.5</v>
      </c>
      <c r="H13" s="12">
        <f t="shared" si="1"/>
        <v>460.4166667</v>
      </c>
      <c r="I13" s="21">
        <f t="shared" si="2"/>
        <v>1381.25</v>
      </c>
      <c r="J13" s="22"/>
      <c r="K13" s="12">
        <f t="shared" si="3"/>
        <v>920.8333333</v>
      </c>
      <c r="L13" s="12">
        <f t="shared" si="4"/>
        <v>460.4166667</v>
      </c>
      <c r="M13" s="1"/>
      <c r="N13" s="1"/>
      <c r="O13" s="1"/>
      <c r="P13" s="1"/>
      <c r="S13" s="22"/>
      <c r="T13" s="22"/>
      <c r="U13" s="22"/>
      <c r="V13" s="22"/>
      <c r="W13" s="22"/>
      <c r="X13" s="22"/>
      <c r="Y13" s="22"/>
      <c r="Z13" s="22"/>
    </row>
    <row r="14">
      <c r="A14" s="23"/>
      <c r="B14" s="22"/>
      <c r="C14" s="22"/>
      <c r="D14" s="24"/>
      <c r="E14" s="25"/>
      <c r="F14" s="26"/>
      <c r="G14" s="25"/>
      <c r="H14" s="24"/>
      <c r="I14" s="26"/>
      <c r="J14" s="22"/>
      <c r="K14" s="24"/>
      <c r="L14" s="24"/>
      <c r="M14" s="1"/>
      <c r="N14" s="1"/>
      <c r="O14" s="1"/>
      <c r="P14" s="1"/>
      <c r="S14" s="22"/>
      <c r="T14" s="22"/>
      <c r="U14" s="22"/>
      <c r="V14" s="22"/>
      <c r="W14" s="22"/>
      <c r="X14" s="22"/>
      <c r="Y14" s="22"/>
      <c r="Z14" s="22"/>
    </row>
    <row r="15">
      <c r="A15" s="27"/>
      <c r="E15" s="2"/>
      <c r="F15" s="28">
        <f>SUM(F5:F13)</f>
        <v>5224.669333</v>
      </c>
      <c r="H15" s="28">
        <f t="shared" ref="H15:I15" si="6">SUM(H5:H13)</f>
        <v>2612.334667</v>
      </c>
      <c r="I15" s="28">
        <f t="shared" si="6"/>
        <v>7837.004</v>
      </c>
      <c r="J15" s="27"/>
      <c r="K15" s="28">
        <f t="shared" ref="K15:L15" si="7">SUM(K5:K13)</f>
        <v>5224.669333</v>
      </c>
      <c r="L15" s="28">
        <f t="shared" si="7"/>
        <v>2612.334667</v>
      </c>
    </row>
    <row r="16">
      <c r="A16" s="29" t="s">
        <v>32</v>
      </c>
      <c r="B16" s="27"/>
      <c r="C16" s="27"/>
      <c r="D16" s="27"/>
      <c r="E16" s="30"/>
      <c r="F16" s="28"/>
      <c r="G16" s="30"/>
      <c r="H16" s="28"/>
      <c r="I16" s="28"/>
      <c r="J16" s="27"/>
    </row>
    <row r="17">
      <c r="A17" s="31" t="s">
        <v>33</v>
      </c>
      <c r="B17" s="32"/>
      <c r="C17" s="32"/>
      <c r="D17" s="32"/>
      <c r="E17" s="33"/>
      <c r="F17" s="34"/>
      <c r="G17" s="33"/>
      <c r="H17" s="34"/>
      <c r="I17" s="34"/>
      <c r="J17" s="32"/>
      <c r="K17" s="31"/>
      <c r="L17" s="31"/>
      <c r="M17" s="31"/>
      <c r="N17" s="31"/>
      <c r="O17" s="31"/>
      <c r="P17" s="31"/>
      <c r="Q17" s="31"/>
      <c r="R17" s="31"/>
      <c r="S17" s="31"/>
      <c r="T17" s="31"/>
      <c r="U17" s="31"/>
      <c r="V17" s="31"/>
      <c r="W17" s="31"/>
      <c r="X17" s="31"/>
      <c r="Y17" s="31"/>
      <c r="Z17" s="31"/>
    </row>
    <row r="18" ht="15.75" customHeight="1">
      <c r="E18" s="2"/>
    </row>
    <row r="19" ht="15.75" customHeight="1">
      <c r="A19" s="35" t="s">
        <v>34</v>
      </c>
      <c r="E19" s="2"/>
    </row>
    <row r="20">
      <c r="E20" s="2"/>
    </row>
    <row r="21" ht="15.75" customHeight="1">
      <c r="E21" s="2"/>
    </row>
    <row r="22" ht="15.75" customHeight="1">
      <c r="E22" s="2"/>
    </row>
    <row r="23" ht="15.75" customHeight="1">
      <c r="E23" s="2"/>
    </row>
    <row r="24" ht="15.75" customHeight="1">
      <c r="E24" s="2"/>
    </row>
    <row r="25" ht="15.75" customHeight="1">
      <c r="E25" s="2"/>
    </row>
    <row r="26" ht="15.75" customHeight="1">
      <c r="E26" s="2"/>
    </row>
    <row r="27" ht="15.75" customHeight="1">
      <c r="E27" s="2"/>
    </row>
    <row r="28" ht="15.75" customHeight="1">
      <c r="E28" s="2"/>
    </row>
    <row r="29" ht="15.75" customHeight="1">
      <c r="E29" s="2"/>
    </row>
    <row r="30" ht="15.75" customHeight="1">
      <c r="E30" s="2"/>
    </row>
    <row r="31" ht="15.75" customHeight="1">
      <c r="E31" s="2"/>
    </row>
    <row r="32" ht="15.75" customHeight="1">
      <c r="E32" s="2"/>
    </row>
    <row r="33" ht="15.75" customHeight="1">
      <c r="E33" s="2"/>
    </row>
    <row r="34" ht="15.75" customHeight="1">
      <c r="E34" s="2"/>
    </row>
    <row r="35" ht="15.75" customHeight="1">
      <c r="E35" s="2"/>
    </row>
    <row r="36" ht="15.75" customHeight="1">
      <c r="E36" s="2"/>
    </row>
    <row r="37" ht="15.75" customHeight="1">
      <c r="E37" s="2"/>
    </row>
    <row r="38" ht="15.75" customHeight="1">
      <c r="E38" s="2"/>
    </row>
    <row r="39" ht="15.75" customHeight="1">
      <c r="E39" s="2"/>
    </row>
    <row r="40" ht="15.75" customHeight="1">
      <c r="E40" s="2"/>
    </row>
    <row r="41" ht="15.75" customHeight="1">
      <c r="E41" s="2"/>
    </row>
    <row r="42" ht="15.75" customHeight="1">
      <c r="E42" s="2"/>
    </row>
    <row r="43" ht="15.75" customHeight="1">
      <c r="E43" s="2"/>
    </row>
    <row r="44" ht="15.75" customHeight="1">
      <c r="E44" s="2"/>
    </row>
    <row r="45" ht="15.75" customHeight="1">
      <c r="E45" s="2"/>
    </row>
    <row r="46" ht="15.75" customHeight="1">
      <c r="E46" s="2"/>
    </row>
    <row r="47" ht="15.75" customHeight="1">
      <c r="E47" s="2"/>
    </row>
    <row r="48" ht="15.75" customHeight="1">
      <c r="E48" s="2"/>
    </row>
    <row r="49" ht="15.75" customHeight="1">
      <c r="E49" s="2"/>
    </row>
    <row r="50" ht="15.75" customHeight="1">
      <c r="E50" s="2"/>
    </row>
    <row r="51" ht="15.75" customHeight="1">
      <c r="E51" s="2"/>
    </row>
    <row r="52" ht="15.75" customHeight="1">
      <c r="E52" s="2"/>
    </row>
    <row r="53" ht="15.75" customHeight="1">
      <c r="E53" s="2"/>
    </row>
    <row r="54" ht="15.75" customHeight="1">
      <c r="E54" s="2"/>
    </row>
    <row r="55" ht="15.75" customHeight="1">
      <c r="E55" s="2"/>
    </row>
    <row r="56" ht="15.75" customHeight="1">
      <c r="E56" s="2"/>
    </row>
    <row r="57" ht="15.75" customHeight="1">
      <c r="E57" s="2"/>
    </row>
    <row r="58" ht="15.75" customHeight="1">
      <c r="E58" s="2"/>
    </row>
    <row r="59" ht="15.75" customHeight="1">
      <c r="E59" s="2"/>
    </row>
    <row r="60" ht="15.75" customHeight="1">
      <c r="E60" s="2"/>
    </row>
    <row r="61" ht="15.75" customHeight="1">
      <c r="E61" s="2"/>
    </row>
    <row r="62" ht="15.75" customHeight="1">
      <c r="E62" s="2"/>
    </row>
    <row r="63" ht="15.75" customHeight="1">
      <c r="E63" s="2"/>
    </row>
    <row r="64" ht="15.75" customHeight="1">
      <c r="E64" s="2"/>
    </row>
    <row r="65" ht="15.75" customHeight="1">
      <c r="E65" s="2"/>
    </row>
    <row r="66" ht="15.75" customHeight="1">
      <c r="E66" s="2"/>
    </row>
    <row r="67" ht="15.75" customHeight="1">
      <c r="E67" s="2"/>
    </row>
    <row r="68" ht="15.75" customHeight="1">
      <c r="E68" s="2"/>
    </row>
    <row r="69" ht="15.75" customHeight="1">
      <c r="E69" s="2"/>
    </row>
    <row r="70" ht="15.75" customHeight="1">
      <c r="E70" s="2"/>
    </row>
    <row r="71" ht="15.75" customHeight="1">
      <c r="E71" s="2"/>
    </row>
    <row r="72" ht="15.75" customHeight="1">
      <c r="E72" s="2"/>
    </row>
    <row r="73" ht="15.75" customHeight="1">
      <c r="E73" s="2"/>
    </row>
    <row r="74" ht="15.75" customHeight="1">
      <c r="E74" s="2"/>
    </row>
    <row r="75" ht="15.75" customHeight="1">
      <c r="E75" s="2"/>
    </row>
    <row r="76" ht="15.75" customHeight="1">
      <c r="E76" s="2"/>
    </row>
    <row r="77" ht="15.75" customHeight="1">
      <c r="E77" s="2"/>
    </row>
    <row r="78" ht="15.75" customHeight="1">
      <c r="E78" s="2"/>
    </row>
    <row r="79" ht="15.75" customHeight="1">
      <c r="E79" s="2"/>
    </row>
    <row r="80" ht="15.75" customHeight="1">
      <c r="E80" s="2"/>
    </row>
    <row r="81" ht="15.75" customHeight="1">
      <c r="E81" s="2"/>
    </row>
    <row r="82" ht="15.75" customHeight="1">
      <c r="E82" s="2"/>
    </row>
    <row r="83" ht="15.75" customHeight="1">
      <c r="E83" s="2"/>
    </row>
    <row r="84" ht="15.75" customHeight="1">
      <c r="E84" s="2"/>
    </row>
    <row r="85" ht="15.75" customHeight="1">
      <c r="E85" s="2"/>
    </row>
    <row r="86" ht="15.75" customHeight="1">
      <c r="E86" s="2"/>
    </row>
    <row r="87" ht="15.75" customHeight="1">
      <c r="E87" s="2"/>
    </row>
    <row r="88" ht="15.75" customHeight="1">
      <c r="E88" s="2"/>
    </row>
    <row r="89" ht="15.75" customHeight="1">
      <c r="E89" s="2"/>
    </row>
    <row r="90" ht="15.75" customHeight="1">
      <c r="E90" s="2"/>
    </row>
    <row r="91" ht="15.75" customHeight="1">
      <c r="E91" s="2"/>
    </row>
    <row r="92" ht="15.75" customHeight="1">
      <c r="E92" s="2"/>
    </row>
    <row r="93" ht="15.75" customHeight="1">
      <c r="E93" s="2"/>
    </row>
    <row r="94" ht="15.75" customHeight="1">
      <c r="E94" s="2"/>
    </row>
    <row r="95" ht="15.75" customHeight="1">
      <c r="E95" s="2"/>
    </row>
    <row r="96" ht="15.75" customHeight="1">
      <c r="E96" s="2"/>
    </row>
    <row r="97" ht="15.75" customHeight="1">
      <c r="E97" s="2"/>
    </row>
    <row r="98" ht="15.75" customHeight="1">
      <c r="E98" s="2"/>
    </row>
    <row r="99" ht="15.75" customHeight="1">
      <c r="E99" s="2"/>
    </row>
    <row r="100" ht="15.75" customHeight="1">
      <c r="E100" s="2"/>
    </row>
    <row r="101" ht="15.75" customHeight="1">
      <c r="E101" s="2"/>
    </row>
    <row r="102" ht="15.75" customHeight="1">
      <c r="E102" s="2"/>
    </row>
    <row r="103" ht="15.75" customHeight="1">
      <c r="E103" s="2"/>
    </row>
    <row r="104" ht="15.75" customHeight="1">
      <c r="E104" s="2"/>
    </row>
    <row r="105" ht="15.75" customHeight="1">
      <c r="E105" s="2"/>
    </row>
    <row r="106" ht="15.75" customHeight="1">
      <c r="E106" s="2"/>
    </row>
    <row r="107" ht="15.75" customHeight="1">
      <c r="E107" s="2"/>
    </row>
    <row r="108" ht="15.75" customHeight="1">
      <c r="E108" s="2"/>
    </row>
    <row r="109" ht="15.75" customHeight="1">
      <c r="E109" s="2"/>
    </row>
    <row r="110" ht="15.75" customHeight="1">
      <c r="E110" s="2"/>
    </row>
    <row r="111" ht="15.75" customHeight="1">
      <c r="E111" s="2"/>
    </row>
    <row r="112" ht="15.75" customHeight="1">
      <c r="E112" s="2"/>
    </row>
    <row r="113" ht="15.75" customHeight="1">
      <c r="E113" s="2"/>
    </row>
    <row r="114" ht="15.75" customHeight="1">
      <c r="E114" s="2"/>
    </row>
    <row r="115" ht="15.75" customHeight="1">
      <c r="E115" s="2"/>
    </row>
    <row r="116" ht="15.75" customHeight="1">
      <c r="E116" s="2"/>
    </row>
    <row r="117" ht="15.75" customHeight="1">
      <c r="E117" s="2"/>
    </row>
    <row r="118" ht="15.75" customHeight="1">
      <c r="E118" s="2"/>
    </row>
    <row r="119" ht="15.75" customHeight="1">
      <c r="E119" s="2"/>
    </row>
    <row r="120" ht="15.75" customHeight="1">
      <c r="E120" s="2"/>
    </row>
    <row r="121" ht="15.75" customHeight="1">
      <c r="E121" s="2"/>
    </row>
    <row r="122" ht="15.75" customHeight="1">
      <c r="E122" s="2"/>
    </row>
    <row r="123" ht="15.75" customHeight="1">
      <c r="E123" s="2"/>
    </row>
    <row r="124" ht="15.75" customHeight="1">
      <c r="E124" s="2"/>
    </row>
    <row r="125" ht="15.75" customHeight="1">
      <c r="E125" s="2"/>
    </row>
    <row r="126" ht="15.75" customHeight="1">
      <c r="E126" s="2"/>
    </row>
    <row r="127" ht="15.75" customHeight="1">
      <c r="E127" s="2"/>
    </row>
    <row r="128" ht="15.75" customHeight="1">
      <c r="E128" s="2"/>
    </row>
    <row r="129" ht="15.75" customHeight="1">
      <c r="E129" s="2"/>
    </row>
    <row r="130" ht="15.75" customHeight="1">
      <c r="E130" s="2"/>
    </row>
    <row r="131" ht="15.75" customHeight="1">
      <c r="E131" s="2"/>
    </row>
    <row r="132" ht="15.75" customHeight="1">
      <c r="E132" s="2"/>
    </row>
    <row r="133" ht="15.75" customHeight="1">
      <c r="E133" s="2"/>
    </row>
    <row r="134" ht="15.75" customHeight="1">
      <c r="E134" s="2"/>
    </row>
    <row r="135" ht="15.75" customHeight="1">
      <c r="E135" s="2"/>
    </row>
    <row r="136" ht="15.75" customHeight="1">
      <c r="E136" s="2"/>
    </row>
    <row r="137" ht="15.75" customHeight="1">
      <c r="E137" s="2"/>
    </row>
    <row r="138" ht="15.75" customHeight="1">
      <c r="E138" s="2"/>
    </row>
    <row r="139" ht="15.75" customHeight="1">
      <c r="E139" s="2"/>
    </row>
    <row r="140" ht="15.75" customHeight="1">
      <c r="E140" s="2"/>
    </row>
    <row r="141" ht="15.75" customHeight="1">
      <c r="E141" s="2"/>
    </row>
    <row r="142" ht="15.75" customHeight="1">
      <c r="E142" s="2"/>
    </row>
    <row r="143" ht="15.75" customHeight="1">
      <c r="E143" s="2"/>
    </row>
    <row r="144" ht="15.75" customHeight="1">
      <c r="E144" s="2"/>
    </row>
    <row r="145" ht="15.75" customHeight="1">
      <c r="E145" s="2"/>
    </row>
    <row r="146" ht="15.75" customHeight="1">
      <c r="E146" s="2"/>
    </row>
    <row r="147" ht="15.75" customHeight="1">
      <c r="E147" s="2"/>
    </row>
    <row r="148" ht="15.75" customHeight="1">
      <c r="E148" s="2"/>
    </row>
    <row r="149" ht="15.75" customHeight="1">
      <c r="E149" s="2"/>
    </row>
    <row r="150" ht="15.75" customHeight="1">
      <c r="E150" s="2"/>
    </row>
    <row r="151" ht="15.75" customHeight="1">
      <c r="E151" s="2"/>
    </row>
    <row r="152" ht="15.75" customHeight="1">
      <c r="E152" s="2"/>
    </row>
    <row r="153" ht="15.75" customHeight="1">
      <c r="E153" s="2"/>
    </row>
    <row r="154" ht="15.75" customHeight="1">
      <c r="E154" s="2"/>
    </row>
    <row r="155" ht="15.75" customHeight="1">
      <c r="E155" s="2"/>
    </row>
    <row r="156" ht="15.75" customHeight="1">
      <c r="E156" s="2"/>
    </row>
    <row r="157" ht="15.75" customHeight="1">
      <c r="E157" s="2"/>
    </row>
    <row r="158" ht="15.75" customHeight="1">
      <c r="E158" s="2"/>
    </row>
    <row r="159" ht="15.75" customHeight="1">
      <c r="E159" s="2"/>
    </row>
    <row r="160" ht="15.75" customHeight="1">
      <c r="E160" s="2"/>
    </row>
    <row r="161" ht="15.75" customHeight="1">
      <c r="E161" s="2"/>
    </row>
    <row r="162" ht="15.75" customHeight="1">
      <c r="E162" s="2"/>
    </row>
    <row r="163" ht="15.75" customHeight="1">
      <c r="E163" s="2"/>
    </row>
    <row r="164" ht="15.75" customHeight="1">
      <c r="E164" s="2"/>
    </row>
    <row r="165" ht="15.75" customHeight="1">
      <c r="E165" s="2"/>
    </row>
    <row r="166" ht="15.75" customHeight="1">
      <c r="E166" s="2"/>
    </row>
    <row r="167" ht="15.75" customHeight="1">
      <c r="E167" s="2"/>
    </row>
    <row r="168" ht="15.75" customHeight="1">
      <c r="E168" s="2"/>
    </row>
    <row r="169" ht="15.75" customHeight="1">
      <c r="E169" s="2"/>
    </row>
    <row r="170" ht="15.75" customHeight="1">
      <c r="E170" s="2"/>
    </row>
    <row r="171" ht="15.75" customHeight="1">
      <c r="E171" s="2"/>
    </row>
    <row r="172" ht="15.75" customHeight="1">
      <c r="E172" s="2"/>
    </row>
    <row r="173" ht="15.75" customHeight="1">
      <c r="E173" s="2"/>
    </row>
    <row r="174" ht="15.75" customHeight="1">
      <c r="E174" s="2"/>
    </row>
    <row r="175" ht="15.75" customHeight="1">
      <c r="E175" s="2"/>
    </row>
    <row r="176" ht="15.75" customHeight="1">
      <c r="E176" s="2"/>
    </row>
    <row r="177" ht="15.75" customHeight="1">
      <c r="E177" s="2"/>
    </row>
    <row r="178" ht="15.75" customHeight="1">
      <c r="E178" s="2"/>
    </row>
    <row r="179" ht="15.75" customHeight="1">
      <c r="E179" s="2"/>
    </row>
    <row r="180" ht="15.75" customHeight="1">
      <c r="E180" s="2"/>
    </row>
    <row r="181" ht="15.75" customHeight="1">
      <c r="E181" s="2"/>
    </row>
    <row r="182" ht="15.75" customHeight="1">
      <c r="E182" s="2"/>
    </row>
    <row r="183" ht="15.75" customHeight="1">
      <c r="E183" s="2"/>
    </row>
    <row r="184" ht="15.75" customHeight="1">
      <c r="E184" s="2"/>
    </row>
    <row r="185" ht="15.75" customHeight="1">
      <c r="E185" s="2"/>
    </row>
    <row r="186" ht="15.75" customHeight="1">
      <c r="E186" s="2"/>
    </row>
    <row r="187" ht="15.75" customHeight="1">
      <c r="E187" s="2"/>
    </row>
    <row r="188" ht="15.75" customHeight="1">
      <c r="E188" s="2"/>
    </row>
    <row r="189" ht="15.75" customHeight="1">
      <c r="E189" s="2"/>
    </row>
    <row r="190" ht="15.75" customHeight="1">
      <c r="E190" s="2"/>
    </row>
    <row r="191" ht="15.75" customHeight="1">
      <c r="E191" s="2"/>
    </row>
    <row r="192" ht="15.75" customHeight="1">
      <c r="E192" s="2"/>
    </row>
    <row r="193" ht="15.75" customHeight="1">
      <c r="E193" s="2"/>
    </row>
    <row r="194" ht="15.75" customHeight="1">
      <c r="E194" s="2"/>
    </row>
    <row r="195" ht="15.75" customHeight="1">
      <c r="E195" s="2"/>
    </row>
    <row r="196" ht="15.75" customHeight="1">
      <c r="E196" s="2"/>
    </row>
    <row r="197" ht="15.75" customHeight="1">
      <c r="E197" s="2"/>
    </row>
    <row r="198" ht="15.75" customHeight="1">
      <c r="E198" s="2"/>
    </row>
    <row r="199" ht="15.75" customHeight="1">
      <c r="E199" s="2"/>
    </row>
    <row r="200" ht="15.75" customHeight="1">
      <c r="E200" s="2"/>
    </row>
    <row r="201" ht="15.75" customHeight="1">
      <c r="E201" s="2"/>
    </row>
    <row r="202" ht="15.75" customHeight="1">
      <c r="E202" s="2"/>
    </row>
    <row r="203" ht="15.75" customHeight="1">
      <c r="E203" s="2"/>
    </row>
    <row r="204" ht="15.75" customHeight="1">
      <c r="E204" s="2"/>
    </row>
    <row r="205" ht="15.75" customHeight="1">
      <c r="E205" s="2"/>
    </row>
    <row r="206" ht="15.75" customHeight="1">
      <c r="E206" s="2"/>
    </row>
    <row r="207" ht="15.75" customHeight="1">
      <c r="E207" s="2"/>
    </row>
    <row r="208" ht="15.75" customHeight="1">
      <c r="E208" s="2"/>
    </row>
    <row r="209" ht="15.75" customHeight="1">
      <c r="E209" s="2"/>
    </row>
    <row r="210" ht="15.75" customHeight="1">
      <c r="E210" s="2"/>
    </row>
    <row r="211" ht="15.75" customHeight="1">
      <c r="E211" s="2"/>
    </row>
    <row r="212" ht="15.75" customHeight="1">
      <c r="E212" s="2"/>
    </row>
    <row r="213" ht="15.75" customHeight="1">
      <c r="E213" s="2"/>
    </row>
    <row r="214" ht="15.75" customHeight="1">
      <c r="E214" s="2"/>
    </row>
    <row r="215" ht="15.75" customHeight="1">
      <c r="E215" s="2"/>
    </row>
    <row r="216" ht="15.75" customHeight="1">
      <c r="E216" s="2"/>
    </row>
    <row r="217" ht="15.75" customHeight="1">
      <c r="E217" s="2"/>
    </row>
    <row r="218" ht="15.75" customHeight="1">
      <c r="E218" s="2"/>
    </row>
    <row r="219" ht="15.75" customHeight="1">
      <c r="E219" s="2"/>
    </row>
    <row r="220" ht="15.75" customHeight="1">
      <c r="E220" s="2"/>
    </row>
    <row r="221" ht="15.75" customHeight="1">
      <c r="E221" s="2"/>
    </row>
    <row r="222" ht="15.75" customHeight="1">
      <c r="E222" s="2"/>
    </row>
    <row r="223" ht="15.75" customHeight="1">
      <c r="E223" s="2"/>
    </row>
    <row r="224" ht="15.75" customHeight="1">
      <c r="E224" s="2"/>
    </row>
    <row r="225" ht="15.75" customHeight="1">
      <c r="E225" s="2"/>
    </row>
    <row r="226" ht="15.75" customHeight="1">
      <c r="E226" s="2"/>
    </row>
    <row r="227" ht="15.75" customHeight="1">
      <c r="E227" s="2"/>
    </row>
    <row r="228" ht="15.75" customHeight="1">
      <c r="E228" s="2"/>
    </row>
    <row r="229" ht="15.75" customHeight="1">
      <c r="E229" s="2"/>
    </row>
    <row r="230" ht="15.75" customHeight="1">
      <c r="E230" s="2"/>
    </row>
    <row r="231" ht="15.75" customHeight="1">
      <c r="E231" s="2"/>
    </row>
    <row r="232" ht="15.75" customHeight="1">
      <c r="E232" s="2"/>
    </row>
    <row r="233" ht="15.75" customHeight="1">
      <c r="E233" s="2"/>
    </row>
    <row r="234" ht="15.75" customHeight="1">
      <c r="E234" s="2"/>
    </row>
    <row r="235" ht="15.75" customHeight="1">
      <c r="E235" s="2"/>
    </row>
    <row r="236" ht="15.75" customHeight="1">
      <c r="E236" s="2"/>
    </row>
    <row r="237" ht="15.75" customHeight="1">
      <c r="E237" s="2"/>
    </row>
    <row r="238" ht="15.75" customHeight="1">
      <c r="E238" s="2"/>
    </row>
    <row r="239" ht="15.75" customHeight="1">
      <c r="E239" s="2"/>
    </row>
    <row r="240" ht="15.75" customHeight="1">
      <c r="E240" s="2"/>
    </row>
    <row r="241" ht="15.75" customHeight="1">
      <c r="E241" s="2"/>
    </row>
    <row r="242" ht="15.75" customHeight="1">
      <c r="E242" s="2"/>
    </row>
    <row r="243" ht="15.75" customHeight="1">
      <c r="E243" s="2"/>
    </row>
    <row r="244" ht="15.75" customHeight="1">
      <c r="E244" s="2"/>
    </row>
    <row r="245" ht="15.75" customHeight="1">
      <c r="E245" s="2"/>
    </row>
    <row r="246" ht="15.75" customHeight="1">
      <c r="E246" s="2"/>
    </row>
    <row r="247" ht="15.75" customHeight="1">
      <c r="E247" s="2"/>
    </row>
    <row r="248" ht="15.75" customHeight="1">
      <c r="E248" s="2"/>
    </row>
    <row r="249" ht="15.75" customHeight="1">
      <c r="E249" s="2"/>
    </row>
    <row r="250" ht="15.75" customHeight="1">
      <c r="E250" s="2"/>
    </row>
    <row r="251" ht="15.75" customHeight="1">
      <c r="E251" s="2"/>
    </row>
    <row r="252" ht="15.75" customHeight="1">
      <c r="E252" s="2"/>
    </row>
    <row r="253" ht="15.75" customHeight="1">
      <c r="E253" s="2"/>
    </row>
    <row r="254" ht="15.75" customHeight="1">
      <c r="E254" s="2"/>
    </row>
    <row r="255" ht="15.75" customHeight="1">
      <c r="E255" s="2"/>
    </row>
    <row r="256" ht="15.75" customHeight="1">
      <c r="E256" s="2"/>
    </row>
    <row r="257" ht="15.75" customHeight="1">
      <c r="E257" s="2"/>
    </row>
    <row r="258" ht="15.75" customHeight="1">
      <c r="E258" s="2"/>
    </row>
    <row r="259" ht="15.75" customHeight="1">
      <c r="E259" s="2"/>
    </row>
    <row r="260" ht="15.75" customHeight="1">
      <c r="E260" s="2"/>
    </row>
    <row r="261" ht="15.75" customHeight="1">
      <c r="E261" s="2"/>
    </row>
    <row r="262" ht="15.75" customHeight="1">
      <c r="E262" s="2"/>
    </row>
    <row r="263" ht="15.75" customHeight="1">
      <c r="E263" s="2"/>
    </row>
    <row r="264" ht="15.75" customHeight="1">
      <c r="E264" s="2"/>
    </row>
    <row r="265" ht="15.75" customHeight="1">
      <c r="E265" s="2"/>
    </row>
    <row r="266" ht="15.75" customHeight="1">
      <c r="E266" s="2"/>
    </row>
    <row r="267" ht="15.75" customHeight="1">
      <c r="E267" s="2"/>
    </row>
    <row r="268" ht="15.75" customHeight="1">
      <c r="E268" s="2"/>
    </row>
    <row r="269" ht="15.75" customHeight="1">
      <c r="E269" s="2"/>
    </row>
    <row r="270" ht="15.75" customHeight="1">
      <c r="E270" s="2"/>
    </row>
    <row r="271" ht="15.75" customHeight="1">
      <c r="E271" s="2"/>
    </row>
    <row r="272" ht="15.75" customHeight="1">
      <c r="E272" s="2"/>
    </row>
    <row r="273" ht="15.75" customHeight="1">
      <c r="E273" s="2"/>
    </row>
    <row r="274" ht="15.75" customHeight="1">
      <c r="E274" s="2"/>
    </row>
    <row r="275" ht="15.75" customHeight="1">
      <c r="E275" s="2"/>
    </row>
    <row r="276" ht="15.75" customHeight="1">
      <c r="E276" s="2"/>
    </row>
    <row r="277" ht="15.75" customHeight="1">
      <c r="E277" s="2"/>
    </row>
    <row r="278" ht="15.75" customHeight="1">
      <c r="E278" s="2"/>
    </row>
    <row r="279" ht="15.75" customHeight="1">
      <c r="E279" s="2"/>
    </row>
    <row r="280" ht="15.75" customHeight="1">
      <c r="E280" s="2"/>
    </row>
    <row r="281" ht="15.75" customHeight="1">
      <c r="E281" s="2"/>
    </row>
    <row r="282" ht="15.75" customHeight="1">
      <c r="E282" s="2"/>
    </row>
    <row r="283" ht="15.75" customHeight="1">
      <c r="E283" s="2"/>
    </row>
    <row r="284" ht="15.75" customHeight="1">
      <c r="E284" s="2"/>
    </row>
    <row r="285" ht="15.75" customHeight="1">
      <c r="E285" s="2"/>
    </row>
    <row r="286" ht="15.75" customHeight="1">
      <c r="E286" s="2"/>
    </row>
    <row r="287" ht="15.75" customHeight="1">
      <c r="E287" s="2"/>
    </row>
    <row r="288" ht="15.75" customHeight="1">
      <c r="E288" s="2"/>
    </row>
    <row r="289" ht="15.75" customHeight="1">
      <c r="E289" s="2"/>
    </row>
    <row r="290" ht="15.75" customHeight="1">
      <c r="E290" s="2"/>
    </row>
    <row r="291" ht="15.75" customHeight="1">
      <c r="E291" s="2"/>
    </row>
    <row r="292" ht="15.75" customHeight="1">
      <c r="E292" s="2"/>
    </row>
    <row r="293" ht="15.75" customHeight="1">
      <c r="E293" s="2"/>
    </row>
    <row r="294" ht="15.75" customHeight="1">
      <c r="E294" s="2"/>
    </row>
    <row r="295" ht="15.75" customHeight="1">
      <c r="E295" s="2"/>
    </row>
    <row r="296" ht="15.75" customHeight="1">
      <c r="E296" s="2"/>
    </row>
    <row r="297" ht="15.75" customHeight="1">
      <c r="E297" s="2"/>
    </row>
    <row r="298" ht="15.75" customHeight="1">
      <c r="E298" s="2"/>
    </row>
    <row r="299" ht="15.75" customHeight="1">
      <c r="E299" s="2"/>
    </row>
    <row r="300" ht="15.75" customHeight="1">
      <c r="E300" s="2"/>
    </row>
    <row r="301" ht="15.75" customHeight="1">
      <c r="E301" s="2"/>
    </row>
    <row r="302" ht="15.75" customHeight="1">
      <c r="E302" s="2"/>
    </row>
    <row r="303" ht="15.75" customHeight="1">
      <c r="E303" s="2"/>
    </row>
    <row r="304" ht="15.75" customHeight="1">
      <c r="E304" s="2"/>
    </row>
    <row r="305" ht="15.75" customHeight="1">
      <c r="E305" s="2"/>
    </row>
    <row r="306" ht="15.75" customHeight="1">
      <c r="E306" s="2"/>
    </row>
    <row r="307" ht="15.75" customHeight="1">
      <c r="E307" s="2"/>
    </row>
    <row r="308" ht="15.75" customHeight="1">
      <c r="E308" s="2"/>
    </row>
    <row r="309" ht="15.75" customHeight="1">
      <c r="E309" s="2"/>
    </row>
    <row r="310" ht="15.75" customHeight="1">
      <c r="E310" s="2"/>
    </row>
    <row r="311" ht="15.75" customHeight="1">
      <c r="E311" s="2"/>
    </row>
    <row r="312" ht="15.75" customHeight="1">
      <c r="E312" s="2"/>
    </row>
    <row r="313" ht="15.75" customHeight="1">
      <c r="E313" s="2"/>
    </row>
    <row r="314" ht="15.75" customHeight="1">
      <c r="E314" s="2"/>
    </row>
    <row r="315" ht="15.75" customHeight="1">
      <c r="E315" s="2"/>
    </row>
    <row r="316" ht="15.75" customHeight="1">
      <c r="E316" s="2"/>
    </row>
    <row r="317" ht="15.75" customHeight="1">
      <c r="E317" s="2"/>
    </row>
    <row r="318" ht="15.75" customHeight="1">
      <c r="E318" s="2"/>
    </row>
    <row r="319" ht="15.75" customHeight="1">
      <c r="E319" s="2"/>
    </row>
    <row r="320" ht="15.75" customHeight="1">
      <c r="E320" s="2"/>
    </row>
    <row r="321" ht="15.75" customHeight="1">
      <c r="E321" s="2"/>
    </row>
    <row r="322" ht="15.75" customHeight="1">
      <c r="E322" s="2"/>
    </row>
    <row r="323" ht="15.75" customHeight="1">
      <c r="E323" s="2"/>
    </row>
    <row r="324" ht="15.75" customHeight="1">
      <c r="E324" s="2"/>
    </row>
    <row r="325" ht="15.75" customHeight="1">
      <c r="E325" s="2"/>
    </row>
    <row r="326" ht="15.75" customHeight="1">
      <c r="E326" s="2"/>
    </row>
    <row r="327" ht="15.75" customHeight="1">
      <c r="E327" s="2"/>
    </row>
    <row r="328" ht="15.75" customHeight="1">
      <c r="E328" s="2"/>
    </row>
    <row r="329" ht="15.75" customHeight="1">
      <c r="E329" s="2"/>
    </row>
    <row r="330" ht="15.75" customHeight="1">
      <c r="E330" s="2"/>
    </row>
    <row r="331" ht="15.75" customHeight="1">
      <c r="E331" s="2"/>
    </row>
    <row r="332" ht="15.75" customHeight="1">
      <c r="E332" s="2"/>
    </row>
    <row r="333" ht="15.75" customHeight="1">
      <c r="E333" s="2"/>
    </row>
    <row r="334" ht="15.75" customHeight="1">
      <c r="E334" s="2"/>
    </row>
    <row r="335" ht="15.75" customHeight="1">
      <c r="E335" s="2"/>
    </row>
    <row r="336" ht="15.75" customHeight="1">
      <c r="E336" s="2"/>
    </row>
    <row r="337" ht="15.75" customHeight="1">
      <c r="E337" s="2"/>
    </row>
    <row r="338" ht="15.75" customHeight="1">
      <c r="E338" s="2"/>
    </row>
    <row r="339" ht="15.75" customHeight="1">
      <c r="E339" s="2"/>
    </row>
    <row r="340" ht="15.75" customHeight="1">
      <c r="E340" s="2"/>
    </row>
    <row r="341" ht="15.75" customHeight="1">
      <c r="E341" s="2"/>
    </row>
    <row r="342" ht="15.75" customHeight="1">
      <c r="E342" s="2"/>
    </row>
    <row r="343" ht="15.75" customHeight="1">
      <c r="E343" s="2"/>
    </row>
    <row r="344" ht="15.75" customHeight="1">
      <c r="E344" s="2"/>
    </row>
    <row r="345" ht="15.75" customHeight="1">
      <c r="E345" s="2"/>
    </row>
    <row r="346" ht="15.75" customHeight="1">
      <c r="E346" s="2"/>
    </row>
    <row r="347" ht="15.75" customHeight="1">
      <c r="E347" s="2"/>
    </row>
    <row r="348" ht="15.75" customHeight="1">
      <c r="E348" s="2"/>
    </row>
    <row r="349" ht="15.75" customHeight="1">
      <c r="E349" s="2"/>
    </row>
    <row r="350" ht="15.75" customHeight="1">
      <c r="E350" s="2"/>
    </row>
    <row r="351" ht="15.75" customHeight="1">
      <c r="E351" s="2"/>
    </row>
    <row r="352" ht="15.75" customHeight="1">
      <c r="E352" s="2"/>
    </row>
    <row r="353" ht="15.75" customHeight="1">
      <c r="E353" s="2"/>
    </row>
    <row r="354" ht="15.75" customHeight="1">
      <c r="E354" s="2"/>
    </row>
    <row r="355" ht="15.75" customHeight="1">
      <c r="E355" s="2"/>
    </row>
    <row r="356" ht="15.75" customHeight="1">
      <c r="E356" s="2"/>
    </row>
    <row r="357" ht="15.75" customHeight="1">
      <c r="E357" s="2"/>
    </row>
    <row r="358" ht="15.75" customHeight="1">
      <c r="E358" s="2"/>
    </row>
    <row r="359" ht="15.75" customHeight="1">
      <c r="E359" s="2"/>
    </row>
    <row r="360" ht="15.75" customHeight="1">
      <c r="E360" s="2"/>
    </row>
    <row r="361" ht="15.75" customHeight="1">
      <c r="E361" s="2"/>
    </row>
    <row r="362" ht="15.75" customHeight="1">
      <c r="E362" s="2"/>
    </row>
    <row r="363" ht="15.75" customHeight="1">
      <c r="E363" s="2"/>
    </row>
    <row r="364" ht="15.75" customHeight="1">
      <c r="E364" s="2"/>
    </row>
    <row r="365" ht="15.75" customHeight="1">
      <c r="E365" s="2"/>
    </row>
    <row r="366" ht="15.75" customHeight="1">
      <c r="E366" s="2"/>
    </row>
    <row r="367" ht="15.75" customHeight="1">
      <c r="E367" s="2"/>
    </row>
    <row r="368" ht="15.75" customHeight="1">
      <c r="E368" s="2"/>
    </row>
    <row r="369" ht="15.75" customHeight="1">
      <c r="E369" s="2"/>
    </row>
    <row r="370" ht="15.75" customHeight="1">
      <c r="E370" s="2"/>
    </row>
    <row r="371" ht="15.75" customHeight="1">
      <c r="E371" s="2"/>
    </row>
    <row r="372" ht="15.75" customHeight="1">
      <c r="E372" s="2"/>
    </row>
    <row r="373" ht="15.75" customHeight="1">
      <c r="E373" s="2"/>
    </row>
    <row r="374" ht="15.75" customHeight="1">
      <c r="E374" s="2"/>
    </row>
    <row r="375" ht="15.75" customHeight="1">
      <c r="E375" s="2"/>
    </row>
    <row r="376" ht="15.75" customHeight="1">
      <c r="E376" s="2"/>
    </row>
    <row r="377" ht="15.75" customHeight="1">
      <c r="E377" s="2"/>
    </row>
    <row r="378" ht="15.75" customHeight="1">
      <c r="E378" s="2"/>
    </row>
    <row r="379" ht="15.75" customHeight="1">
      <c r="E379" s="2"/>
    </row>
    <row r="380" ht="15.75" customHeight="1">
      <c r="E380" s="2"/>
    </row>
    <row r="381" ht="15.75" customHeight="1">
      <c r="E381" s="2"/>
    </row>
    <row r="382" ht="15.75" customHeight="1">
      <c r="E382" s="2"/>
    </row>
    <row r="383" ht="15.75" customHeight="1">
      <c r="E383" s="2"/>
    </row>
    <row r="384" ht="15.75" customHeight="1">
      <c r="E384" s="2"/>
    </row>
    <row r="385" ht="15.75" customHeight="1">
      <c r="E385" s="2"/>
    </row>
    <row r="386" ht="15.75" customHeight="1">
      <c r="E386" s="2"/>
    </row>
    <row r="387" ht="15.75" customHeight="1">
      <c r="E387" s="2"/>
    </row>
    <row r="388" ht="15.75" customHeight="1">
      <c r="E388" s="2"/>
    </row>
    <row r="389" ht="15.75" customHeight="1">
      <c r="E389" s="2"/>
    </row>
    <row r="390" ht="15.75" customHeight="1">
      <c r="E390" s="2"/>
    </row>
    <row r="391" ht="15.75" customHeight="1">
      <c r="E391" s="2"/>
    </row>
    <row r="392" ht="15.75" customHeight="1">
      <c r="E392" s="2"/>
    </row>
    <row r="393" ht="15.75" customHeight="1">
      <c r="E393" s="2"/>
    </row>
    <row r="394" ht="15.75" customHeight="1">
      <c r="E394" s="2"/>
    </row>
    <row r="395" ht="15.75" customHeight="1">
      <c r="E395" s="2"/>
    </row>
    <row r="396" ht="15.75" customHeight="1">
      <c r="E396" s="2"/>
    </row>
    <row r="397" ht="15.75" customHeight="1">
      <c r="E397" s="2"/>
    </row>
    <row r="398" ht="15.75" customHeight="1">
      <c r="E398" s="2"/>
    </row>
    <row r="399" ht="15.75" customHeight="1">
      <c r="E399" s="2"/>
    </row>
    <row r="400" ht="15.75" customHeight="1">
      <c r="E400" s="2"/>
    </row>
    <row r="401" ht="15.75" customHeight="1">
      <c r="E401" s="2"/>
    </row>
    <row r="402" ht="15.75" customHeight="1">
      <c r="E402" s="2"/>
    </row>
    <row r="403" ht="15.75" customHeight="1">
      <c r="E403" s="2"/>
    </row>
    <row r="404" ht="15.75" customHeight="1">
      <c r="E404" s="2"/>
    </row>
    <row r="405" ht="15.75" customHeight="1">
      <c r="E405" s="2"/>
    </row>
    <row r="406" ht="15.75" customHeight="1">
      <c r="E406" s="2"/>
    </row>
    <row r="407" ht="15.75" customHeight="1">
      <c r="E407" s="2"/>
    </row>
    <row r="408" ht="15.75" customHeight="1">
      <c r="E408" s="2"/>
    </row>
    <row r="409" ht="15.75" customHeight="1">
      <c r="E409" s="2"/>
    </row>
    <row r="410" ht="15.75" customHeight="1">
      <c r="E410" s="2"/>
    </row>
    <row r="411" ht="15.75" customHeight="1">
      <c r="E411" s="2"/>
    </row>
    <row r="412" ht="15.75" customHeight="1">
      <c r="E412" s="2"/>
    </row>
    <row r="413" ht="15.75" customHeight="1">
      <c r="E413" s="2"/>
    </row>
    <row r="414" ht="15.75" customHeight="1">
      <c r="E414" s="2"/>
    </row>
    <row r="415" ht="15.75" customHeight="1">
      <c r="E415" s="2"/>
    </row>
    <row r="416" ht="15.75" customHeight="1">
      <c r="E416" s="2"/>
    </row>
    <row r="417" ht="15.75" customHeight="1">
      <c r="E417" s="2"/>
    </row>
    <row r="418" ht="15.75" customHeight="1">
      <c r="E418" s="2"/>
    </row>
    <row r="419" ht="15.75" customHeight="1">
      <c r="E419" s="2"/>
    </row>
    <row r="420" ht="15.75" customHeight="1">
      <c r="E420" s="2"/>
    </row>
    <row r="421" ht="15.75" customHeight="1">
      <c r="E421" s="2"/>
    </row>
    <row r="422" ht="15.75" customHeight="1">
      <c r="E422" s="2"/>
    </row>
    <row r="423" ht="15.75" customHeight="1">
      <c r="E423" s="2"/>
    </row>
    <row r="424" ht="15.75" customHeight="1">
      <c r="E424" s="2"/>
    </row>
    <row r="425" ht="15.75" customHeight="1">
      <c r="E425" s="2"/>
    </row>
    <row r="426" ht="15.75" customHeight="1">
      <c r="E426" s="2"/>
    </row>
    <row r="427" ht="15.75" customHeight="1">
      <c r="E427" s="2"/>
    </row>
    <row r="428" ht="15.75" customHeight="1">
      <c r="E428" s="2"/>
    </row>
    <row r="429" ht="15.75" customHeight="1">
      <c r="E429" s="2"/>
    </row>
    <row r="430" ht="15.75" customHeight="1">
      <c r="E430" s="2"/>
    </row>
    <row r="431" ht="15.75" customHeight="1">
      <c r="E431" s="2"/>
    </row>
    <row r="432" ht="15.75" customHeight="1">
      <c r="E432" s="2"/>
    </row>
    <row r="433" ht="15.75" customHeight="1">
      <c r="E433" s="2"/>
    </row>
    <row r="434" ht="15.75" customHeight="1">
      <c r="E434" s="2"/>
    </row>
    <row r="435" ht="15.75" customHeight="1">
      <c r="E435" s="2"/>
    </row>
    <row r="436" ht="15.75" customHeight="1">
      <c r="E436" s="2"/>
    </row>
    <row r="437" ht="15.75" customHeight="1">
      <c r="E437" s="2"/>
    </row>
    <row r="438" ht="15.75" customHeight="1">
      <c r="E438" s="2"/>
    </row>
    <row r="439" ht="15.75" customHeight="1">
      <c r="E439" s="2"/>
    </row>
    <row r="440" ht="15.75" customHeight="1">
      <c r="E440" s="2"/>
    </row>
    <row r="441" ht="15.75" customHeight="1">
      <c r="E441" s="2"/>
    </row>
    <row r="442" ht="15.75" customHeight="1">
      <c r="E442" s="2"/>
    </row>
    <row r="443" ht="15.75" customHeight="1">
      <c r="E443" s="2"/>
    </row>
    <row r="444" ht="15.75" customHeight="1">
      <c r="E444" s="2"/>
    </row>
    <row r="445" ht="15.75" customHeight="1">
      <c r="E445" s="2"/>
    </row>
    <row r="446" ht="15.75" customHeight="1">
      <c r="E446" s="2"/>
    </row>
    <row r="447" ht="15.75" customHeight="1">
      <c r="E447" s="2"/>
    </row>
    <row r="448" ht="15.75" customHeight="1">
      <c r="E448" s="2"/>
    </row>
    <row r="449" ht="15.75" customHeight="1">
      <c r="E449" s="2"/>
    </row>
    <row r="450" ht="15.75" customHeight="1">
      <c r="E450" s="2"/>
    </row>
    <row r="451" ht="15.75" customHeight="1">
      <c r="E451" s="2"/>
    </row>
    <row r="452" ht="15.75" customHeight="1">
      <c r="E452" s="2"/>
    </row>
    <row r="453" ht="15.75" customHeight="1">
      <c r="E453" s="2"/>
    </row>
    <row r="454" ht="15.75" customHeight="1">
      <c r="E454" s="2"/>
    </row>
    <row r="455" ht="15.75" customHeight="1">
      <c r="E455" s="2"/>
    </row>
    <row r="456" ht="15.75" customHeight="1">
      <c r="E456" s="2"/>
    </row>
    <row r="457" ht="15.75" customHeight="1">
      <c r="E457" s="2"/>
    </row>
    <row r="458" ht="15.75" customHeight="1">
      <c r="E458" s="2"/>
    </row>
    <row r="459" ht="15.75" customHeight="1">
      <c r="E459" s="2"/>
    </row>
    <row r="460" ht="15.75" customHeight="1">
      <c r="E460" s="2"/>
    </row>
    <row r="461" ht="15.75" customHeight="1">
      <c r="E461" s="2"/>
    </row>
    <row r="462" ht="15.75" customHeight="1">
      <c r="E462" s="2"/>
    </row>
    <row r="463" ht="15.75" customHeight="1">
      <c r="E463" s="2"/>
    </row>
    <row r="464" ht="15.75" customHeight="1">
      <c r="E464" s="2"/>
    </row>
    <row r="465" ht="15.75" customHeight="1">
      <c r="E465" s="2"/>
    </row>
    <row r="466" ht="15.75" customHeight="1">
      <c r="E466" s="2"/>
    </row>
    <row r="467" ht="15.75" customHeight="1">
      <c r="E467" s="2"/>
    </row>
    <row r="468" ht="15.75" customHeight="1">
      <c r="E468" s="2"/>
    </row>
    <row r="469" ht="15.75" customHeight="1">
      <c r="E469" s="2"/>
    </row>
    <row r="470" ht="15.75" customHeight="1">
      <c r="E470" s="2"/>
    </row>
    <row r="471" ht="15.75" customHeight="1">
      <c r="E471" s="2"/>
    </row>
    <row r="472" ht="15.75" customHeight="1">
      <c r="E472" s="2"/>
    </row>
    <row r="473" ht="15.75" customHeight="1">
      <c r="E473" s="2"/>
    </row>
    <row r="474" ht="15.75" customHeight="1">
      <c r="E474" s="2"/>
    </row>
    <row r="475" ht="15.75" customHeight="1">
      <c r="E475" s="2"/>
    </row>
    <row r="476" ht="15.75" customHeight="1">
      <c r="E476" s="2"/>
    </row>
    <row r="477" ht="15.75" customHeight="1">
      <c r="E477" s="2"/>
    </row>
    <row r="478" ht="15.75" customHeight="1">
      <c r="E478" s="2"/>
    </row>
    <row r="479" ht="15.75" customHeight="1">
      <c r="E479" s="2"/>
    </row>
    <row r="480" ht="15.75" customHeight="1">
      <c r="E480" s="2"/>
    </row>
    <row r="481" ht="15.75" customHeight="1">
      <c r="E481" s="2"/>
    </row>
    <row r="482" ht="15.75" customHeight="1">
      <c r="E482" s="2"/>
    </row>
    <row r="483" ht="15.75" customHeight="1">
      <c r="E483" s="2"/>
    </row>
    <row r="484" ht="15.75" customHeight="1">
      <c r="E484" s="2"/>
    </row>
    <row r="485" ht="15.75" customHeight="1">
      <c r="E485" s="2"/>
    </row>
    <row r="486" ht="15.75" customHeight="1">
      <c r="E486" s="2"/>
    </row>
    <row r="487" ht="15.75" customHeight="1">
      <c r="E487" s="2"/>
    </row>
    <row r="488" ht="15.75" customHeight="1">
      <c r="E488" s="2"/>
    </row>
    <row r="489" ht="15.75" customHeight="1">
      <c r="E489" s="2"/>
    </row>
    <row r="490" ht="15.75" customHeight="1">
      <c r="E490" s="2"/>
    </row>
    <row r="491" ht="15.75" customHeight="1">
      <c r="E491" s="2"/>
    </row>
    <row r="492" ht="15.75" customHeight="1">
      <c r="E492" s="2"/>
    </row>
    <row r="493" ht="15.75" customHeight="1">
      <c r="E493" s="2"/>
    </row>
    <row r="494" ht="15.75" customHeight="1">
      <c r="E494" s="2"/>
    </row>
    <row r="495" ht="15.75" customHeight="1">
      <c r="E495" s="2"/>
    </row>
    <row r="496" ht="15.75" customHeight="1">
      <c r="E496" s="2"/>
    </row>
    <row r="497" ht="15.75" customHeight="1">
      <c r="E497" s="2"/>
    </row>
    <row r="498" ht="15.75" customHeight="1">
      <c r="E498" s="2"/>
    </row>
    <row r="499" ht="15.75" customHeight="1">
      <c r="E499" s="2"/>
    </row>
    <row r="500" ht="15.75" customHeight="1">
      <c r="E500" s="2"/>
    </row>
    <row r="501" ht="15.75" customHeight="1">
      <c r="E501" s="2"/>
    </row>
    <row r="502" ht="15.75" customHeight="1">
      <c r="E502" s="2"/>
    </row>
    <row r="503" ht="15.75" customHeight="1">
      <c r="E503" s="2"/>
    </row>
    <row r="504" ht="15.75" customHeight="1">
      <c r="E504" s="2"/>
    </row>
    <row r="505" ht="15.75" customHeight="1">
      <c r="E505" s="2"/>
    </row>
    <row r="506" ht="15.75" customHeight="1">
      <c r="E506" s="2"/>
    </row>
    <row r="507" ht="15.75" customHeight="1">
      <c r="E507" s="2"/>
    </row>
    <row r="508" ht="15.75" customHeight="1">
      <c r="E508" s="2"/>
    </row>
    <row r="509" ht="15.75" customHeight="1">
      <c r="E509" s="2"/>
    </row>
    <row r="510" ht="15.75" customHeight="1">
      <c r="E510" s="2"/>
    </row>
    <row r="511" ht="15.75" customHeight="1">
      <c r="E511" s="2"/>
    </row>
    <row r="512" ht="15.75" customHeight="1">
      <c r="E512" s="2"/>
    </row>
    <row r="513" ht="15.75" customHeight="1">
      <c r="E513" s="2"/>
    </row>
    <row r="514" ht="15.75" customHeight="1">
      <c r="E514" s="2"/>
    </row>
    <row r="515" ht="15.75" customHeight="1">
      <c r="E515" s="2"/>
    </row>
    <row r="516" ht="15.75" customHeight="1">
      <c r="E516" s="2"/>
    </row>
    <row r="517" ht="15.75" customHeight="1">
      <c r="E517" s="2"/>
    </row>
    <row r="518" ht="15.75" customHeight="1">
      <c r="E518" s="2"/>
    </row>
    <row r="519" ht="15.75" customHeight="1">
      <c r="E519" s="2"/>
    </row>
    <row r="520" ht="15.75" customHeight="1">
      <c r="E520" s="2"/>
    </row>
    <row r="521" ht="15.75" customHeight="1">
      <c r="E521" s="2"/>
    </row>
    <row r="522" ht="15.75" customHeight="1">
      <c r="E522" s="2"/>
    </row>
    <row r="523" ht="15.75" customHeight="1">
      <c r="E523" s="2"/>
    </row>
    <row r="524" ht="15.75" customHeight="1">
      <c r="E524" s="2"/>
    </row>
    <row r="525" ht="15.75" customHeight="1">
      <c r="E525" s="2"/>
    </row>
    <row r="526" ht="15.75" customHeight="1">
      <c r="E526" s="2"/>
    </row>
    <row r="527" ht="15.75" customHeight="1">
      <c r="E527" s="2"/>
    </row>
    <row r="528" ht="15.75" customHeight="1">
      <c r="E528" s="2"/>
    </row>
    <row r="529" ht="15.75" customHeight="1">
      <c r="E529" s="2"/>
    </row>
    <row r="530" ht="15.75" customHeight="1">
      <c r="E530" s="2"/>
    </row>
    <row r="531" ht="15.75" customHeight="1">
      <c r="E531" s="2"/>
    </row>
    <row r="532" ht="15.75" customHeight="1">
      <c r="E532" s="2"/>
    </row>
    <row r="533" ht="15.75" customHeight="1">
      <c r="E533" s="2"/>
    </row>
    <row r="534" ht="15.75" customHeight="1">
      <c r="E534" s="2"/>
    </row>
    <row r="535" ht="15.75" customHeight="1">
      <c r="E535" s="2"/>
    </row>
    <row r="536" ht="15.75" customHeight="1">
      <c r="E536" s="2"/>
    </row>
    <row r="537" ht="15.75" customHeight="1">
      <c r="E537" s="2"/>
    </row>
    <row r="538" ht="15.75" customHeight="1">
      <c r="E538" s="2"/>
    </row>
    <row r="539" ht="15.75" customHeight="1">
      <c r="E539" s="2"/>
    </row>
    <row r="540" ht="15.75" customHeight="1">
      <c r="E540" s="2"/>
    </row>
    <row r="541" ht="15.75" customHeight="1">
      <c r="E541" s="2"/>
    </row>
    <row r="542" ht="15.75" customHeight="1">
      <c r="E542" s="2"/>
    </row>
    <row r="543" ht="15.75" customHeight="1">
      <c r="E543" s="2"/>
    </row>
    <row r="544" ht="15.75" customHeight="1">
      <c r="E544" s="2"/>
    </row>
    <row r="545" ht="15.75" customHeight="1">
      <c r="E545" s="2"/>
    </row>
    <row r="546" ht="15.75" customHeight="1">
      <c r="E546" s="2"/>
    </row>
    <row r="547" ht="15.75" customHeight="1">
      <c r="E547" s="2"/>
    </row>
    <row r="548" ht="15.75" customHeight="1">
      <c r="E548" s="2"/>
    </row>
    <row r="549" ht="15.75" customHeight="1">
      <c r="E549" s="2"/>
    </row>
    <row r="550" ht="15.75" customHeight="1">
      <c r="E550" s="2"/>
    </row>
    <row r="551" ht="15.75" customHeight="1">
      <c r="E551" s="2"/>
    </row>
    <row r="552" ht="15.75" customHeight="1">
      <c r="E552" s="2"/>
    </row>
    <row r="553" ht="15.75" customHeight="1">
      <c r="E553" s="2"/>
    </row>
    <row r="554" ht="15.75" customHeight="1">
      <c r="E554" s="2"/>
    </row>
    <row r="555" ht="15.75" customHeight="1">
      <c r="E555" s="2"/>
    </row>
    <row r="556" ht="15.75" customHeight="1">
      <c r="E556" s="2"/>
    </row>
    <row r="557" ht="15.75" customHeight="1">
      <c r="E557" s="2"/>
    </row>
    <row r="558" ht="15.75" customHeight="1">
      <c r="E558" s="2"/>
    </row>
    <row r="559" ht="15.75" customHeight="1">
      <c r="E559" s="2"/>
    </row>
    <row r="560" ht="15.75" customHeight="1">
      <c r="E560" s="2"/>
    </row>
    <row r="561" ht="15.75" customHeight="1">
      <c r="E561" s="2"/>
    </row>
    <row r="562" ht="15.75" customHeight="1">
      <c r="E562" s="2"/>
    </row>
    <row r="563" ht="15.75" customHeight="1">
      <c r="E563" s="2"/>
    </row>
    <row r="564" ht="15.75" customHeight="1">
      <c r="E564" s="2"/>
    </row>
    <row r="565" ht="15.75" customHeight="1">
      <c r="E565" s="2"/>
    </row>
    <row r="566" ht="15.75" customHeight="1">
      <c r="E566" s="2"/>
    </row>
    <row r="567" ht="15.75" customHeight="1">
      <c r="E567" s="2"/>
    </row>
    <row r="568" ht="15.75" customHeight="1">
      <c r="E568" s="2"/>
    </row>
    <row r="569" ht="15.75" customHeight="1">
      <c r="E569" s="2"/>
    </row>
    <row r="570" ht="15.75" customHeight="1">
      <c r="E570" s="2"/>
    </row>
    <row r="571" ht="15.75" customHeight="1">
      <c r="E571" s="2"/>
    </row>
    <row r="572" ht="15.75" customHeight="1">
      <c r="E572" s="2"/>
    </row>
    <row r="573" ht="15.75" customHeight="1">
      <c r="E573" s="2"/>
    </row>
    <row r="574" ht="15.75" customHeight="1">
      <c r="E574" s="2"/>
    </row>
    <row r="575" ht="15.75" customHeight="1">
      <c r="E575" s="2"/>
    </row>
    <row r="576" ht="15.75" customHeight="1">
      <c r="E576" s="2"/>
    </row>
    <row r="577" ht="15.75" customHeight="1">
      <c r="E577" s="2"/>
    </row>
    <row r="578" ht="15.75" customHeight="1">
      <c r="E578" s="2"/>
    </row>
    <row r="579" ht="15.75" customHeight="1">
      <c r="E579" s="2"/>
    </row>
    <row r="580" ht="15.75" customHeight="1">
      <c r="E580" s="2"/>
    </row>
    <row r="581" ht="15.75" customHeight="1">
      <c r="E581" s="2"/>
    </row>
    <row r="582" ht="15.75" customHeight="1">
      <c r="E582" s="2"/>
    </row>
    <row r="583" ht="15.75" customHeight="1">
      <c r="E583" s="2"/>
    </row>
    <row r="584" ht="15.75" customHeight="1">
      <c r="E584" s="2"/>
    </row>
    <row r="585" ht="15.75" customHeight="1">
      <c r="E585" s="2"/>
    </row>
    <row r="586" ht="15.75" customHeight="1">
      <c r="E586" s="2"/>
    </row>
    <row r="587" ht="15.75" customHeight="1">
      <c r="E587" s="2"/>
    </row>
    <row r="588" ht="15.75" customHeight="1">
      <c r="E588" s="2"/>
    </row>
    <row r="589" ht="15.75" customHeight="1">
      <c r="E589" s="2"/>
    </row>
    <row r="590" ht="15.75" customHeight="1">
      <c r="E590" s="2"/>
    </row>
    <row r="591" ht="15.75" customHeight="1">
      <c r="E591" s="2"/>
    </row>
    <row r="592" ht="15.75" customHeight="1">
      <c r="E592" s="2"/>
    </row>
    <row r="593" ht="15.75" customHeight="1">
      <c r="E593" s="2"/>
    </row>
    <row r="594" ht="15.75" customHeight="1">
      <c r="E594" s="2"/>
    </row>
    <row r="595" ht="15.75" customHeight="1">
      <c r="E595" s="2"/>
    </row>
    <row r="596" ht="15.75" customHeight="1">
      <c r="E596" s="2"/>
    </row>
    <row r="597" ht="15.75" customHeight="1">
      <c r="E597" s="2"/>
    </row>
    <row r="598" ht="15.75" customHeight="1">
      <c r="E598" s="2"/>
    </row>
    <row r="599" ht="15.75" customHeight="1">
      <c r="E599" s="2"/>
    </row>
    <row r="600" ht="15.75" customHeight="1">
      <c r="E600" s="2"/>
    </row>
    <row r="601" ht="15.75" customHeight="1">
      <c r="E601" s="2"/>
    </row>
    <row r="602" ht="15.75" customHeight="1">
      <c r="E602" s="2"/>
    </row>
    <row r="603" ht="15.75" customHeight="1">
      <c r="E603" s="2"/>
    </row>
    <row r="604" ht="15.75" customHeight="1">
      <c r="E604" s="2"/>
    </row>
    <row r="605" ht="15.75" customHeight="1">
      <c r="E605" s="2"/>
    </row>
    <row r="606" ht="15.75" customHeight="1">
      <c r="E606" s="2"/>
    </row>
    <row r="607" ht="15.75" customHeight="1">
      <c r="E607" s="2"/>
    </row>
    <row r="608" ht="15.75" customHeight="1">
      <c r="E608" s="2"/>
    </row>
    <row r="609" ht="15.75" customHeight="1">
      <c r="E609" s="2"/>
    </row>
    <row r="610" ht="15.75" customHeight="1">
      <c r="E610" s="2"/>
    </row>
    <row r="611" ht="15.75" customHeight="1">
      <c r="E611" s="2"/>
    </row>
    <row r="612" ht="15.75" customHeight="1">
      <c r="E612" s="2"/>
    </row>
    <row r="613" ht="15.75" customHeight="1">
      <c r="E613" s="2"/>
    </row>
    <row r="614" ht="15.75" customHeight="1">
      <c r="E614" s="2"/>
    </row>
    <row r="615" ht="15.75" customHeight="1">
      <c r="E615" s="2"/>
    </row>
    <row r="616" ht="15.75" customHeight="1">
      <c r="E616" s="2"/>
    </row>
    <row r="617" ht="15.75" customHeight="1">
      <c r="E617" s="2"/>
    </row>
    <row r="618" ht="15.75" customHeight="1">
      <c r="E618" s="2"/>
    </row>
    <row r="619" ht="15.75" customHeight="1">
      <c r="E619" s="2"/>
    </row>
    <row r="620" ht="15.75" customHeight="1">
      <c r="E620" s="2"/>
    </row>
    <row r="621" ht="15.75" customHeight="1">
      <c r="E621" s="2"/>
    </row>
    <row r="622" ht="15.75" customHeight="1">
      <c r="E622" s="2"/>
    </row>
    <row r="623" ht="15.75" customHeight="1">
      <c r="E623" s="2"/>
    </row>
    <row r="624" ht="15.75" customHeight="1">
      <c r="E624" s="2"/>
    </row>
    <row r="625" ht="15.75" customHeight="1">
      <c r="E625" s="2"/>
    </row>
    <row r="626" ht="15.75" customHeight="1">
      <c r="E626" s="2"/>
    </row>
    <row r="627" ht="15.75" customHeight="1">
      <c r="E627" s="2"/>
    </row>
    <row r="628" ht="15.75" customHeight="1">
      <c r="E628" s="2"/>
    </row>
    <row r="629" ht="15.75" customHeight="1">
      <c r="E629" s="2"/>
    </row>
    <row r="630" ht="15.75" customHeight="1">
      <c r="E630" s="2"/>
    </row>
    <row r="631" ht="15.75" customHeight="1">
      <c r="E631" s="2"/>
    </row>
    <row r="632" ht="15.75" customHeight="1">
      <c r="E632" s="2"/>
    </row>
    <row r="633" ht="15.75" customHeight="1">
      <c r="E633" s="2"/>
    </row>
    <row r="634" ht="15.75" customHeight="1">
      <c r="E634" s="2"/>
    </row>
    <row r="635" ht="15.75" customHeight="1">
      <c r="E635" s="2"/>
    </row>
    <row r="636" ht="15.75" customHeight="1">
      <c r="E636" s="2"/>
    </row>
    <row r="637" ht="15.75" customHeight="1">
      <c r="E637" s="2"/>
    </row>
    <row r="638" ht="15.75" customHeight="1">
      <c r="E638" s="2"/>
    </row>
    <row r="639" ht="15.75" customHeight="1">
      <c r="E639" s="2"/>
    </row>
    <row r="640" ht="15.75" customHeight="1">
      <c r="E640" s="2"/>
    </row>
    <row r="641" ht="15.75" customHeight="1">
      <c r="E641" s="2"/>
    </row>
    <row r="642" ht="15.75" customHeight="1">
      <c r="E642" s="2"/>
    </row>
    <row r="643" ht="15.75" customHeight="1">
      <c r="E643" s="2"/>
    </row>
    <row r="644" ht="15.75" customHeight="1">
      <c r="E644" s="2"/>
    </row>
    <row r="645" ht="15.75" customHeight="1">
      <c r="E645" s="2"/>
    </row>
    <row r="646" ht="15.75" customHeight="1">
      <c r="E646" s="2"/>
    </row>
    <row r="647" ht="15.75" customHeight="1">
      <c r="E647" s="2"/>
    </row>
    <row r="648" ht="15.75" customHeight="1">
      <c r="E648" s="2"/>
    </row>
    <row r="649" ht="15.75" customHeight="1">
      <c r="E649" s="2"/>
    </row>
    <row r="650" ht="15.75" customHeight="1">
      <c r="E650" s="2"/>
    </row>
    <row r="651" ht="15.75" customHeight="1">
      <c r="E651" s="2"/>
    </row>
    <row r="652" ht="15.75" customHeight="1">
      <c r="E652" s="2"/>
    </row>
    <row r="653" ht="15.75" customHeight="1">
      <c r="E653" s="2"/>
    </row>
    <row r="654" ht="15.75" customHeight="1">
      <c r="E654" s="2"/>
    </row>
    <row r="655" ht="15.75" customHeight="1">
      <c r="E655" s="2"/>
    </row>
    <row r="656" ht="15.75" customHeight="1">
      <c r="E656" s="2"/>
    </row>
    <row r="657" ht="15.75" customHeight="1">
      <c r="E657" s="2"/>
    </row>
    <row r="658" ht="15.75" customHeight="1">
      <c r="E658" s="2"/>
    </row>
    <row r="659" ht="15.75" customHeight="1">
      <c r="E659" s="2"/>
    </row>
    <row r="660" ht="15.75" customHeight="1">
      <c r="E660" s="2"/>
    </row>
    <row r="661" ht="15.75" customHeight="1">
      <c r="E661" s="2"/>
    </row>
    <row r="662" ht="15.75" customHeight="1">
      <c r="E662" s="2"/>
    </row>
    <row r="663" ht="15.75" customHeight="1">
      <c r="E663" s="2"/>
    </row>
    <row r="664" ht="15.75" customHeight="1">
      <c r="E664" s="2"/>
    </row>
    <row r="665" ht="15.75" customHeight="1">
      <c r="E665" s="2"/>
    </row>
    <row r="666" ht="15.75" customHeight="1">
      <c r="E666" s="2"/>
    </row>
    <row r="667" ht="15.75" customHeight="1">
      <c r="E667" s="2"/>
    </row>
    <row r="668" ht="15.75" customHeight="1">
      <c r="E668" s="2"/>
    </row>
    <row r="669" ht="15.75" customHeight="1">
      <c r="E669" s="2"/>
    </row>
    <row r="670" ht="15.75" customHeight="1">
      <c r="E670" s="2"/>
    </row>
    <row r="671" ht="15.75" customHeight="1">
      <c r="E671" s="2"/>
    </row>
    <row r="672" ht="15.75" customHeight="1">
      <c r="E672" s="2"/>
    </row>
    <row r="673" ht="15.75" customHeight="1">
      <c r="E673" s="2"/>
    </row>
    <row r="674" ht="15.75" customHeight="1">
      <c r="E674" s="2"/>
    </row>
    <row r="675" ht="15.75" customHeight="1">
      <c r="E675" s="2"/>
    </row>
    <row r="676" ht="15.75" customHeight="1">
      <c r="E676" s="2"/>
    </row>
    <row r="677" ht="15.75" customHeight="1">
      <c r="E677" s="2"/>
    </row>
    <row r="678" ht="15.75" customHeight="1">
      <c r="E678" s="2"/>
    </row>
    <row r="679" ht="15.75" customHeight="1">
      <c r="E679" s="2"/>
    </row>
    <row r="680" ht="15.75" customHeight="1">
      <c r="E680" s="2"/>
    </row>
    <row r="681" ht="15.75" customHeight="1">
      <c r="E681" s="2"/>
    </row>
    <row r="682" ht="15.75" customHeight="1">
      <c r="E682" s="2"/>
    </row>
    <row r="683" ht="15.75" customHeight="1">
      <c r="E683" s="2"/>
    </row>
    <row r="684" ht="15.75" customHeight="1">
      <c r="E684" s="2"/>
    </row>
    <row r="685" ht="15.75" customHeight="1">
      <c r="E685" s="2"/>
    </row>
    <row r="686" ht="15.75" customHeight="1">
      <c r="E686" s="2"/>
    </row>
    <row r="687" ht="15.75" customHeight="1">
      <c r="E687" s="2"/>
    </row>
    <row r="688" ht="15.75" customHeight="1">
      <c r="E688" s="2"/>
    </row>
    <row r="689" ht="15.75" customHeight="1">
      <c r="E689" s="2"/>
    </row>
    <row r="690" ht="15.75" customHeight="1">
      <c r="E690" s="2"/>
    </row>
    <row r="691" ht="15.75" customHeight="1">
      <c r="E691" s="2"/>
    </row>
    <row r="692" ht="15.75" customHeight="1">
      <c r="E692" s="2"/>
    </row>
    <row r="693" ht="15.75" customHeight="1">
      <c r="E693" s="2"/>
    </row>
    <row r="694" ht="15.75" customHeight="1">
      <c r="E694" s="2"/>
    </row>
    <row r="695" ht="15.75" customHeight="1">
      <c r="E695" s="2"/>
    </row>
    <row r="696" ht="15.75" customHeight="1">
      <c r="E696" s="2"/>
    </row>
    <row r="697" ht="15.75" customHeight="1">
      <c r="E697" s="2"/>
    </row>
    <row r="698" ht="15.75" customHeight="1">
      <c r="E698" s="2"/>
    </row>
    <row r="699" ht="15.75" customHeight="1">
      <c r="E699" s="2"/>
    </row>
    <row r="700" ht="15.75" customHeight="1">
      <c r="E700" s="2"/>
    </row>
    <row r="701" ht="15.75" customHeight="1">
      <c r="E701" s="2"/>
    </row>
    <row r="702" ht="15.75" customHeight="1">
      <c r="E702" s="2"/>
    </row>
    <row r="703" ht="15.75" customHeight="1">
      <c r="E703" s="2"/>
    </row>
    <row r="704" ht="15.75" customHeight="1">
      <c r="E704" s="2"/>
    </row>
    <row r="705" ht="15.75" customHeight="1">
      <c r="E705" s="2"/>
    </row>
    <row r="706" ht="15.75" customHeight="1">
      <c r="E706" s="2"/>
    </row>
    <row r="707" ht="15.75" customHeight="1">
      <c r="E707" s="2"/>
    </row>
    <row r="708" ht="15.75" customHeight="1">
      <c r="E708" s="2"/>
    </row>
    <row r="709" ht="15.75" customHeight="1">
      <c r="E709" s="2"/>
    </row>
    <row r="710" ht="15.75" customHeight="1">
      <c r="E710" s="2"/>
    </row>
    <row r="711" ht="15.75" customHeight="1">
      <c r="E711" s="2"/>
    </row>
    <row r="712" ht="15.75" customHeight="1">
      <c r="E712" s="2"/>
    </row>
    <row r="713" ht="15.75" customHeight="1">
      <c r="E713" s="2"/>
    </row>
    <row r="714" ht="15.75" customHeight="1">
      <c r="E714" s="2"/>
    </row>
    <row r="715" ht="15.75" customHeight="1">
      <c r="E715" s="2"/>
    </row>
    <row r="716" ht="15.75" customHeight="1">
      <c r="E716" s="2"/>
    </row>
    <row r="717" ht="15.75" customHeight="1">
      <c r="E717" s="2"/>
    </row>
    <row r="718" ht="15.75" customHeight="1">
      <c r="E718" s="2"/>
    </row>
    <row r="719" ht="15.75" customHeight="1">
      <c r="E719" s="2"/>
    </row>
    <row r="720" ht="15.75" customHeight="1">
      <c r="E720" s="2"/>
    </row>
    <row r="721" ht="15.75" customHeight="1">
      <c r="E721" s="2"/>
    </row>
    <row r="722" ht="15.75" customHeight="1">
      <c r="E722" s="2"/>
    </row>
    <row r="723" ht="15.75" customHeight="1">
      <c r="E723" s="2"/>
    </row>
    <row r="724" ht="15.75" customHeight="1">
      <c r="E724" s="2"/>
    </row>
    <row r="725" ht="15.75" customHeight="1">
      <c r="E725" s="2"/>
    </row>
    <row r="726" ht="15.75" customHeight="1">
      <c r="E726" s="2"/>
    </row>
    <row r="727" ht="15.75" customHeight="1">
      <c r="E727" s="2"/>
    </row>
    <row r="728" ht="15.75" customHeight="1">
      <c r="E728" s="2"/>
    </row>
    <row r="729" ht="15.75" customHeight="1">
      <c r="E729" s="2"/>
    </row>
    <row r="730" ht="15.75" customHeight="1">
      <c r="E730" s="2"/>
    </row>
    <row r="731" ht="15.75" customHeight="1">
      <c r="E731" s="2"/>
    </row>
    <row r="732" ht="15.75" customHeight="1">
      <c r="E732" s="2"/>
    </row>
    <row r="733" ht="15.75" customHeight="1">
      <c r="E733" s="2"/>
    </row>
    <row r="734" ht="15.75" customHeight="1">
      <c r="E734" s="2"/>
    </row>
    <row r="735" ht="15.75" customHeight="1">
      <c r="E735" s="2"/>
    </row>
    <row r="736" ht="15.75" customHeight="1">
      <c r="E736" s="2"/>
    </row>
    <row r="737" ht="15.75" customHeight="1">
      <c r="E737" s="2"/>
    </row>
    <row r="738" ht="15.75" customHeight="1">
      <c r="E738" s="2"/>
    </row>
    <row r="739" ht="15.75" customHeight="1">
      <c r="E739" s="2"/>
    </row>
    <row r="740" ht="15.75" customHeight="1">
      <c r="E740" s="2"/>
    </row>
    <row r="741" ht="15.75" customHeight="1">
      <c r="E741" s="2"/>
    </row>
    <row r="742" ht="15.75" customHeight="1">
      <c r="E742" s="2"/>
    </row>
    <row r="743" ht="15.75" customHeight="1">
      <c r="E743" s="2"/>
    </row>
    <row r="744" ht="15.75" customHeight="1">
      <c r="E744" s="2"/>
    </row>
    <row r="745" ht="15.75" customHeight="1">
      <c r="E745" s="2"/>
    </row>
    <row r="746" ht="15.75" customHeight="1">
      <c r="E746" s="2"/>
    </row>
    <row r="747" ht="15.75" customHeight="1">
      <c r="E747" s="2"/>
    </row>
    <row r="748" ht="15.75" customHeight="1">
      <c r="E748" s="2"/>
    </row>
    <row r="749" ht="15.75" customHeight="1">
      <c r="E749" s="2"/>
    </row>
    <row r="750" ht="15.75" customHeight="1">
      <c r="E750" s="2"/>
    </row>
    <row r="751" ht="15.75" customHeight="1">
      <c r="E751" s="2"/>
    </row>
    <row r="752" ht="15.75" customHeight="1">
      <c r="E752" s="2"/>
    </row>
    <row r="753" ht="15.75" customHeight="1">
      <c r="E753" s="2"/>
    </row>
    <row r="754" ht="15.75" customHeight="1">
      <c r="E754" s="2"/>
    </row>
    <row r="755" ht="15.75" customHeight="1">
      <c r="E755" s="2"/>
    </row>
    <row r="756" ht="15.75" customHeight="1">
      <c r="E756" s="2"/>
    </row>
    <row r="757" ht="15.75" customHeight="1">
      <c r="E757" s="2"/>
    </row>
    <row r="758" ht="15.75" customHeight="1">
      <c r="E758" s="2"/>
    </row>
    <row r="759" ht="15.75" customHeight="1">
      <c r="E759" s="2"/>
    </row>
    <row r="760" ht="15.75" customHeight="1">
      <c r="E760" s="2"/>
    </row>
    <row r="761" ht="15.75" customHeight="1">
      <c r="E761" s="2"/>
    </row>
    <row r="762" ht="15.75" customHeight="1">
      <c r="E762" s="2"/>
    </row>
    <row r="763" ht="15.75" customHeight="1">
      <c r="E763" s="2"/>
    </row>
    <row r="764" ht="15.75" customHeight="1">
      <c r="E764" s="2"/>
    </row>
    <row r="765" ht="15.75" customHeight="1">
      <c r="E765" s="2"/>
    </row>
    <row r="766" ht="15.75" customHeight="1">
      <c r="E766" s="2"/>
    </row>
    <row r="767" ht="15.75" customHeight="1">
      <c r="E767" s="2"/>
    </row>
    <row r="768" ht="15.75" customHeight="1">
      <c r="E768" s="2"/>
    </row>
    <row r="769" ht="15.75" customHeight="1">
      <c r="E769" s="2"/>
    </row>
    <row r="770" ht="15.75" customHeight="1">
      <c r="E770" s="2"/>
    </row>
    <row r="771" ht="15.75" customHeight="1">
      <c r="E771" s="2"/>
    </row>
    <row r="772" ht="15.75" customHeight="1">
      <c r="E772" s="2"/>
    </row>
    <row r="773" ht="15.75" customHeight="1">
      <c r="E773" s="2"/>
    </row>
    <row r="774" ht="15.75" customHeight="1">
      <c r="E774" s="2"/>
    </row>
    <row r="775" ht="15.75" customHeight="1">
      <c r="E775" s="2"/>
    </row>
    <row r="776" ht="15.75" customHeight="1">
      <c r="E776" s="2"/>
    </row>
    <row r="777" ht="15.75" customHeight="1">
      <c r="E777" s="2"/>
    </row>
    <row r="778" ht="15.75" customHeight="1">
      <c r="E778" s="2"/>
    </row>
    <row r="779" ht="15.75" customHeight="1">
      <c r="E779" s="2"/>
    </row>
    <row r="780" ht="15.75" customHeight="1">
      <c r="E780" s="2"/>
    </row>
    <row r="781" ht="15.75" customHeight="1">
      <c r="E781" s="2"/>
    </row>
    <row r="782" ht="15.75" customHeight="1">
      <c r="E782" s="2"/>
    </row>
    <row r="783" ht="15.75" customHeight="1">
      <c r="E783" s="2"/>
    </row>
    <row r="784" ht="15.75" customHeight="1">
      <c r="E784" s="2"/>
    </row>
    <row r="785" ht="15.75" customHeight="1">
      <c r="E785" s="2"/>
    </row>
    <row r="786" ht="15.75" customHeight="1">
      <c r="E786" s="2"/>
    </row>
    <row r="787" ht="15.75" customHeight="1">
      <c r="E787" s="2"/>
    </row>
    <row r="788" ht="15.75" customHeight="1">
      <c r="E788" s="2"/>
    </row>
    <row r="789" ht="15.75" customHeight="1">
      <c r="E789" s="2"/>
    </row>
    <row r="790" ht="15.75" customHeight="1">
      <c r="E790" s="2"/>
    </row>
    <row r="791" ht="15.75" customHeight="1">
      <c r="E791" s="2"/>
    </row>
    <row r="792" ht="15.75" customHeight="1">
      <c r="E792" s="2"/>
    </row>
    <row r="793" ht="15.75" customHeight="1">
      <c r="E793" s="2"/>
    </row>
    <row r="794" ht="15.75" customHeight="1">
      <c r="E794" s="2"/>
    </row>
    <row r="795" ht="15.75" customHeight="1">
      <c r="E795" s="2"/>
    </row>
    <row r="796" ht="15.75" customHeight="1">
      <c r="E796" s="2"/>
    </row>
    <row r="797" ht="15.75" customHeight="1">
      <c r="E797" s="2"/>
    </row>
    <row r="798" ht="15.75" customHeight="1">
      <c r="E798" s="2"/>
    </row>
    <row r="799" ht="15.75" customHeight="1">
      <c r="E799" s="2"/>
    </row>
    <row r="800" ht="15.75" customHeight="1">
      <c r="E800" s="2"/>
    </row>
    <row r="801" ht="15.75" customHeight="1">
      <c r="E801" s="2"/>
    </row>
    <row r="802" ht="15.75" customHeight="1">
      <c r="E802" s="2"/>
    </row>
    <row r="803" ht="15.75" customHeight="1">
      <c r="E803" s="2"/>
    </row>
    <row r="804" ht="15.75" customHeight="1">
      <c r="E804" s="2"/>
    </row>
    <row r="805" ht="15.75" customHeight="1">
      <c r="E805" s="2"/>
    </row>
    <row r="806" ht="15.75" customHeight="1">
      <c r="E806" s="2"/>
    </row>
    <row r="807" ht="15.75" customHeight="1">
      <c r="E807" s="2"/>
    </row>
    <row r="808" ht="15.75" customHeight="1">
      <c r="E808" s="2"/>
    </row>
    <row r="809" ht="15.75" customHeight="1">
      <c r="E809" s="2"/>
    </row>
    <row r="810" ht="15.75" customHeight="1">
      <c r="E810" s="2"/>
    </row>
    <row r="811" ht="15.75" customHeight="1">
      <c r="E811" s="2"/>
    </row>
    <row r="812" ht="15.75" customHeight="1">
      <c r="E812" s="2"/>
    </row>
    <row r="813" ht="15.75" customHeight="1">
      <c r="E813" s="2"/>
    </row>
    <row r="814" ht="15.75" customHeight="1">
      <c r="E814" s="2"/>
    </row>
    <row r="815" ht="15.75" customHeight="1">
      <c r="E815" s="2"/>
    </row>
    <row r="816" ht="15.75" customHeight="1">
      <c r="E816" s="2"/>
    </row>
    <row r="817" ht="15.75" customHeight="1">
      <c r="E817" s="2"/>
    </row>
    <row r="818" ht="15.75" customHeight="1">
      <c r="E818" s="2"/>
    </row>
    <row r="819" ht="15.75" customHeight="1">
      <c r="E819" s="2"/>
    </row>
    <row r="820" ht="15.75" customHeight="1">
      <c r="E820" s="2"/>
    </row>
    <row r="821" ht="15.75" customHeight="1">
      <c r="E821" s="2"/>
    </row>
    <row r="822" ht="15.75" customHeight="1">
      <c r="E822" s="2"/>
    </row>
    <row r="823" ht="15.75" customHeight="1">
      <c r="E823" s="2"/>
    </row>
    <row r="824" ht="15.75" customHeight="1">
      <c r="E824" s="2"/>
    </row>
    <row r="825" ht="15.75" customHeight="1">
      <c r="E825" s="2"/>
    </row>
    <row r="826" ht="15.75" customHeight="1">
      <c r="E826" s="2"/>
    </row>
    <row r="827" ht="15.75" customHeight="1">
      <c r="E827" s="2"/>
    </row>
    <row r="828" ht="15.75" customHeight="1">
      <c r="E828" s="2"/>
    </row>
    <row r="829" ht="15.75" customHeight="1">
      <c r="E829" s="2"/>
    </row>
    <row r="830" ht="15.75" customHeight="1">
      <c r="E830" s="2"/>
    </row>
    <row r="831" ht="15.75" customHeight="1">
      <c r="E831" s="2"/>
    </row>
    <row r="832" ht="15.75" customHeight="1">
      <c r="E832" s="2"/>
    </row>
    <row r="833" ht="15.75" customHeight="1">
      <c r="E833" s="2"/>
    </row>
    <row r="834" ht="15.75" customHeight="1">
      <c r="E834" s="2"/>
    </row>
    <row r="835" ht="15.75" customHeight="1">
      <c r="E835" s="2"/>
    </row>
    <row r="836" ht="15.75" customHeight="1">
      <c r="E836" s="2"/>
    </row>
    <row r="837" ht="15.75" customHeight="1">
      <c r="E837" s="2"/>
    </row>
    <row r="838" ht="15.75" customHeight="1">
      <c r="E838" s="2"/>
    </row>
    <row r="839" ht="15.75" customHeight="1">
      <c r="E839" s="2"/>
    </row>
    <row r="840" ht="15.75" customHeight="1">
      <c r="E840" s="2"/>
    </row>
    <row r="841" ht="15.75" customHeight="1">
      <c r="E841" s="2"/>
    </row>
    <row r="842" ht="15.75" customHeight="1">
      <c r="E842" s="2"/>
    </row>
    <row r="843" ht="15.75" customHeight="1">
      <c r="E843" s="2"/>
    </row>
    <row r="844" ht="15.75" customHeight="1">
      <c r="E844" s="2"/>
    </row>
    <row r="845" ht="15.75" customHeight="1">
      <c r="E845" s="2"/>
    </row>
    <row r="846" ht="15.75" customHeight="1">
      <c r="E846" s="2"/>
    </row>
    <row r="847" ht="15.75" customHeight="1">
      <c r="E847" s="2"/>
    </row>
    <row r="848" ht="15.75" customHeight="1">
      <c r="E848" s="2"/>
    </row>
    <row r="849" ht="15.75" customHeight="1">
      <c r="E849" s="2"/>
    </row>
    <row r="850" ht="15.75" customHeight="1">
      <c r="E850" s="2"/>
    </row>
    <row r="851" ht="15.75" customHeight="1">
      <c r="E851" s="2"/>
    </row>
    <row r="852" ht="15.75" customHeight="1">
      <c r="E852" s="2"/>
    </row>
    <row r="853" ht="15.75" customHeight="1">
      <c r="E853" s="2"/>
    </row>
    <row r="854" ht="15.75" customHeight="1">
      <c r="E854" s="2"/>
    </row>
    <row r="855" ht="15.75" customHeight="1">
      <c r="E855" s="2"/>
    </row>
    <row r="856" ht="15.75" customHeight="1">
      <c r="E856" s="2"/>
    </row>
    <row r="857" ht="15.75" customHeight="1">
      <c r="E857" s="2"/>
    </row>
    <row r="858" ht="15.75" customHeight="1">
      <c r="E858" s="2"/>
    </row>
    <row r="859" ht="15.75" customHeight="1">
      <c r="E859" s="2"/>
    </row>
    <row r="860" ht="15.75" customHeight="1">
      <c r="E860" s="2"/>
    </row>
    <row r="861" ht="15.75" customHeight="1">
      <c r="E861" s="2"/>
    </row>
    <row r="862" ht="15.75" customHeight="1">
      <c r="E862" s="2"/>
    </row>
    <row r="863" ht="15.75" customHeight="1">
      <c r="E863" s="2"/>
    </row>
    <row r="864" ht="15.75" customHeight="1">
      <c r="E864" s="2"/>
    </row>
    <row r="865" ht="15.75" customHeight="1">
      <c r="E865" s="2"/>
    </row>
    <row r="866" ht="15.75" customHeight="1">
      <c r="E866" s="2"/>
    </row>
    <row r="867" ht="15.75" customHeight="1">
      <c r="E867" s="2"/>
    </row>
    <row r="868" ht="15.75" customHeight="1">
      <c r="E868" s="2"/>
    </row>
    <row r="869" ht="15.75" customHeight="1">
      <c r="E869" s="2"/>
    </row>
    <row r="870" ht="15.75" customHeight="1">
      <c r="E870" s="2"/>
    </row>
    <row r="871" ht="15.75" customHeight="1">
      <c r="E871" s="2"/>
    </row>
    <row r="872" ht="15.75" customHeight="1">
      <c r="E872" s="2"/>
    </row>
    <row r="873" ht="15.75" customHeight="1">
      <c r="E873" s="2"/>
    </row>
    <row r="874" ht="15.75" customHeight="1">
      <c r="E874" s="2"/>
    </row>
    <row r="875" ht="15.75" customHeight="1">
      <c r="E875" s="2"/>
    </row>
    <row r="876" ht="15.75" customHeight="1">
      <c r="E876" s="2"/>
    </row>
    <row r="877" ht="15.75" customHeight="1">
      <c r="E877" s="2"/>
    </row>
    <row r="878" ht="15.75" customHeight="1">
      <c r="E878" s="2"/>
    </row>
    <row r="879" ht="15.75" customHeight="1">
      <c r="E879" s="2"/>
    </row>
    <row r="880" ht="15.75" customHeight="1">
      <c r="E880" s="2"/>
    </row>
    <row r="881" ht="15.75" customHeight="1">
      <c r="E881" s="2"/>
    </row>
    <row r="882" ht="15.75" customHeight="1">
      <c r="E882" s="2"/>
    </row>
    <row r="883" ht="15.75" customHeight="1">
      <c r="E883" s="2"/>
    </row>
    <row r="884" ht="15.75" customHeight="1">
      <c r="E884" s="2"/>
    </row>
    <row r="885" ht="15.75" customHeight="1">
      <c r="E885" s="2"/>
    </row>
    <row r="886" ht="15.75" customHeight="1">
      <c r="E886" s="2"/>
    </row>
    <row r="887" ht="15.75" customHeight="1">
      <c r="E887" s="2"/>
    </row>
    <row r="888" ht="15.75" customHeight="1">
      <c r="E888" s="2"/>
    </row>
    <row r="889" ht="15.75" customHeight="1">
      <c r="E889" s="2"/>
    </row>
    <row r="890" ht="15.75" customHeight="1">
      <c r="E890" s="2"/>
    </row>
    <row r="891" ht="15.75" customHeight="1">
      <c r="E891" s="2"/>
    </row>
    <row r="892" ht="15.75" customHeight="1">
      <c r="E892" s="2"/>
    </row>
    <row r="893" ht="15.75" customHeight="1">
      <c r="E893" s="2"/>
    </row>
    <row r="894" ht="15.75" customHeight="1">
      <c r="E894" s="2"/>
    </row>
    <row r="895" ht="15.75" customHeight="1">
      <c r="E895" s="2"/>
    </row>
    <row r="896" ht="15.75" customHeight="1">
      <c r="E896" s="2"/>
    </row>
    <row r="897" ht="15.75" customHeight="1">
      <c r="E897" s="2"/>
    </row>
    <row r="898" ht="15.75" customHeight="1">
      <c r="E898" s="2"/>
    </row>
    <row r="899" ht="15.75" customHeight="1">
      <c r="E899" s="2"/>
    </row>
    <row r="900" ht="15.75" customHeight="1">
      <c r="E900" s="2"/>
    </row>
    <row r="901" ht="15.75" customHeight="1">
      <c r="E901" s="2"/>
    </row>
    <row r="902" ht="15.75" customHeight="1">
      <c r="E902" s="2"/>
    </row>
    <row r="903" ht="15.75" customHeight="1">
      <c r="E903" s="2"/>
    </row>
    <row r="904" ht="15.75" customHeight="1">
      <c r="E904" s="2"/>
    </row>
    <row r="905" ht="15.75" customHeight="1">
      <c r="E905" s="2"/>
    </row>
    <row r="906" ht="15.75" customHeight="1">
      <c r="E906" s="2"/>
    </row>
    <row r="907" ht="15.75" customHeight="1">
      <c r="E907" s="2"/>
    </row>
    <row r="908" ht="15.75" customHeight="1">
      <c r="E908" s="2"/>
    </row>
    <row r="909" ht="15.75" customHeight="1">
      <c r="E909" s="2"/>
    </row>
    <row r="910" ht="15.75" customHeight="1">
      <c r="E910" s="2"/>
    </row>
    <row r="911" ht="15.75" customHeight="1">
      <c r="E911" s="2"/>
    </row>
    <row r="912" ht="15.75" customHeight="1">
      <c r="E912" s="2"/>
    </row>
    <row r="913" ht="15.75" customHeight="1">
      <c r="E913" s="2"/>
    </row>
    <row r="914" ht="15.75" customHeight="1">
      <c r="E914" s="2"/>
    </row>
    <row r="915" ht="15.75" customHeight="1">
      <c r="E915" s="2"/>
    </row>
    <row r="916" ht="15.75" customHeight="1">
      <c r="E916" s="2"/>
    </row>
    <row r="917" ht="15.75" customHeight="1">
      <c r="E917" s="2"/>
    </row>
    <row r="918" ht="15.75" customHeight="1">
      <c r="E918" s="2"/>
    </row>
    <row r="919" ht="15.75" customHeight="1">
      <c r="E919" s="2"/>
    </row>
    <row r="920" ht="15.75" customHeight="1">
      <c r="E920" s="2"/>
    </row>
    <row r="921" ht="15.75" customHeight="1">
      <c r="E921" s="2"/>
    </row>
    <row r="922" ht="15.75" customHeight="1">
      <c r="E922" s="2"/>
    </row>
    <row r="923" ht="15.75" customHeight="1">
      <c r="E923" s="2"/>
    </row>
    <row r="924" ht="15.75" customHeight="1">
      <c r="E924" s="2"/>
    </row>
    <row r="925" ht="15.75" customHeight="1">
      <c r="E925" s="2"/>
    </row>
    <row r="926" ht="15.75" customHeight="1">
      <c r="E926" s="2"/>
    </row>
    <row r="927" ht="15.75" customHeight="1">
      <c r="E927" s="2"/>
    </row>
    <row r="928" ht="15.75" customHeight="1">
      <c r="E928" s="2"/>
    </row>
    <row r="929" ht="15.75" customHeight="1">
      <c r="E929" s="2"/>
    </row>
    <row r="930" ht="15.75" customHeight="1">
      <c r="E930" s="2"/>
    </row>
    <row r="931" ht="15.75" customHeight="1">
      <c r="E931" s="2"/>
    </row>
    <row r="932" ht="15.75" customHeight="1">
      <c r="E932" s="2"/>
    </row>
    <row r="933" ht="15.75" customHeight="1">
      <c r="E933" s="2"/>
    </row>
    <row r="934" ht="15.75" customHeight="1">
      <c r="E934" s="2"/>
    </row>
    <row r="935" ht="15.75" customHeight="1">
      <c r="E935" s="2"/>
    </row>
    <row r="936" ht="15.75" customHeight="1">
      <c r="E936" s="2"/>
    </row>
    <row r="937" ht="15.75" customHeight="1">
      <c r="E937" s="2"/>
    </row>
    <row r="938" ht="15.75" customHeight="1">
      <c r="E938" s="2"/>
    </row>
    <row r="939" ht="15.75" customHeight="1">
      <c r="E939" s="2"/>
    </row>
    <row r="940" ht="15.75" customHeight="1">
      <c r="E940" s="2"/>
    </row>
    <row r="941" ht="15.75" customHeight="1">
      <c r="E941" s="2"/>
    </row>
    <row r="942" ht="15.75" customHeight="1">
      <c r="E942" s="2"/>
    </row>
    <row r="943" ht="15.75" customHeight="1">
      <c r="E943" s="2"/>
    </row>
    <row r="944" ht="15.75" customHeight="1">
      <c r="E944" s="2"/>
    </row>
    <row r="945" ht="15.75" customHeight="1">
      <c r="E945" s="2"/>
    </row>
    <row r="946" ht="15.75" customHeight="1">
      <c r="E946" s="2"/>
    </row>
    <row r="947" ht="15.75" customHeight="1">
      <c r="E947" s="2"/>
    </row>
    <row r="948" ht="15.75" customHeight="1">
      <c r="E948" s="2"/>
    </row>
    <row r="949" ht="15.75" customHeight="1">
      <c r="E949" s="2"/>
    </row>
    <row r="950" ht="15.75" customHeight="1">
      <c r="E950" s="2"/>
    </row>
    <row r="951" ht="15.75" customHeight="1">
      <c r="E951" s="2"/>
    </row>
    <row r="952" ht="15.75" customHeight="1">
      <c r="E952" s="2"/>
    </row>
    <row r="953" ht="15.75" customHeight="1">
      <c r="E953" s="2"/>
    </row>
    <row r="954" ht="15.75" customHeight="1">
      <c r="E954" s="2"/>
    </row>
    <row r="955" ht="15.75" customHeight="1">
      <c r="E955" s="2"/>
    </row>
    <row r="956" ht="15.75" customHeight="1">
      <c r="E956" s="2"/>
    </row>
    <row r="957" ht="15.75" customHeight="1">
      <c r="E957" s="2"/>
    </row>
    <row r="958" ht="15.75" customHeight="1">
      <c r="E958" s="2"/>
    </row>
    <row r="959" ht="15.75" customHeight="1">
      <c r="E959" s="2"/>
    </row>
    <row r="960" ht="15.75" customHeight="1">
      <c r="E960" s="2"/>
    </row>
    <row r="961" ht="15.75" customHeight="1">
      <c r="E961" s="2"/>
    </row>
    <row r="962" ht="15.75" customHeight="1">
      <c r="E962" s="2"/>
    </row>
    <row r="963" ht="15.75" customHeight="1">
      <c r="E963" s="2"/>
    </row>
    <row r="964" ht="15.75" customHeight="1">
      <c r="E964" s="2"/>
    </row>
    <row r="965" ht="15.75" customHeight="1">
      <c r="E965" s="2"/>
    </row>
    <row r="966" ht="15.75" customHeight="1">
      <c r="E966" s="2"/>
    </row>
    <row r="967" ht="15.75" customHeight="1">
      <c r="E967" s="2"/>
    </row>
    <row r="968" ht="15.75" customHeight="1">
      <c r="E968" s="2"/>
    </row>
    <row r="969" ht="15.75" customHeight="1">
      <c r="E969" s="2"/>
    </row>
    <row r="970" ht="15.75" customHeight="1">
      <c r="E970" s="2"/>
    </row>
    <row r="971" ht="15.75" customHeight="1">
      <c r="E971" s="2"/>
    </row>
    <row r="972" ht="15.75" customHeight="1">
      <c r="E972" s="2"/>
    </row>
    <row r="973" ht="15.75" customHeight="1">
      <c r="E973" s="2"/>
    </row>
    <row r="974" ht="15.75" customHeight="1">
      <c r="E974" s="2"/>
    </row>
    <row r="975" ht="15.75" customHeight="1">
      <c r="E975" s="2"/>
    </row>
    <row r="976" ht="15.75" customHeight="1">
      <c r="E976" s="2"/>
    </row>
    <row r="977" ht="15.75" customHeight="1">
      <c r="E977" s="2"/>
    </row>
    <row r="978" ht="15.75" customHeight="1">
      <c r="E978" s="2"/>
    </row>
    <row r="979" ht="15.75" customHeight="1">
      <c r="E979" s="2"/>
    </row>
    <row r="980" ht="15.75" customHeight="1">
      <c r="E980" s="2"/>
    </row>
    <row r="981" ht="15.75" customHeight="1">
      <c r="E981" s="2"/>
    </row>
    <row r="982" ht="15.75" customHeight="1">
      <c r="E982" s="2"/>
    </row>
    <row r="983" ht="15.75" customHeight="1">
      <c r="E983" s="2"/>
    </row>
    <row r="984" ht="15.75" customHeight="1">
      <c r="E984" s="2"/>
    </row>
    <row r="985" ht="15.75" customHeight="1">
      <c r="E985" s="2"/>
    </row>
    <row r="986" ht="15.75" customHeight="1">
      <c r="E986" s="2"/>
    </row>
    <row r="987" ht="15.75" customHeight="1">
      <c r="E987" s="2"/>
    </row>
    <row r="988" ht="15.75" customHeight="1">
      <c r="E988" s="2"/>
    </row>
    <row r="989" ht="15.75" customHeight="1">
      <c r="E989" s="2"/>
    </row>
    <row r="990" ht="15.75" customHeight="1">
      <c r="E990" s="2"/>
    </row>
    <row r="991" ht="15.75" customHeight="1">
      <c r="E991" s="2"/>
    </row>
    <row r="992" ht="15.75" customHeight="1">
      <c r="E992" s="2"/>
    </row>
    <row r="993" ht="15.75" customHeight="1">
      <c r="E993" s="2"/>
    </row>
    <row r="994" ht="15.75" customHeight="1">
      <c r="E994" s="2"/>
    </row>
    <row r="995" ht="15.75" customHeight="1">
      <c r="E995" s="2"/>
    </row>
    <row r="996" ht="15.75" customHeight="1">
      <c r="E996" s="2"/>
    </row>
    <row r="997" ht="15.75" customHeight="1">
      <c r="E997" s="2"/>
    </row>
    <row r="998" ht="15.75" customHeight="1">
      <c r="E998" s="2"/>
    </row>
    <row r="999" ht="15.75" customHeight="1">
      <c r="E999" s="2"/>
    </row>
    <row r="1000" ht="15.75" customHeight="1">
      <c r="E1000" s="2"/>
    </row>
  </sheetData>
  <mergeCells count="1">
    <mergeCell ref="K2:L2"/>
  </mergeCells>
  <hyperlinks>
    <hyperlink r:id="rId1" location="0928091" ref="A12"/>
    <hyperlink r:id="rId2" location="0928091" ref="A13"/>
  </hyperlinks>
  <printOptions/>
  <pageMargins bottom="0.75" footer="0.0" header="0.0" left="0.7" right="0.7" top="0.75"/>
  <pageSetup paperSize="9" orientation="landscape"/>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fitToPage="1"/>
  </sheetPr>
  <sheetViews>
    <sheetView workbookViewId="0"/>
  </sheetViews>
  <sheetFormatPr customHeight="1" defaultColWidth="12.63" defaultRowHeight="15.0"/>
  <cols>
    <col customWidth="1" min="1" max="1" width="12.75"/>
    <col customWidth="1" min="2" max="2" width="11.5"/>
    <col customWidth="1" min="3" max="3" width="12.5"/>
    <col customWidth="1" min="4" max="4" width="14.88"/>
    <col customWidth="1" min="5" max="5" width="12.88"/>
    <col customWidth="1" min="6" max="6" width="14.13"/>
    <col customWidth="1" min="7" max="7" width="8.63"/>
    <col customWidth="1" min="8" max="8" width="14.13"/>
    <col customWidth="1" min="9" max="9" width="16.38"/>
    <col customWidth="1" min="10" max="10" width="4.75"/>
    <col customWidth="1" hidden="1" min="11" max="12" width="10.75"/>
    <col customWidth="1" min="13" max="14" width="10.63"/>
    <col customWidth="1" min="15" max="15" width="8.88"/>
    <col customWidth="1" min="16" max="35" width="4.88"/>
  </cols>
  <sheetData>
    <row r="1">
      <c r="A1" s="1" t="s">
        <v>0</v>
      </c>
      <c r="E1" s="2"/>
      <c r="K1" s="15"/>
    </row>
    <row r="2" ht="39.0" customHeight="1">
      <c r="A2" s="3">
        <v>44075.0</v>
      </c>
      <c r="E2" s="2"/>
      <c r="K2" s="15"/>
      <c r="M2" s="4"/>
    </row>
    <row r="3">
      <c r="E3" s="2"/>
      <c r="K3" s="37" t="s">
        <v>60</v>
      </c>
      <c r="L3" s="38"/>
      <c r="M3" s="37"/>
      <c r="N3" s="38"/>
    </row>
    <row r="4">
      <c r="A4" s="5" t="s">
        <v>1</v>
      </c>
      <c r="B4" s="5" t="s">
        <v>2</v>
      </c>
      <c r="C4" s="5" t="s">
        <v>3</v>
      </c>
      <c r="D4" s="6" t="s">
        <v>4</v>
      </c>
      <c r="E4" s="7" t="s">
        <v>5</v>
      </c>
      <c r="F4" s="8" t="s">
        <v>6</v>
      </c>
      <c r="G4" s="7" t="s">
        <v>7</v>
      </c>
      <c r="H4" s="8" t="s">
        <v>8</v>
      </c>
      <c r="I4" s="8" t="s">
        <v>9</v>
      </c>
      <c r="K4" s="7" t="s">
        <v>10</v>
      </c>
      <c r="L4" s="7" t="s">
        <v>38</v>
      </c>
      <c r="M4" s="7" t="s">
        <v>10</v>
      </c>
      <c r="N4" s="7" t="s">
        <v>99</v>
      </c>
    </row>
    <row r="5">
      <c r="A5" s="79">
        <v>839415.0</v>
      </c>
      <c r="B5" s="80" t="s">
        <v>12</v>
      </c>
      <c r="C5" s="80" t="s">
        <v>13</v>
      </c>
      <c r="D5" s="81">
        <v>0.0</v>
      </c>
      <c r="E5" s="82">
        <v>0.07</v>
      </c>
      <c r="F5" s="81">
        <f>D5*7%/12</f>
        <v>0</v>
      </c>
      <c r="G5" s="82">
        <v>0.5</v>
      </c>
      <c r="H5" s="81">
        <f t="shared" ref="H5:H7" si="1">F5*50%</f>
        <v>0</v>
      </c>
      <c r="I5" s="83">
        <f t="shared" ref="I5:I17" si="2">F5+H5</f>
        <v>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c r="A6" s="10">
        <v>862567.0</v>
      </c>
      <c r="B6" s="11" t="s">
        <v>14</v>
      </c>
      <c r="C6" s="11" t="s">
        <v>15</v>
      </c>
      <c r="D6" s="12">
        <v>170400.0</v>
      </c>
      <c r="E6" s="13">
        <v>0.05</v>
      </c>
      <c r="F6" s="12">
        <f t="shared" ref="F6:F7" si="3">D6*5%/12</f>
        <v>710</v>
      </c>
      <c r="G6" s="13">
        <v>0.5</v>
      </c>
      <c r="H6" s="12">
        <f t="shared" si="1"/>
        <v>355</v>
      </c>
      <c r="I6" s="14">
        <f t="shared" si="2"/>
        <v>1065</v>
      </c>
      <c r="J6" s="1"/>
      <c r="K6" s="12">
        <v>2000.0</v>
      </c>
      <c r="L6" s="12">
        <v>1000.0</v>
      </c>
      <c r="M6" s="12">
        <f t="shared" ref="M6:M7" si="4">K6+(F6*6)</f>
        <v>6260</v>
      </c>
      <c r="N6" s="12">
        <f t="shared" ref="N6:N7" si="5">L6+(H6*6)</f>
        <v>3130</v>
      </c>
      <c r="O6" s="1"/>
      <c r="P6" s="1"/>
      <c r="Q6" s="1"/>
      <c r="R6" s="1"/>
      <c r="S6" s="1"/>
      <c r="T6" s="1"/>
      <c r="U6" s="1"/>
      <c r="V6" s="1"/>
      <c r="W6" s="1"/>
      <c r="X6" s="1"/>
      <c r="Y6" s="1"/>
      <c r="Z6" s="1"/>
      <c r="AA6" s="1"/>
      <c r="AB6" s="1"/>
      <c r="AC6" s="1"/>
      <c r="AD6" s="1"/>
      <c r="AE6" s="1"/>
      <c r="AF6" s="1"/>
      <c r="AG6" s="1"/>
      <c r="AH6" s="1"/>
      <c r="AI6" s="1"/>
    </row>
    <row r="7">
      <c r="A7" s="10">
        <v>881957.0</v>
      </c>
      <c r="B7" s="11" t="s">
        <v>16</v>
      </c>
      <c r="C7" s="11" t="s">
        <v>17</v>
      </c>
      <c r="D7" s="12">
        <v>51300.0</v>
      </c>
      <c r="E7" s="13">
        <v>0.05</v>
      </c>
      <c r="F7" s="12">
        <f t="shared" si="3"/>
        <v>213.75</v>
      </c>
      <c r="G7" s="13">
        <v>0.5</v>
      </c>
      <c r="H7" s="12">
        <f t="shared" si="1"/>
        <v>106.875</v>
      </c>
      <c r="I7" s="14">
        <f t="shared" si="2"/>
        <v>320.625</v>
      </c>
      <c r="J7" s="1"/>
      <c r="K7" s="12">
        <v>532.5</v>
      </c>
      <c r="L7" s="12">
        <v>266.25</v>
      </c>
      <c r="M7" s="12">
        <f t="shared" si="4"/>
        <v>1815</v>
      </c>
      <c r="N7" s="12">
        <f t="shared" si="5"/>
        <v>907.5</v>
      </c>
      <c r="O7" s="1"/>
      <c r="P7" s="1"/>
      <c r="Q7" s="1"/>
      <c r="R7" s="1"/>
      <c r="S7" s="1"/>
      <c r="T7" s="1"/>
      <c r="U7" s="1"/>
      <c r="V7" s="1"/>
      <c r="W7" s="1"/>
      <c r="X7" s="1"/>
      <c r="Y7" s="1"/>
      <c r="Z7" s="1"/>
      <c r="AA7" s="1"/>
      <c r="AB7" s="1"/>
      <c r="AC7" s="1"/>
      <c r="AD7" s="1"/>
      <c r="AE7" s="1"/>
      <c r="AF7" s="1"/>
      <c r="AG7" s="1"/>
      <c r="AH7" s="1"/>
      <c r="AI7" s="1"/>
    </row>
    <row r="8">
      <c r="A8" s="70">
        <v>886344.0</v>
      </c>
      <c r="B8" s="71" t="s">
        <v>18</v>
      </c>
      <c r="C8" s="71" t="s">
        <v>19</v>
      </c>
      <c r="D8" s="39">
        <v>151000.0</v>
      </c>
      <c r="E8" s="72">
        <v>0.1269</v>
      </c>
      <c r="F8" s="39">
        <f>D8*12.69%/12</f>
        <v>1596.825</v>
      </c>
      <c r="G8" s="73">
        <v>0.5</v>
      </c>
      <c r="H8" s="39">
        <v>0.0</v>
      </c>
      <c r="I8" s="74">
        <f t="shared" si="2"/>
        <v>1596.825</v>
      </c>
      <c r="J8" s="75"/>
      <c r="K8" s="39">
        <v>4875.008</v>
      </c>
      <c r="L8" s="39">
        <v>2437.504</v>
      </c>
      <c r="M8" s="39">
        <f>6666.07+(F8*6)</f>
        <v>16247.02</v>
      </c>
      <c r="N8" s="39">
        <f>4131.44+268.56</f>
        <v>4400</v>
      </c>
      <c r="O8" s="75" t="s">
        <v>94</v>
      </c>
      <c r="P8" s="75"/>
      <c r="Q8" s="75"/>
      <c r="R8" s="75"/>
      <c r="S8" s="75"/>
      <c r="T8" s="75"/>
      <c r="U8" s="75"/>
      <c r="V8" s="75"/>
      <c r="W8" s="75"/>
      <c r="X8" s="75"/>
      <c r="Y8" s="75"/>
      <c r="Z8" s="75"/>
      <c r="AA8" s="75"/>
      <c r="AB8" s="75"/>
      <c r="AC8" s="75"/>
      <c r="AD8" s="75"/>
      <c r="AE8" s="75"/>
      <c r="AF8" s="75"/>
      <c r="AG8" s="75"/>
      <c r="AH8" s="75"/>
      <c r="AI8" s="75"/>
    </row>
    <row r="9">
      <c r="A9" s="10">
        <v>896998.0</v>
      </c>
      <c r="B9" s="11" t="s">
        <v>20</v>
      </c>
      <c r="C9" s="11" t="s">
        <v>21</v>
      </c>
      <c r="D9" s="12">
        <v>49200.0</v>
      </c>
      <c r="E9" s="13">
        <v>0.1</v>
      </c>
      <c r="F9" s="12">
        <f>D9*10%/12</f>
        <v>410</v>
      </c>
      <c r="G9" s="13">
        <v>0.5</v>
      </c>
      <c r="H9" s="12">
        <f t="shared" ref="H9:H10" si="6">F9*50%</f>
        <v>205</v>
      </c>
      <c r="I9" s="14">
        <f t="shared" si="2"/>
        <v>615</v>
      </c>
      <c r="J9" s="1"/>
      <c r="K9" s="12">
        <v>1036.6666666666667</v>
      </c>
      <c r="L9" s="12">
        <v>518.3333333333334</v>
      </c>
      <c r="M9" s="12">
        <f>K9+(F9*6)</f>
        <v>3496.666667</v>
      </c>
      <c r="N9" s="12">
        <f>L9+(H9*6)</f>
        <v>1748.333333</v>
      </c>
      <c r="O9" s="1"/>
      <c r="P9" s="1"/>
      <c r="Q9" s="1"/>
      <c r="R9" s="1"/>
      <c r="S9" s="1"/>
      <c r="T9" s="1"/>
      <c r="U9" s="1"/>
      <c r="V9" s="1"/>
      <c r="W9" s="1"/>
      <c r="X9" s="1"/>
      <c r="Y9" s="1"/>
      <c r="Z9" s="1"/>
      <c r="AA9" s="1"/>
      <c r="AB9" s="1"/>
      <c r="AC9" s="1"/>
      <c r="AD9" s="1"/>
      <c r="AE9" s="1"/>
      <c r="AF9" s="1"/>
      <c r="AG9" s="1"/>
      <c r="AH9" s="1"/>
      <c r="AI9" s="1"/>
    </row>
    <row r="10">
      <c r="A10" s="56">
        <v>896997.0</v>
      </c>
      <c r="B10" s="57" t="s">
        <v>22</v>
      </c>
      <c r="C10" s="57" t="s">
        <v>23</v>
      </c>
      <c r="D10" s="58">
        <v>0.0</v>
      </c>
      <c r="E10" s="59">
        <v>0.05</v>
      </c>
      <c r="F10" s="58">
        <f>D10*5%/12</f>
        <v>0</v>
      </c>
      <c r="G10" s="59">
        <v>0.5</v>
      </c>
      <c r="H10" s="58">
        <f t="shared" si="6"/>
        <v>0</v>
      </c>
      <c r="I10" s="17">
        <f t="shared" si="2"/>
        <v>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c r="A11" s="70">
        <v>900332.0</v>
      </c>
      <c r="B11" s="71" t="s">
        <v>24</v>
      </c>
      <c r="C11" s="71" t="s">
        <v>25</v>
      </c>
      <c r="D11" s="39">
        <v>140500.0</v>
      </c>
      <c r="E11" s="73">
        <v>0.1</v>
      </c>
      <c r="F11" s="39">
        <f>D11*10%/12</f>
        <v>1170.833333</v>
      </c>
      <c r="G11" s="73">
        <v>0.5</v>
      </c>
      <c r="H11" s="39">
        <v>0.0</v>
      </c>
      <c r="I11" s="74">
        <f t="shared" si="2"/>
        <v>1170.833333</v>
      </c>
      <c r="J11" s="75"/>
      <c r="K11" s="39">
        <v>2942.5</v>
      </c>
      <c r="L11" s="39">
        <v>1471.25</v>
      </c>
      <c r="M11" s="39">
        <f t="shared" ref="M11:M16" si="7">K11+(F11*6)</f>
        <v>9967.5</v>
      </c>
      <c r="N11" s="39">
        <f>4398.33+1.67</f>
        <v>4400</v>
      </c>
      <c r="O11" s="75" t="s">
        <v>94</v>
      </c>
      <c r="P11" s="75"/>
      <c r="Q11" s="75"/>
      <c r="R11" s="75"/>
      <c r="S11" s="75"/>
      <c r="T11" s="75"/>
      <c r="U11" s="75"/>
      <c r="V11" s="75"/>
      <c r="W11" s="75"/>
      <c r="X11" s="75"/>
      <c r="Y11" s="75"/>
      <c r="Z11" s="75"/>
      <c r="AA11" s="75"/>
      <c r="AB11" s="75"/>
      <c r="AC11" s="75"/>
      <c r="AD11" s="75"/>
      <c r="AE11" s="75"/>
      <c r="AF11" s="75"/>
      <c r="AG11" s="75"/>
      <c r="AH11" s="75"/>
      <c r="AI11" s="75"/>
    </row>
    <row r="12">
      <c r="A12" s="18" t="s">
        <v>26</v>
      </c>
      <c r="B12" s="11" t="s">
        <v>27</v>
      </c>
      <c r="C12" s="11" t="s">
        <v>28</v>
      </c>
      <c r="D12" s="12">
        <v>54000.0</v>
      </c>
      <c r="E12" s="20" t="s">
        <v>29</v>
      </c>
      <c r="F12" s="12">
        <v>100.0</v>
      </c>
      <c r="G12" s="13">
        <v>0.5</v>
      </c>
      <c r="H12" s="12">
        <f t="shared" ref="H12:H13" si="8">F12*50%</f>
        <v>50</v>
      </c>
      <c r="I12" s="14">
        <f t="shared" si="2"/>
        <v>150</v>
      </c>
      <c r="J12" s="9"/>
      <c r="K12" s="12">
        <v>300.0</v>
      </c>
      <c r="L12" s="12">
        <v>150.0</v>
      </c>
      <c r="M12" s="12">
        <f t="shared" si="7"/>
        <v>900</v>
      </c>
      <c r="N12" s="12">
        <f t="shared" ref="N12:N13" si="9">L12+(H12*6)</f>
        <v>450</v>
      </c>
      <c r="O12" s="9"/>
      <c r="P12" s="9"/>
      <c r="Q12" s="9"/>
      <c r="R12" s="9"/>
      <c r="S12" s="9"/>
      <c r="T12" s="9"/>
      <c r="U12" s="9"/>
      <c r="V12" s="9"/>
      <c r="W12" s="9"/>
      <c r="X12" s="9"/>
      <c r="Y12" s="9"/>
      <c r="Z12" s="9"/>
      <c r="AA12" s="9"/>
      <c r="AB12" s="9"/>
      <c r="AC12" s="9"/>
      <c r="AD12" s="9"/>
      <c r="AE12" s="9"/>
      <c r="AF12" s="9"/>
      <c r="AG12" s="9"/>
      <c r="AH12" s="9"/>
      <c r="AI12" s="9"/>
    </row>
    <row r="13">
      <c r="A13" s="47">
        <v>931165.0</v>
      </c>
      <c r="B13" s="11" t="s">
        <v>30</v>
      </c>
      <c r="C13" s="11" t="s">
        <v>31</v>
      </c>
      <c r="D13" s="19">
        <v>114000.0</v>
      </c>
      <c r="E13" s="20">
        <v>0.1</v>
      </c>
      <c r="F13" s="12">
        <f>SUM(D13*E13)/12</f>
        <v>950</v>
      </c>
      <c r="G13" s="13">
        <v>0.5</v>
      </c>
      <c r="H13" s="12">
        <f t="shared" si="8"/>
        <v>475</v>
      </c>
      <c r="I13" s="14">
        <f t="shared" si="2"/>
        <v>1425</v>
      </c>
      <c r="J13" s="1"/>
      <c r="K13" s="12">
        <v>2848.3333333333335</v>
      </c>
      <c r="L13" s="12">
        <v>1424.1666666666667</v>
      </c>
      <c r="M13" s="12">
        <f t="shared" si="7"/>
        <v>8548.333333</v>
      </c>
      <c r="N13" s="39">
        <f t="shared" si="9"/>
        <v>4274.166667</v>
      </c>
      <c r="O13" s="1" t="s">
        <v>86</v>
      </c>
      <c r="P13" s="1"/>
      <c r="Q13" s="1"/>
      <c r="R13" s="1"/>
      <c r="S13" s="1"/>
      <c r="T13" s="1"/>
      <c r="U13" s="1"/>
      <c r="V13" s="1"/>
      <c r="W13" s="1"/>
      <c r="X13" s="1"/>
      <c r="Y13" s="1"/>
      <c r="Z13" s="1"/>
      <c r="AA13" s="1"/>
      <c r="AB13" s="1"/>
      <c r="AC13" s="1"/>
      <c r="AD13" s="1"/>
      <c r="AE13" s="1"/>
      <c r="AF13" s="1"/>
      <c r="AG13" s="1"/>
      <c r="AH13" s="1"/>
      <c r="AI13" s="1"/>
    </row>
    <row r="14">
      <c r="A14" s="84" t="s">
        <v>48</v>
      </c>
      <c r="B14" s="71" t="s">
        <v>49</v>
      </c>
      <c r="C14" s="71" t="s">
        <v>50</v>
      </c>
      <c r="D14" s="85">
        <v>104000.0</v>
      </c>
      <c r="E14" s="86">
        <v>0.1</v>
      </c>
      <c r="F14" s="39">
        <f>D14*E14/12</f>
        <v>866.6666667</v>
      </c>
      <c r="G14" s="73">
        <v>0.5</v>
      </c>
      <c r="H14" s="39">
        <v>108.35</v>
      </c>
      <c r="I14" s="74">
        <f t="shared" si="2"/>
        <v>975.0166667</v>
      </c>
      <c r="J14" s="75"/>
      <c r="K14" s="39">
        <v>4250.0</v>
      </c>
      <c r="L14" s="39">
        <v>1275.0</v>
      </c>
      <c r="M14" s="39">
        <f t="shared" si="7"/>
        <v>9450</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c r="A15" s="10">
        <v>943285.0</v>
      </c>
      <c r="B15" s="11" t="s">
        <v>52</v>
      </c>
      <c r="C15" s="11" t="s">
        <v>53</v>
      </c>
      <c r="D15" s="19">
        <v>227300.0</v>
      </c>
      <c r="E15" s="20" t="s">
        <v>29</v>
      </c>
      <c r="F15" s="12">
        <v>1000.0</v>
      </c>
      <c r="G15" s="13">
        <v>0.5</v>
      </c>
      <c r="H15" s="12">
        <f t="shared" ref="H15:H17" si="10">F15/2</f>
        <v>500</v>
      </c>
      <c r="I15" s="14">
        <f t="shared" si="2"/>
        <v>1500</v>
      </c>
      <c r="J15" s="1"/>
      <c r="K15" s="12">
        <v>1000.0</v>
      </c>
      <c r="L15" s="12">
        <v>500.0</v>
      </c>
      <c r="M15" s="12">
        <f t="shared" si="7"/>
        <v>7000</v>
      </c>
      <c r="N15" s="12">
        <f t="shared" ref="N15:N16" si="11">L15+(H15*6)</f>
        <v>3500</v>
      </c>
      <c r="O15" s="1"/>
      <c r="P15" s="1"/>
      <c r="Q15" s="1"/>
      <c r="R15" s="1"/>
      <c r="S15" s="1"/>
      <c r="T15" s="1"/>
      <c r="U15" s="1"/>
      <c r="V15" s="1"/>
      <c r="W15" s="1"/>
      <c r="X15" s="1"/>
      <c r="Y15" s="1"/>
      <c r="Z15" s="1"/>
      <c r="AA15" s="1"/>
      <c r="AB15" s="1"/>
      <c r="AC15" s="1"/>
      <c r="AD15" s="1"/>
      <c r="AE15" s="1"/>
      <c r="AF15" s="1"/>
      <c r="AG15" s="1"/>
      <c r="AH15" s="1"/>
      <c r="AI15" s="1"/>
    </row>
    <row r="16">
      <c r="A16" s="10">
        <v>946506.0</v>
      </c>
      <c r="B16" s="11" t="s">
        <v>55</v>
      </c>
      <c r="C16" s="11" t="s">
        <v>56</v>
      </c>
      <c r="D16" s="19">
        <v>124000.0</v>
      </c>
      <c r="E16" s="20" t="s">
        <v>29</v>
      </c>
      <c r="F16" s="12">
        <v>733.0</v>
      </c>
      <c r="G16" s="13">
        <v>0.5</v>
      </c>
      <c r="H16" s="12">
        <f t="shared" si="10"/>
        <v>366.5</v>
      </c>
      <c r="I16" s="14">
        <f t="shared" si="2"/>
        <v>1099.5</v>
      </c>
      <c r="J16" s="1"/>
      <c r="K16" s="12">
        <v>733.0</v>
      </c>
      <c r="L16" s="12">
        <v>366.5</v>
      </c>
      <c r="M16" s="12">
        <f t="shared" si="7"/>
        <v>5131</v>
      </c>
      <c r="N16" s="12">
        <f t="shared" si="11"/>
        <v>2565.5</v>
      </c>
      <c r="O16" s="1"/>
      <c r="P16" s="1"/>
      <c r="Q16" s="1"/>
      <c r="R16" s="1"/>
      <c r="S16" s="1"/>
      <c r="T16" s="1"/>
      <c r="U16" s="1"/>
      <c r="V16" s="1"/>
      <c r="W16" s="1"/>
      <c r="X16" s="1"/>
      <c r="Y16" s="1"/>
      <c r="Z16" s="1"/>
      <c r="AA16" s="1"/>
      <c r="AB16" s="1"/>
      <c r="AC16" s="1"/>
      <c r="AD16" s="1"/>
      <c r="AE16" s="1"/>
      <c r="AF16" s="1"/>
      <c r="AG16" s="1"/>
      <c r="AH16" s="1"/>
      <c r="AI16" s="1"/>
    </row>
    <row r="17">
      <c r="A17" s="10">
        <v>962325.0</v>
      </c>
      <c r="B17" s="11" t="s">
        <v>89</v>
      </c>
      <c r="C17" s="11" t="s">
        <v>90</v>
      </c>
      <c r="D17" s="19">
        <v>60000.0</v>
      </c>
      <c r="E17" s="20">
        <v>0.03</v>
      </c>
      <c r="F17" s="19">
        <f>D17*E17/12</f>
        <v>150</v>
      </c>
      <c r="G17" s="20">
        <v>0.5</v>
      </c>
      <c r="H17" s="19">
        <f t="shared" si="10"/>
        <v>75</v>
      </c>
      <c r="I17" s="14">
        <f t="shared" si="2"/>
        <v>225</v>
      </c>
      <c r="J17" s="9"/>
      <c r="K17" s="19">
        <v>733.0</v>
      </c>
      <c r="L17" s="19">
        <v>366.5</v>
      </c>
      <c r="M17" s="19">
        <f>F17*5</f>
        <v>750</v>
      </c>
      <c r="N17" s="19">
        <f>H17*5</f>
        <v>375</v>
      </c>
      <c r="O17" s="9"/>
      <c r="P17" s="9"/>
      <c r="Q17" s="9"/>
      <c r="R17" s="9"/>
      <c r="S17" s="9"/>
      <c r="T17" s="9"/>
      <c r="U17" s="9"/>
      <c r="V17" s="9"/>
      <c r="W17" s="9"/>
      <c r="X17" s="9"/>
      <c r="Y17" s="9"/>
      <c r="Z17" s="9"/>
      <c r="AA17" s="9"/>
      <c r="AB17" s="9"/>
      <c r="AC17" s="9"/>
      <c r="AD17" s="9"/>
      <c r="AE17" s="9"/>
      <c r="AF17" s="9"/>
      <c r="AG17" s="9"/>
      <c r="AH17" s="9"/>
      <c r="AI17" s="9"/>
    </row>
    <row r="18">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c r="A19" s="27"/>
      <c r="D19" s="50"/>
      <c r="E19" s="2"/>
      <c r="F19" s="28">
        <f>SUM(F5:F17)</f>
        <v>7901.075</v>
      </c>
      <c r="H19" s="28">
        <f t="shared" ref="H19:I19" si="12">SUM(H5:H17)</f>
        <v>2241.725</v>
      </c>
      <c r="I19" s="28">
        <f t="shared" si="12"/>
        <v>10142.8</v>
      </c>
      <c r="K19" s="24"/>
      <c r="L19" s="28"/>
      <c r="M19" s="28">
        <f t="shared" ref="M19:N19" si="13">SUM(M5:M17)</f>
        <v>72839.10333</v>
      </c>
      <c r="N19" s="28">
        <f t="shared" si="13"/>
        <v>31787.29167</v>
      </c>
    </row>
    <row r="20">
      <c r="A20" s="29" t="s">
        <v>32</v>
      </c>
      <c r="B20" s="27"/>
      <c r="C20" s="27"/>
      <c r="D20" s="27"/>
      <c r="E20" s="30"/>
      <c r="F20" s="28"/>
      <c r="G20" s="30"/>
      <c r="H20" s="28"/>
      <c r="I20" s="28"/>
      <c r="K20" s="15"/>
    </row>
    <row r="21"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ht="15.75" customHeight="1">
      <c r="E22" s="2"/>
      <c r="K22" s="15"/>
    </row>
    <row r="23" ht="15.75" customHeight="1">
      <c r="A23" s="35" t="s">
        <v>34</v>
      </c>
      <c r="E23" s="2"/>
      <c r="K23" s="15"/>
    </row>
    <row r="24"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ht="15.75" customHeight="1">
      <c r="A25" s="66"/>
      <c r="E25" s="2"/>
      <c r="K25" s="15"/>
    </row>
    <row r="26" ht="15.75" customHeight="1">
      <c r="E26" s="2"/>
      <c r="K26" s="15"/>
    </row>
    <row r="27" ht="15.75" customHeight="1">
      <c r="E27" s="2"/>
      <c r="K27" s="15"/>
    </row>
    <row r="28" ht="15.75" customHeight="1">
      <c r="E28" s="2"/>
      <c r="K28" s="15"/>
    </row>
    <row r="29" ht="15.75" customHeight="1">
      <c r="E29" s="2"/>
      <c r="K29" s="15"/>
    </row>
    <row r="30" ht="15.75" customHeight="1">
      <c r="E30" s="2"/>
      <c r="K30" s="15"/>
    </row>
    <row r="31" ht="15.75" customHeight="1">
      <c r="E31" s="2"/>
      <c r="K31" s="15"/>
    </row>
    <row r="32" ht="15.75" customHeight="1">
      <c r="E32" s="2"/>
      <c r="K32" s="15"/>
    </row>
    <row r="33" ht="15.75" customHeight="1">
      <c r="E33" s="2"/>
      <c r="K33" s="15"/>
    </row>
    <row r="34" ht="15.75" customHeight="1">
      <c r="E34" s="2"/>
      <c r="K34" s="15"/>
    </row>
    <row r="35" ht="15.75" customHeight="1">
      <c r="E35" s="2"/>
      <c r="K35" s="15"/>
    </row>
    <row r="36" ht="15.75" customHeight="1">
      <c r="E36" s="2"/>
      <c r="K36" s="15"/>
    </row>
    <row r="37" ht="15.75" customHeight="1">
      <c r="E37" s="2"/>
      <c r="K37" s="15"/>
    </row>
    <row r="38" ht="15.75" customHeight="1">
      <c r="E38" s="2"/>
      <c r="K38" s="15"/>
    </row>
    <row r="39" ht="15.75" customHeight="1">
      <c r="E39" s="2"/>
      <c r="K39" s="15"/>
    </row>
    <row r="40" ht="15.75" customHeight="1">
      <c r="E40" s="2"/>
      <c r="K40" s="15"/>
    </row>
    <row r="41" ht="15.75" customHeight="1">
      <c r="E41" s="2"/>
      <c r="K41" s="15"/>
    </row>
    <row r="42" ht="15.75" customHeight="1">
      <c r="E42" s="2"/>
      <c r="K42" s="15"/>
    </row>
    <row r="43" ht="15.75" customHeight="1">
      <c r="E43" s="2"/>
      <c r="K43" s="15"/>
    </row>
    <row r="44" ht="15.75" customHeight="1">
      <c r="E44" s="2"/>
      <c r="K44" s="15"/>
    </row>
    <row r="45" ht="15.75" customHeight="1">
      <c r="E45" s="2"/>
      <c r="K45" s="15"/>
    </row>
    <row r="46" ht="15.75" customHeight="1">
      <c r="E46" s="2"/>
      <c r="K46" s="15"/>
    </row>
    <row r="47" ht="15.75" customHeight="1">
      <c r="E47" s="2"/>
      <c r="K47" s="15"/>
    </row>
    <row r="48" ht="15.75" customHeight="1">
      <c r="E48" s="2"/>
      <c r="K48" s="15"/>
    </row>
    <row r="49" ht="15.75" customHeight="1">
      <c r="E49" s="2"/>
      <c r="K49" s="15"/>
    </row>
    <row r="50" ht="15.75" customHeight="1">
      <c r="E50" s="2"/>
      <c r="K50" s="15"/>
    </row>
    <row r="51" ht="15.75" customHeight="1">
      <c r="E51" s="2"/>
      <c r="K51" s="15"/>
    </row>
    <row r="52" ht="15.75" customHeight="1">
      <c r="E52" s="2"/>
      <c r="K52" s="15"/>
    </row>
    <row r="53" ht="15.75" customHeight="1">
      <c r="E53" s="2"/>
      <c r="K53" s="15"/>
    </row>
    <row r="54" ht="15.75" customHeight="1">
      <c r="E54" s="2"/>
      <c r="K54" s="15"/>
    </row>
    <row r="55" ht="15.75" customHeight="1">
      <c r="E55" s="2"/>
      <c r="K55" s="15"/>
    </row>
    <row r="56" ht="15.75" customHeight="1">
      <c r="E56" s="2"/>
      <c r="K56" s="15"/>
    </row>
    <row r="57" ht="15.75" customHeight="1">
      <c r="E57" s="2"/>
      <c r="K57" s="15"/>
    </row>
    <row r="58" ht="15.75" customHeight="1">
      <c r="E58" s="2"/>
      <c r="K58" s="15"/>
    </row>
    <row r="59" ht="15.75" customHeight="1">
      <c r="E59" s="2"/>
      <c r="K59" s="15"/>
    </row>
    <row r="60" ht="15.75" customHeight="1">
      <c r="E60" s="2"/>
      <c r="K60" s="15"/>
    </row>
    <row r="61" ht="15.75" customHeight="1">
      <c r="E61" s="2"/>
      <c r="K61" s="15"/>
    </row>
    <row r="62" ht="15.75" customHeight="1">
      <c r="E62" s="2"/>
      <c r="K62" s="15"/>
    </row>
    <row r="63" ht="15.75" customHeight="1">
      <c r="E63" s="2"/>
      <c r="K63" s="15"/>
    </row>
    <row r="64" ht="15.75" customHeight="1">
      <c r="E64" s="2"/>
      <c r="K64" s="15"/>
    </row>
    <row r="65" ht="15.75" customHeight="1">
      <c r="E65" s="2"/>
      <c r="K65" s="15"/>
    </row>
    <row r="66" ht="15.75" customHeight="1">
      <c r="E66" s="2"/>
      <c r="K66" s="15"/>
    </row>
    <row r="67" ht="15.75" customHeight="1">
      <c r="E67" s="2"/>
      <c r="K67" s="15"/>
    </row>
    <row r="68" ht="15.75" customHeight="1">
      <c r="E68" s="2"/>
      <c r="K68" s="15"/>
    </row>
    <row r="69" ht="15.75" customHeight="1">
      <c r="E69" s="2"/>
      <c r="K69" s="15"/>
    </row>
    <row r="70" ht="15.75" customHeight="1">
      <c r="E70" s="2"/>
      <c r="K70" s="15"/>
    </row>
    <row r="71" ht="15.75" customHeight="1">
      <c r="E71" s="2"/>
      <c r="K71" s="15"/>
    </row>
    <row r="72" ht="15.75" customHeight="1">
      <c r="E72" s="2"/>
      <c r="K72" s="15"/>
    </row>
    <row r="73" ht="15.75" customHeight="1">
      <c r="E73" s="2"/>
      <c r="K73" s="15"/>
    </row>
    <row r="74" ht="15.75" customHeight="1">
      <c r="E74" s="2"/>
      <c r="K74" s="15"/>
    </row>
    <row r="75" ht="15.75" customHeight="1">
      <c r="E75" s="2"/>
      <c r="K75" s="15"/>
    </row>
    <row r="76" ht="15.75" customHeight="1">
      <c r="E76" s="2"/>
      <c r="K76" s="15"/>
    </row>
    <row r="77" ht="15.75" customHeight="1">
      <c r="E77" s="2"/>
      <c r="K77" s="15"/>
    </row>
    <row r="78" ht="15.75" customHeight="1">
      <c r="E78" s="2"/>
      <c r="K78" s="15"/>
    </row>
    <row r="79" ht="15.75" customHeight="1">
      <c r="E79" s="2"/>
      <c r="K79" s="15"/>
    </row>
    <row r="80" ht="15.75" customHeight="1">
      <c r="E80" s="2"/>
      <c r="K80" s="15"/>
    </row>
    <row r="81" ht="15.75" customHeight="1">
      <c r="E81" s="2"/>
      <c r="K81" s="15"/>
    </row>
    <row r="82" ht="15.75" customHeight="1">
      <c r="E82" s="2"/>
      <c r="K82" s="15"/>
    </row>
    <row r="83" ht="15.75" customHeight="1">
      <c r="E83" s="2"/>
      <c r="K83" s="15"/>
    </row>
    <row r="84" ht="15.75" customHeight="1">
      <c r="E84" s="2"/>
      <c r="K84" s="15"/>
    </row>
    <row r="85" ht="15.75" customHeight="1">
      <c r="E85" s="2"/>
      <c r="K85" s="15"/>
    </row>
    <row r="86" ht="15.75" customHeight="1">
      <c r="E86" s="2"/>
      <c r="K86" s="15"/>
    </row>
    <row r="87" ht="15.75" customHeight="1">
      <c r="E87" s="2"/>
      <c r="K87" s="15"/>
    </row>
    <row r="88" ht="15.75" customHeight="1">
      <c r="E88" s="2"/>
      <c r="K88" s="15"/>
    </row>
    <row r="89" ht="15.75" customHeight="1">
      <c r="E89" s="2"/>
      <c r="K89" s="15"/>
    </row>
    <row r="90" ht="15.75" customHeight="1">
      <c r="E90" s="2"/>
      <c r="K90" s="15"/>
    </row>
    <row r="91" ht="15.75" customHeight="1">
      <c r="E91" s="2"/>
      <c r="K91" s="15"/>
    </row>
    <row r="92" ht="15.75" customHeight="1">
      <c r="E92" s="2"/>
      <c r="K92" s="15"/>
    </row>
    <row r="93" ht="15.75" customHeight="1">
      <c r="E93" s="2"/>
      <c r="K93" s="15"/>
    </row>
    <row r="94" ht="15.75" customHeight="1">
      <c r="E94" s="2"/>
      <c r="K94" s="15"/>
    </row>
    <row r="95" ht="15.75" customHeight="1">
      <c r="E95" s="2"/>
      <c r="K95" s="15"/>
    </row>
    <row r="96" ht="15.75" customHeight="1">
      <c r="E96" s="2"/>
      <c r="K96" s="15"/>
    </row>
    <row r="97" ht="15.75" customHeight="1">
      <c r="E97" s="2"/>
      <c r="K97" s="15"/>
    </row>
    <row r="98" ht="15.75" customHeight="1">
      <c r="E98" s="2"/>
      <c r="K98" s="15"/>
    </row>
    <row r="99" ht="15.75" customHeight="1">
      <c r="E99" s="2"/>
      <c r="K99" s="15"/>
    </row>
    <row r="100" ht="15.75" customHeight="1">
      <c r="E100" s="2"/>
      <c r="K100" s="15"/>
    </row>
    <row r="101" ht="15.75" customHeight="1">
      <c r="E101" s="2"/>
      <c r="K101" s="15"/>
    </row>
    <row r="102" ht="15.75" customHeight="1">
      <c r="E102" s="2"/>
      <c r="K102" s="15"/>
    </row>
    <row r="103" ht="15.75" customHeight="1">
      <c r="E103" s="2"/>
      <c r="K103" s="15"/>
    </row>
    <row r="104" ht="15.75" customHeight="1">
      <c r="E104" s="2"/>
      <c r="K104" s="15"/>
    </row>
    <row r="105" ht="15.75" customHeight="1">
      <c r="E105" s="2"/>
      <c r="K105" s="15"/>
    </row>
    <row r="106" ht="15.75" customHeight="1">
      <c r="E106" s="2"/>
      <c r="K106" s="15"/>
    </row>
    <row r="107" ht="15.75" customHeight="1">
      <c r="E107" s="2"/>
      <c r="K107" s="15"/>
    </row>
    <row r="108" ht="15.75" customHeight="1">
      <c r="E108" s="2"/>
      <c r="K108" s="15"/>
    </row>
    <row r="109" ht="15.75" customHeight="1">
      <c r="E109" s="2"/>
      <c r="K109" s="15"/>
    </row>
    <row r="110" ht="15.75" customHeight="1">
      <c r="E110" s="2"/>
      <c r="K110" s="15"/>
    </row>
    <row r="111" ht="15.75" customHeight="1">
      <c r="E111" s="2"/>
      <c r="K111" s="15"/>
    </row>
    <row r="112" ht="15.75" customHeight="1">
      <c r="E112" s="2"/>
      <c r="K112" s="15"/>
    </row>
    <row r="113" ht="15.75" customHeight="1">
      <c r="E113" s="2"/>
      <c r="K113" s="15"/>
    </row>
    <row r="114" ht="15.75" customHeight="1">
      <c r="E114" s="2"/>
      <c r="K114" s="15"/>
    </row>
    <row r="115" ht="15.75" customHeight="1">
      <c r="E115" s="2"/>
      <c r="K115" s="15"/>
    </row>
    <row r="116" ht="15.75" customHeight="1">
      <c r="E116" s="2"/>
      <c r="K116" s="15"/>
    </row>
    <row r="117" ht="15.75" customHeight="1">
      <c r="E117" s="2"/>
      <c r="K117" s="15"/>
    </row>
    <row r="118" ht="15.75" customHeight="1">
      <c r="E118" s="2"/>
      <c r="K118" s="15"/>
    </row>
    <row r="119" ht="15.75" customHeight="1">
      <c r="E119" s="2"/>
      <c r="K119" s="15"/>
    </row>
    <row r="120" ht="15.75" customHeight="1">
      <c r="E120" s="2"/>
      <c r="K120" s="15"/>
    </row>
    <row r="121" ht="15.75" customHeight="1">
      <c r="E121" s="2"/>
      <c r="K121" s="15"/>
    </row>
    <row r="122" ht="15.75" customHeight="1">
      <c r="E122" s="2"/>
      <c r="K122" s="15"/>
    </row>
    <row r="123" ht="15.75" customHeight="1">
      <c r="E123" s="2"/>
      <c r="K123" s="15"/>
    </row>
    <row r="124" ht="15.75" customHeight="1">
      <c r="E124" s="2"/>
      <c r="K124" s="15"/>
    </row>
    <row r="125" ht="15.75" customHeight="1">
      <c r="E125" s="2"/>
      <c r="K125" s="15"/>
    </row>
    <row r="126" ht="15.75" customHeight="1">
      <c r="E126" s="2"/>
      <c r="K126" s="15"/>
    </row>
    <row r="127" ht="15.75" customHeight="1">
      <c r="E127" s="2"/>
      <c r="K127" s="15"/>
    </row>
    <row r="128" ht="15.75" customHeight="1">
      <c r="E128" s="2"/>
      <c r="K128" s="15"/>
    </row>
    <row r="129" ht="15.75" customHeight="1">
      <c r="E129" s="2"/>
      <c r="K129" s="15"/>
    </row>
    <row r="130" ht="15.75" customHeight="1">
      <c r="E130" s="2"/>
      <c r="K130" s="15"/>
    </row>
    <row r="131" ht="15.75" customHeight="1">
      <c r="E131" s="2"/>
      <c r="K131" s="15"/>
    </row>
    <row r="132" ht="15.75" customHeight="1">
      <c r="E132" s="2"/>
      <c r="K132" s="15"/>
    </row>
    <row r="133" ht="15.75" customHeight="1">
      <c r="E133" s="2"/>
      <c r="K133" s="15"/>
    </row>
    <row r="134" ht="15.75" customHeight="1">
      <c r="E134" s="2"/>
      <c r="K134" s="15"/>
    </row>
    <row r="135" ht="15.75" customHeight="1">
      <c r="E135" s="2"/>
      <c r="K135" s="15"/>
    </row>
    <row r="136" ht="15.75" customHeight="1">
      <c r="E136" s="2"/>
      <c r="K136" s="15"/>
    </row>
    <row r="137" ht="15.75" customHeight="1">
      <c r="E137" s="2"/>
      <c r="K137" s="15"/>
    </row>
    <row r="138" ht="15.75" customHeight="1">
      <c r="E138" s="2"/>
      <c r="K138" s="15"/>
    </row>
    <row r="139" ht="15.75" customHeight="1">
      <c r="E139" s="2"/>
      <c r="K139" s="15"/>
    </row>
    <row r="140" ht="15.75" customHeight="1">
      <c r="E140" s="2"/>
      <c r="K140" s="15"/>
    </row>
    <row r="141" ht="15.75" customHeight="1">
      <c r="E141" s="2"/>
      <c r="K141" s="15"/>
    </row>
    <row r="142" ht="15.75" customHeight="1">
      <c r="E142" s="2"/>
      <c r="K142" s="15"/>
    </row>
    <row r="143" ht="15.75" customHeight="1">
      <c r="E143" s="2"/>
      <c r="K143" s="15"/>
    </row>
    <row r="144" ht="15.75" customHeight="1">
      <c r="E144" s="2"/>
      <c r="K144" s="15"/>
    </row>
    <row r="145" ht="15.75" customHeight="1">
      <c r="E145" s="2"/>
      <c r="K145" s="15"/>
    </row>
    <row r="146" ht="15.75" customHeight="1">
      <c r="E146" s="2"/>
      <c r="K146" s="15"/>
    </row>
    <row r="147" ht="15.75" customHeight="1">
      <c r="E147" s="2"/>
      <c r="K147" s="15"/>
    </row>
    <row r="148" ht="15.75" customHeight="1">
      <c r="E148" s="2"/>
      <c r="K148" s="15"/>
    </row>
    <row r="149" ht="15.75" customHeight="1">
      <c r="E149" s="2"/>
      <c r="K149" s="15"/>
    </row>
    <row r="150" ht="15.75" customHeight="1">
      <c r="E150" s="2"/>
      <c r="K150" s="15"/>
    </row>
    <row r="151" ht="15.75" customHeight="1">
      <c r="E151" s="2"/>
      <c r="K151" s="15"/>
    </row>
    <row r="152" ht="15.75" customHeight="1">
      <c r="E152" s="2"/>
      <c r="K152" s="15"/>
    </row>
    <row r="153" ht="15.75" customHeight="1">
      <c r="E153" s="2"/>
      <c r="K153" s="15"/>
    </row>
    <row r="154" ht="15.75" customHeight="1">
      <c r="E154" s="2"/>
      <c r="K154" s="15"/>
    </row>
    <row r="155" ht="15.75" customHeight="1">
      <c r="E155" s="2"/>
      <c r="K155" s="15"/>
    </row>
    <row r="156" ht="15.75" customHeight="1">
      <c r="E156" s="2"/>
      <c r="K156" s="15"/>
    </row>
    <row r="157" ht="15.75" customHeight="1">
      <c r="E157" s="2"/>
      <c r="K157" s="15"/>
    </row>
    <row r="158" ht="15.75" customHeight="1">
      <c r="E158" s="2"/>
      <c r="K158" s="15"/>
    </row>
    <row r="159" ht="15.75" customHeight="1">
      <c r="E159" s="2"/>
      <c r="K159" s="15"/>
    </row>
    <row r="160" ht="15.75" customHeight="1">
      <c r="E160" s="2"/>
      <c r="K160" s="15"/>
    </row>
    <row r="161" ht="15.75" customHeight="1">
      <c r="E161" s="2"/>
      <c r="K161" s="15"/>
    </row>
    <row r="162" ht="15.75" customHeight="1">
      <c r="E162" s="2"/>
      <c r="K162" s="15"/>
    </row>
    <row r="163" ht="15.75" customHeight="1">
      <c r="E163" s="2"/>
      <c r="K163" s="15"/>
    </row>
    <row r="164" ht="15.75" customHeight="1">
      <c r="E164" s="2"/>
      <c r="K164" s="15"/>
    </row>
    <row r="165" ht="15.75" customHeight="1">
      <c r="E165" s="2"/>
      <c r="K165" s="15"/>
    </row>
    <row r="166" ht="15.75" customHeight="1">
      <c r="E166" s="2"/>
      <c r="K166" s="15"/>
    </row>
    <row r="167" ht="15.75" customHeight="1">
      <c r="E167" s="2"/>
      <c r="K167" s="15"/>
    </row>
    <row r="168" ht="15.75" customHeight="1">
      <c r="E168" s="2"/>
      <c r="K168" s="15"/>
    </row>
    <row r="169" ht="15.75" customHeight="1">
      <c r="E169" s="2"/>
      <c r="K169" s="15"/>
    </row>
    <row r="170" ht="15.75" customHeight="1">
      <c r="E170" s="2"/>
      <c r="K170" s="15"/>
    </row>
    <row r="171" ht="15.75" customHeight="1">
      <c r="E171" s="2"/>
      <c r="K171" s="15"/>
    </row>
    <row r="172" ht="15.75" customHeight="1">
      <c r="E172" s="2"/>
      <c r="K172" s="15"/>
    </row>
    <row r="173" ht="15.75" customHeight="1">
      <c r="E173" s="2"/>
      <c r="K173" s="15"/>
    </row>
    <row r="174" ht="15.75" customHeight="1">
      <c r="E174" s="2"/>
      <c r="K174" s="15"/>
    </row>
    <row r="175" ht="15.75" customHeight="1">
      <c r="E175" s="2"/>
      <c r="K175" s="15"/>
    </row>
    <row r="176" ht="15.75" customHeight="1">
      <c r="E176" s="2"/>
      <c r="K176" s="15"/>
    </row>
    <row r="177" ht="15.75" customHeight="1">
      <c r="E177" s="2"/>
      <c r="K177" s="15"/>
    </row>
    <row r="178" ht="15.75" customHeight="1">
      <c r="E178" s="2"/>
      <c r="K178" s="15"/>
    </row>
    <row r="179" ht="15.75" customHeight="1">
      <c r="E179" s="2"/>
      <c r="K179" s="15"/>
    </row>
    <row r="180" ht="15.75" customHeight="1">
      <c r="E180" s="2"/>
      <c r="K180" s="15"/>
    </row>
    <row r="181" ht="15.75" customHeight="1">
      <c r="E181" s="2"/>
      <c r="K181" s="15"/>
    </row>
    <row r="182" ht="15.75" customHeight="1">
      <c r="E182" s="2"/>
      <c r="K182" s="15"/>
    </row>
    <row r="183" ht="15.75" customHeight="1">
      <c r="E183" s="2"/>
      <c r="K183" s="15"/>
    </row>
    <row r="184" ht="15.75" customHeight="1">
      <c r="E184" s="2"/>
      <c r="K184" s="15"/>
    </row>
    <row r="185" ht="15.75" customHeight="1">
      <c r="E185" s="2"/>
      <c r="K185" s="15"/>
    </row>
    <row r="186" ht="15.75" customHeight="1">
      <c r="E186" s="2"/>
      <c r="K186" s="15"/>
    </row>
    <row r="187" ht="15.75" customHeight="1">
      <c r="E187" s="2"/>
      <c r="K187" s="15"/>
    </row>
    <row r="188" ht="15.75" customHeight="1">
      <c r="E188" s="2"/>
      <c r="K188" s="15"/>
    </row>
    <row r="189" ht="15.75" customHeight="1">
      <c r="E189" s="2"/>
      <c r="K189" s="15"/>
    </row>
    <row r="190" ht="15.75" customHeight="1">
      <c r="E190" s="2"/>
      <c r="K190" s="15"/>
    </row>
    <row r="191" ht="15.75" customHeight="1">
      <c r="E191" s="2"/>
      <c r="K191" s="15"/>
    </row>
    <row r="192" ht="15.75" customHeight="1">
      <c r="E192" s="2"/>
      <c r="K192" s="15"/>
    </row>
    <row r="193" ht="15.75" customHeight="1">
      <c r="E193" s="2"/>
      <c r="K193" s="15"/>
    </row>
    <row r="194" ht="15.75" customHeight="1">
      <c r="E194" s="2"/>
      <c r="K194" s="15"/>
    </row>
    <row r="195" ht="15.75" customHeight="1">
      <c r="E195" s="2"/>
      <c r="K195" s="15"/>
    </row>
    <row r="196" ht="15.75" customHeight="1">
      <c r="E196" s="2"/>
      <c r="K196" s="15"/>
    </row>
    <row r="197" ht="15.75" customHeight="1">
      <c r="E197" s="2"/>
      <c r="K197" s="15"/>
    </row>
    <row r="198" ht="15.75" customHeight="1">
      <c r="E198" s="2"/>
      <c r="K198" s="15"/>
    </row>
    <row r="199" ht="15.75" customHeight="1">
      <c r="E199" s="2"/>
      <c r="K199" s="15"/>
    </row>
    <row r="200" ht="15.75" customHeight="1">
      <c r="E200" s="2"/>
      <c r="K200" s="15"/>
    </row>
    <row r="201" ht="15.75" customHeight="1">
      <c r="E201" s="2"/>
      <c r="K201" s="15"/>
    </row>
    <row r="202" ht="15.75" customHeight="1">
      <c r="E202" s="2"/>
      <c r="K202" s="15"/>
    </row>
    <row r="203" ht="15.75" customHeight="1">
      <c r="E203" s="2"/>
      <c r="K203" s="15"/>
    </row>
    <row r="204" ht="15.75" customHeight="1">
      <c r="E204" s="2"/>
      <c r="K204" s="15"/>
    </row>
    <row r="205" ht="15.75" customHeight="1">
      <c r="E205" s="2"/>
      <c r="K205" s="15"/>
    </row>
    <row r="206" ht="15.75" customHeight="1">
      <c r="E206" s="2"/>
      <c r="K206" s="15"/>
    </row>
    <row r="207" ht="15.75" customHeight="1">
      <c r="E207" s="2"/>
      <c r="K207" s="15"/>
    </row>
    <row r="208" ht="15.75" customHeight="1">
      <c r="E208" s="2"/>
      <c r="K208" s="15"/>
    </row>
    <row r="209" ht="15.75" customHeight="1">
      <c r="E209" s="2"/>
      <c r="K209" s="15"/>
    </row>
    <row r="210" ht="15.75" customHeight="1">
      <c r="E210" s="2"/>
      <c r="K210" s="15"/>
    </row>
    <row r="211" ht="15.75" customHeight="1">
      <c r="E211" s="2"/>
      <c r="K211" s="15"/>
    </row>
    <row r="212" ht="15.75" customHeight="1">
      <c r="E212" s="2"/>
      <c r="K212" s="15"/>
    </row>
    <row r="213" ht="15.75" customHeight="1">
      <c r="E213" s="2"/>
      <c r="K213" s="15"/>
    </row>
    <row r="214" ht="15.75" customHeight="1">
      <c r="E214" s="2"/>
      <c r="K214" s="15"/>
    </row>
    <row r="215" ht="15.75" customHeight="1">
      <c r="E215" s="2"/>
      <c r="K215" s="15"/>
    </row>
    <row r="216" ht="15.75" customHeight="1">
      <c r="E216" s="2"/>
      <c r="K216" s="15"/>
    </row>
    <row r="217" ht="15.75" customHeight="1">
      <c r="E217" s="2"/>
      <c r="K217" s="15"/>
    </row>
    <row r="218" ht="15.75" customHeight="1">
      <c r="E218" s="2"/>
      <c r="K218" s="15"/>
    </row>
    <row r="219" ht="15.75" customHeight="1">
      <c r="E219" s="2"/>
      <c r="K219" s="15"/>
    </row>
    <row r="220" ht="15.75" customHeight="1">
      <c r="E220" s="2"/>
      <c r="K220" s="15"/>
    </row>
    <row r="221" ht="15.75" customHeight="1">
      <c r="E221" s="2"/>
      <c r="K221" s="15"/>
    </row>
    <row r="222" ht="15.75" customHeight="1">
      <c r="E222" s="2"/>
      <c r="K222" s="15"/>
    </row>
    <row r="223" ht="15.75" customHeight="1">
      <c r="E223" s="2"/>
      <c r="K223" s="15"/>
    </row>
    <row r="224" ht="15.75" customHeight="1">
      <c r="E224" s="2"/>
      <c r="K224" s="15"/>
    </row>
    <row r="225" ht="15.75" customHeight="1">
      <c r="E225" s="2"/>
      <c r="K225" s="15"/>
    </row>
    <row r="226" ht="15.75" customHeight="1">
      <c r="E226" s="2"/>
      <c r="K226" s="15"/>
    </row>
    <row r="227" ht="15.75" customHeight="1">
      <c r="E227" s="2"/>
      <c r="K227" s="15"/>
    </row>
    <row r="228" ht="15.75" customHeight="1">
      <c r="E228" s="2"/>
      <c r="K228" s="15"/>
    </row>
    <row r="229" ht="15.75" customHeight="1">
      <c r="E229" s="2"/>
      <c r="K229" s="15"/>
    </row>
    <row r="230" ht="15.75" customHeight="1">
      <c r="E230" s="2"/>
      <c r="K230" s="15"/>
    </row>
    <row r="231" ht="15.75" customHeight="1">
      <c r="E231" s="2"/>
      <c r="K231" s="15"/>
    </row>
    <row r="232" ht="15.75" customHeight="1">
      <c r="E232" s="2"/>
      <c r="K232" s="15"/>
    </row>
    <row r="233" ht="15.75" customHeight="1">
      <c r="E233" s="2"/>
      <c r="K233" s="15"/>
    </row>
    <row r="234" ht="15.75" customHeight="1">
      <c r="E234" s="2"/>
      <c r="K234" s="15"/>
    </row>
    <row r="235" ht="15.75" customHeight="1">
      <c r="E235" s="2"/>
      <c r="K235" s="15"/>
    </row>
    <row r="236" ht="15.75" customHeight="1">
      <c r="E236" s="2"/>
      <c r="K236" s="15"/>
    </row>
    <row r="237" ht="15.75" customHeight="1">
      <c r="E237" s="2"/>
      <c r="K237" s="15"/>
    </row>
    <row r="238" ht="15.75" customHeight="1">
      <c r="E238" s="2"/>
      <c r="K238" s="15"/>
    </row>
    <row r="239" ht="15.75" customHeight="1">
      <c r="E239" s="2"/>
      <c r="K239" s="15"/>
    </row>
    <row r="240" ht="15.75" customHeight="1">
      <c r="E240" s="2"/>
      <c r="K240" s="15"/>
    </row>
    <row r="241" ht="15.75" customHeight="1">
      <c r="E241" s="2"/>
      <c r="K241" s="15"/>
    </row>
    <row r="242" ht="15.75" customHeight="1">
      <c r="E242" s="2"/>
      <c r="K242" s="15"/>
    </row>
    <row r="243" ht="15.75" customHeight="1">
      <c r="E243" s="2"/>
      <c r="K243" s="15"/>
    </row>
    <row r="244" ht="15.75" customHeight="1">
      <c r="E244" s="2"/>
      <c r="K244" s="15"/>
    </row>
    <row r="245" ht="15.75" customHeight="1">
      <c r="E245" s="2"/>
      <c r="K245" s="15"/>
    </row>
    <row r="246" ht="15.75" customHeight="1">
      <c r="E246" s="2"/>
      <c r="K246" s="15"/>
    </row>
    <row r="247" ht="15.75" customHeight="1">
      <c r="E247" s="2"/>
      <c r="K247" s="15"/>
    </row>
    <row r="248" ht="15.75" customHeight="1">
      <c r="E248" s="2"/>
      <c r="K248" s="15"/>
    </row>
    <row r="249" ht="15.75" customHeight="1">
      <c r="E249" s="2"/>
      <c r="K249" s="15"/>
    </row>
    <row r="250" ht="15.75" customHeight="1">
      <c r="E250" s="2"/>
      <c r="K250" s="15"/>
    </row>
    <row r="251" ht="15.75" customHeight="1">
      <c r="E251" s="2"/>
      <c r="K251" s="15"/>
    </row>
    <row r="252" ht="15.75" customHeight="1">
      <c r="E252" s="2"/>
      <c r="K252" s="15"/>
    </row>
    <row r="253" ht="15.75" customHeight="1">
      <c r="E253" s="2"/>
      <c r="K253" s="15"/>
    </row>
    <row r="254" ht="15.75" customHeight="1">
      <c r="E254" s="2"/>
      <c r="K254" s="15"/>
    </row>
    <row r="255" ht="15.75" customHeight="1">
      <c r="E255" s="2"/>
      <c r="K255" s="15"/>
    </row>
    <row r="256" ht="15.75" customHeight="1">
      <c r="E256" s="2"/>
      <c r="K256" s="15"/>
    </row>
    <row r="257" ht="15.75" customHeight="1">
      <c r="E257" s="2"/>
      <c r="K257" s="15"/>
    </row>
    <row r="258" ht="15.75" customHeight="1">
      <c r="E258" s="2"/>
      <c r="K258" s="15"/>
    </row>
    <row r="259" ht="15.75" customHeight="1">
      <c r="E259" s="2"/>
      <c r="K259" s="15"/>
    </row>
    <row r="260" ht="15.75" customHeight="1">
      <c r="E260" s="2"/>
      <c r="K260" s="15"/>
    </row>
    <row r="261" ht="15.75" customHeight="1">
      <c r="E261" s="2"/>
      <c r="K261" s="15"/>
    </row>
    <row r="262" ht="15.75" customHeight="1">
      <c r="E262" s="2"/>
      <c r="K262" s="15"/>
    </row>
    <row r="263" ht="15.75" customHeight="1">
      <c r="E263" s="2"/>
      <c r="K263" s="15"/>
    </row>
    <row r="264" ht="15.75" customHeight="1">
      <c r="E264" s="2"/>
      <c r="K264" s="15"/>
    </row>
    <row r="265" ht="15.75" customHeight="1">
      <c r="E265" s="2"/>
      <c r="K265" s="15"/>
    </row>
    <row r="266" ht="15.75" customHeight="1">
      <c r="E266" s="2"/>
      <c r="K266" s="15"/>
    </row>
    <row r="267" ht="15.75" customHeight="1">
      <c r="E267" s="2"/>
      <c r="K267" s="15"/>
    </row>
    <row r="268" ht="15.75" customHeight="1">
      <c r="E268" s="2"/>
      <c r="K268" s="15"/>
    </row>
    <row r="269" ht="15.75" customHeight="1">
      <c r="E269" s="2"/>
      <c r="K269" s="15"/>
    </row>
    <row r="270" ht="15.75" customHeight="1">
      <c r="E270" s="2"/>
      <c r="K270" s="15"/>
    </row>
    <row r="271" ht="15.75" customHeight="1">
      <c r="E271" s="2"/>
      <c r="K271" s="15"/>
    </row>
    <row r="272" ht="15.75" customHeight="1">
      <c r="E272" s="2"/>
      <c r="K272" s="15"/>
    </row>
    <row r="273" ht="15.75" customHeight="1">
      <c r="E273" s="2"/>
      <c r="K273" s="15"/>
    </row>
    <row r="274" ht="15.75" customHeight="1">
      <c r="E274" s="2"/>
      <c r="K274" s="15"/>
    </row>
    <row r="275" ht="15.75" customHeight="1">
      <c r="E275" s="2"/>
      <c r="K275" s="15"/>
    </row>
    <row r="276" ht="15.75" customHeight="1">
      <c r="E276" s="2"/>
      <c r="K276" s="15"/>
    </row>
    <row r="277" ht="15.75" customHeight="1">
      <c r="E277" s="2"/>
      <c r="K277" s="15"/>
    </row>
    <row r="278" ht="15.75" customHeight="1">
      <c r="E278" s="2"/>
      <c r="K278" s="15"/>
    </row>
    <row r="279" ht="15.75" customHeight="1">
      <c r="E279" s="2"/>
      <c r="K279" s="15"/>
    </row>
    <row r="280" ht="15.75" customHeight="1">
      <c r="E280" s="2"/>
      <c r="K280" s="15"/>
    </row>
    <row r="281" ht="15.75" customHeight="1">
      <c r="E281" s="2"/>
      <c r="K281" s="15"/>
    </row>
    <row r="282" ht="15.75" customHeight="1">
      <c r="E282" s="2"/>
      <c r="K282" s="15"/>
    </row>
    <row r="283" ht="15.75" customHeight="1">
      <c r="E283" s="2"/>
      <c r="K283" s="15"/>
    </row>
    <row r="284" ht="15.75" customHeight="1">
      <c r="E284" s="2"/>
      <c r="K284" s="15"/>
    </row>
    <row r="285" ht="15.75" customHeight="1">
      <c r="E285" s="2"/>
      <c r="K285" s="15"/>
    </row>
    <row r="286" ht="15.75" customHeight="1">
      <c r="E286" s="2"/>
      <c r="K286" s="15"/>
    </row>
    <row r="287" ht="15.75" customHeight="1">
      <c r="E287" s="2"/>
      <c r="K287" s="15"/>
    </row>
    <row r="288" ht="15.75" customHeight="1">
      <c r="E288" s="2"/>
      <c r="K288" s="15"/>
    </row>
    <row r="289" ht="15.75" customHeight="1">
      <c r="E289" s="2"/>
      <c r="K289" s="15"/>
    </row>
    <row r="290" ht="15.75" customHeight="1">
      <c r="E290" s="2"/>
      <c r="K290" s="15"/>
    </row>
    <row r="291" ht="15.75" customHeight="1">
      <c r="E291" s="2"/>
      <c r="K291" s="15"/>
    </row>
    <row r="292" ht="15.75" customHeight="1">
      <c r="E292" s="2"/>
      <c r="K292" s="15"/>
    </row>
    <row r="293" ht="15.75" customHeight="1">
      <c r="E293" s="2"/>
      <c r="K293" s="15"/>
    </row>
    <row r="294" ht="15.75" customHeight="1">
      <c r="E294" s="2"/>
      <c r="K294" s="15"/>
    </row>
    <row r="295" ht="15.75" customHeight="1">
      <c r="E295" s="2"/>
      <c r="K295" s="15"/>
    </row>
    <row r="296" ht="15.75" customHeight="1">
      <c r="E296" s="2"/>
      <c r="K296" s="15"/>
    </row>
    <row r="297" ht="15.75" customHeight="1">
      <c r="E297" s="2"/>
      <c r="K297" s="15"/>
    </row>
    <row r="298" ht="15.75" customHeight="1">
      <c r="E298" s="2"/>
      <c r="K298" s="15"/>
    </row>
    <row r="299" ht="15.75" customHeight="1">
      <c r="E299" s="2"/>
      <c r="K299" s="15"/>
    </row>
    <row r="300" ht="15.75" customHeight="1">
      <c r="E300" s="2"/>
      <c r="K300" s="15"/>
    </row>
    <row r="301" ht="15.75" customHeight="1">
      <c r="E301" s="2"/>
      <c r="K301" s="15"/>
    </row>
    <row r="302" ht="15.75" customHeight="1">
      <c r="E302" s="2"/>
      <c r="K302" s="15"/>
    </row>
    <row r="303" ht="15.75" customHeight="1">
      <c r="E303" s="2"/>
      <c r="K303" s="15"/>
    </row>
    <row r="304" ht="15.75" customHeight="1">
      <c r="E304" s="2"/>
      <c r="K304" s="15"/>
    </row>
    <row r="305" ht="15.75" customHeight="1">
      <c r="E305" s="2"/>
      <c r="K305" s="15"/>
    </row>
    <row r="306" ht="15.75" customHeight="1">
      <c r="E306" s="2"/>
      <c r="K306" s="15"/>
    </row>
    <row r="307" ht="15.75" customHeight="1">
      <c r="E307" s="2"/>
      <c r="K307" s="15"/>
    </row>
    <row r="308" ht="15.75" customHeight="1">
      <c r="E308" s="2"/>
      <c r="K308" s="15"/>
    </row>
    <row r="309" ht="15.75" customHeight="1">
      <c r="E309" s="2"/>
      <c r="K309" s="15"/>
    </row>
    <row r="310" ht="15.75" customHeight="1">
      <c r="E310" s="2"/>
      <c r="K310" s="15"/>
    </row>
    <row r="311" ht="15.75" customHeight="1">
      <c r="E311" s="2"/>
      <c r="K311" s="15"/>
    </row>
    <row r="312" ht="15.75" customHeight="1">
      <c r="E312" s="2"/>
      <c r="K312" s="15"/>
    </row>
    <row r="313" ht="15.75" customHeight="1">
      <c r="E313" s="2"/>
      <c r="K313" s="15"/>
    </row>
    <row r="314" ht="15.75" customHeight="1">
      <c r="E314" s="2"/>
      <c r="K314" s="15"/>
    </row>
    <row r="315" ht="15.75" customHeight="1">
      <c r="E315" s="2"/>
      <c r="K315" s="15"/>
    </row>
    <row r="316" ht="15.75" customHeight="1">
      <c r="E316" s="2"/>
      <c r="K316" s="15"/>
    </row>
    <row r="317" ht="15.75" customHeight="1">
      <c r="E317" s="2"/>
      <c r="K317" s="15"/>
    </row>
    <row r="318" ht="15.75" customHeight="1">
      <c r="E318" s="2"/>
      <c r="K318" s="15"/>
    </row>
    <row r="319" ht="15.75" customHeight="1">
      <c r="E319" s="2"/>
      <c r="K319" s="15"/>
    </row>
    <row r="320" ht="15.75" customHeight="1">
      <c r="E320" s="2"/>
      <c r="K320" s="15"/>
    </row>
    <row r="321" ht="15.75" customHeight="1">
      <c r="E321" s="2"/>
      <c r="K321" s="15"/>
    </row>
    <row r="322" ht="15.75" customHeight="1">
      <c r="E322" s="2"/>
      <c r="K322" s="15"/>
    </row>
    <row r="323" ht="15.75" customHeight="1">
      <c r="E323" s="2"/>
      <c r="K323" s="15"/>
    </row>
    <row r="324" ht="15.75" customHeight="1">
      <c r="E324" s="2"/>
      <c r="K324" s="15"/>
    </row>
    <row r="325" ht="15.75" customHeight="1">
      <c r="E325" s="2"/>
      <c r="K325" s="15"/>
    </row>
    <row r="326" ht="15.75" customHeight="1">
      <c r="E326" s="2"/>
      <c r="K326" s="15"/>
    </row>
    <row r="327" ht="15.75" customHeight="1">
      <c r="E327" s="2"/>
      <c r="K327" s="15"/>
    </row>
    <row r="328" ht="15.75" customHeight="1">
      <c r="E328" s="2"/>
      <c r="K328" s="15"/>
    </row>
    <row r="329" ht="15.75" customHeight="1">
      <c r="E329" s="2"/>
      <c r="K329" s="15"/>
    </row>
    <row r="330" ht="15.75" customHeight="1">
      <c r="E330" s="2"/>
      <c r="K330" s="15"/>
    </row>
    <row r="331" ht="15.75" customHeight="1">
      <c r="E331" s="2"/>
      <c r="K331" s="15"/>
    </row>
    <row r="332" ht="15.75" customHeight="1">
      <c r="E332" s="2"/>
      <c r="K332" s="15"/>
    </row>
    <row r="333" ht="15.75" customHeight="1">
      <c r="E333" s="2"/>
      <c r="K333" s="15"/>
    </row>
    <row r="334" ht="15.75" customHeight="1">
      <c r="E334" s="2"/>
      <c r="K334" s="15"/>
    </row>
    <row r="335" ht="15.75" customHeight="1">
      <c r="E335" s="2"/>
      <c r="K335" s="15"/>
    </row>
    <row r="336" ht="15.75" customHeight="1">
      <c r="E336" s="2"/>
      <c r="K336" s="15"/>
    </row>
    <row r="337" ht="15.75" customHeight="1">
      <c r="E337" s="2"/>
      <c r="K337" s="15"/>
    </row>
    <row r="338" ht="15.75" customHeight="1">
      <c r="E338" s="2"/>
      <c r="K338" s="15"/>
    </row>
    <row r="339" ht="15.75" customHeight="1">
      <c r="E339" s="2"/>
      <c r="K339" s="15"/>
    </row>
    <row r="340" ht="15.75" customHeight="1">
      <c r="E340" s="2"/>
      <c r="K340" s="15"/>
    </row>
    <row r="341" ht="15.75" customHeight="1">
      <c r="E341" s="2"/>
      <c r="K341" s="15"/>
    </row>
    <row r="342" ht="15.75" customHeight="1">
      <c r="E342" s="2"/>
      <c r="K342" s="15"/>
    </row>
    <row r="343" ht="15.75" customHeight="1">
      <c r="E343" s="2"/>
      <c r="K343" s="15"/>
    </row>
    <row r="344" ht="15.75" customHeight="1">
      <c r="E344" s="2"/>
      <c r="K344" s="15"/>
    </row>
    <row r="345" ht="15.75" customHeight="1">
      <c r="E345" s="2"/>
      <c r="K345" s="15"/>
    </row>
    <row r="346" ht="15.75" customHeight="1">
      <c r="E346" s="2"/>
      <c r="K346" s="15"/>
    </row>
    <row r="347" ht="15.75" customHeight="1">
      <c r="E347" s="2"/>
      <c r="K347" s="15"/>
    </row>
    <row r="348" ht="15.75" customHeight="1">
      <c r="E348" s="2"/>
      <c r="K348" s="15"/>
    </row>
    <row r="349" ht="15.75" customHeight="1">
      <c r="E349" s="2"/>
      <c r="K349" s="15"/>
    </row>
    <row r="350" ht="15.75" customHeight="1">
      <c r="E350" s="2"/>
      <c r="K350" s="15"/>
    </row>
    <row r="351" ht="15.75" customHeight="1">
      <c r="E351" s="2"/>
      <c r="K351" s="15"/>
    </row>
    <row r="352" ht="15.75" customHeight="1">
      <c r="E352" s="2"/>
      <c r="K352" s="15"/>
    </row>
    <row r="353" ht="15.75" customHeight="1">
      <c r="E353" s="2"/>
      <c r="K353" s="15"/>
    </row>
    <row r="354" ht="15.75" customHeight="1">
      <c r="E354" s="2"/>
      <c r="K354" s="15"/>
    </row>
    <row r="355" ht="15.75" customHeight="1">
      <c r="E355" s="2"/>
      <c r="K355" s="15"/>
    </row>
    <row r="356" ht="15.75" customHeight="1">
      <c r="E356" s="2"/>
      <c r="K356" s="15"/>
    </row>
    <row r="357" ht="15.75" customHeight="1">
      <c r="E357" s="2"/>
      <c r="K357" s="15"/>
    </row>
    <row r="358" ht="15.75" customHeight="1">
      <c r="E358" s="2"/>
      <c r="K358" s="15"/>
    </row>
    <row r="359" ht="15.75" customHeight="1">
      <c r="E359" s="2"/>
      <c r="K359" s="15"/>
    </row>
    <row r="360" ht="15.75" customHeight="1">
      <c r="E360" s="2"/>
      <c r="K360" s="15"/>
    </row>
    <row r="361" ht="15.75" customHeight="1">
      <c r="E361" s="2"/>
      <c r="K361" s="15"/>
    </row>
    <row r="362" ht="15.75" customHeight="1">
      <c r="E362" s="2"/>
      <c r="K362" s="15"/>
    </row>
    <row r="363" ht="15.75" customHeight="1">
      <c r="E363" s="2"/>
      <c r="K363" s="15"/>
    </row>
    <row r="364" ht="15.75" customHeight="1">
      <c r="E364" s="2"/>
      <c r="K364" s="15"/>
    </row>
    <row r="365" ht="15.75" customHeight="1">
      <c r="E365" s="2"/>
      <c r="K365" s="15"/>
    </row>
    <row r="366" ht="15.75" customHeight="1">
      <c r="E366" s="2"/>
      <c r="K366" s="15"/>
    </row>
    <row r="367" ht="15.75" customHeight="1">
      <c r="E367" s="2"/>
      <c r="K367" s="15"/>
    </row>
    <row r="368" ht="15.75" customHeight="1">
      <c r="E368" s="2"/>
      <c r="K368" s="15"/>
    </row>
    <row r="369" ht="15.75" customHeight="1">
      <c r="E369" s="2"/>
      <c r="K369" s="15"/>
    </row>
    <row r="370" ht="15.75" customHeight="1">
      <c r="E370" s="2"/>
      <c r="K370" s="15"/>
    </row>
    <row r="371" ht="15.75" customHeight="1">
      <c r="E371" s="2"/>
      <c r="K371" s="15"/>
    </row>
    <row r="372" ht="15.75" customHeight="1">
      <c r="E372" s="2"/>
      <c r="K372" s="15"/>
    </row>
    <row r="373" ht="15.75" customHeight="1">
      <c r="E373" s="2"/>
      <c r="K373" s="15"/>
    </row>
    <row r="374" ht="15.75" customHeight="1">
      <c r="E374" s="2"/>
      <c r="K374" s="15"/>
    </row>
    <row r="375" ht="15.75" customHeight="1">
      <c r="E375" s="2"/>
      <c r="K375" s="15"/>
    </row>
    <row r="376" ht="15.75" customHeight="1">
      <c r="E376" s="2"/>
      <c r="K376" s="15"/>
    </row>
    <row r="377" ht="15.75" customHeight="1">
      <c r="E377" s="2"/>
      <c r="K377" s="15"/>
    </row>
    <row r="378" ht="15.75" customHeight="1">
      <c r="E378" s="2"/>
      <c r="K378" s="15"/>
    </row>
    <row r="379" ht="15.75" customHeight="1">
      <c r="E379" s="2"/>
      <c r="K379" s="15"/>
    </row>
    <row r="380" ht="15.75" customHeight="1">
      <c r="E380" s="2"/>
      <c r="K380" s="15"/>
    </row>
    <row r="381" ht="15.75" customHeight="1">
      <c r="E381" s="2"/>
      <c r="K381" s="15"/>
    </row>
    <row r="382" ht="15.75" customHeight="1">
      <c r="E382" s="2"/>
      <c r="K382" s="15"/>
    </row>
    <row r="383" ht="15.75" customHeight="1">
      <c r="E383" s="2"/>
      <c r="K383" s="15"/>
    </row>
    <row r="384" ht="15.75" customHeight="1">
      <c r="E384" s="2"/>
      <c r="K384" s="15"/>
    </row>
    <row r="385" ht="15.75" customHeight="1">
      <c r="E385" s="2"/>
      <c r="K385" s="15"/>
    </row>
    <row r="386" ht="15.75" customHeight="1">
      <c r="E386" s="2"/>
      <c r="K386" s="15"/>
    </row>
    <row r="387" ht="15.75" customHeight="1">
      <c r="E387" s="2"/>
      <c r="K387" s="15"/>
    </row>
    <row r="388" ht="15.75" customHeight="1">
      <c r="E388" s="2"/>
      <c r="K388" s="15"/>
    </row>
    <row r="389" ht="15.75" customHeight="1">
      <c r="E389" s="2"/>
      <c r="K389" s="15"/>
    </row>
    <row r="390" ht="15.75" customHeight="1">
      <c r="E390" s="2"/>
      <c r="K390" s="15"/>
    </row>
    <row r="391" ht="15.75" customHeight="1">
      <c r="E391" s="2"/>
      <c r="K391" s="15"/>
    </row>
    <row r="392" ht="15.75" customHeight="1">
      <c r="E392" s="2"/>
      <c r="K392" s="15"/>
    </row>
    <row r="393" ht="15.75" customHeight="1">
      <c r="E393" s="2"/>
      <c r="K393" s="15"/>
    </row>
    <row r="394" ht="15.75" customHeight="1">
      <c r="E394" s="2"/>
      <c r="K394" s="15"/>
    </row>
    <row r="395" ht="15.75" customHeight="1">
      <c r="E395" s="2"/>
      <c r="K395" s="15"/>
    </row>
    <row r="396" ht="15.75" customHeight="1">
      <c r="E396" s="2"/>
      <c r="K396" s="15"/>
    </row>
    <row r="397" ht="15.75" customHeight="1">
      <c r="E397" s="2"/>
      <c r="K397" s="15"/>
    </row>
    <row r="398" ht="15.75" customHeight="1">
      <c r="E398" s="2"/>
      <c r="K398" s="15"/>
    </row>
    <row r="399" ht="15.75" customHeight="1">
      <c r="E399" s="2"/>
      <c r="K399" s="15"/>
    </row>
    <row r="400" ht="15.75" customHeight="1">
      <c r="E400" s="2"/>
      <c r="K400" s="15"/>
    </row>
    <row r="401" ht="15.75" customHeight="1">
      <c r="E401" s="2"/>
      <c r="K401" s="15"/>
    </row>
    <row r="402" ht="15.75" customHeight="1">
      <c r="E402" s="2"/>
      <c r="K402" s="15"/>
    </row>
    <row r="403" ht="15.75" customHeight="1">
      <c r="E403" s="2"/>
      <c r="K403" s="15"/>
    </row>
    <row r="404" ht="15.75" customHeight="1">
      <c r="E404" s="2"/>
      <c r="K404" s="15"/>
    </row>
    <row r="405" ht="15.75" customHeight="1">
      <c r="E405" s="2"/>
      <c r="K405" s="15"/>
    </row>
    <row r="406" ht="15.75" customHeight="1">
      <c r="E406" s="2"/>
      <c r="K406" s="15"/>
    </row>
    <row r="407" ht="15.75" customHeight="1">
      <c r="E407" s="2"/>
      <c r="K407" s="15"/>
    </row>
    <row r="408" ht="15.75" customHeight="1">
      <c r="E408" s="2"/>
      <c r="K408" s="15"/>
    </row>
    <row r="409" ht="15.75" customHeight="1">
      <c r="E409" s="2"/>
      <c r="K409" s="15"/>
    </row>
    <row r="410" ht="15.75" customHeight="1">
      <c r="E410" s="2"/>
      <c r="K410" s="15"/>
    </row>
    <row r="411" ht="15.75" customHeight="1">
      <c r="E411" s="2"/>
      <c r="K411" s="15"/>
    </row>
    <row r="412" ht="15.75" customHeight="1">
      <c r="E412" s="2"/>
      <c r="K412" s="15"/>
    </row>
    <row r="413" ht="15.75" customHeight="1">
      <c r="E413" s="2"/>
      <c r="K413" s="15"/>
    </row>
    <row r="414" ht="15.75" customHeight="1">
      <c r="E414" s="2"/>
      <c r="K414" s="15"/>
    </row>
    <row r="415" ht="15.75" customHeight="1">
      <c r="E415" s="2"/>
      <c r="K415" s="15"/>
    </row>
    <row r="416" ht="15.75" customHeight="1">
      <c r="E416" s="2"/>
      <c r="K416" s="15"/>
    </row>
    <row r="417" ht="15.75" customHeight="1">
      <c r="E417" s="2"/>
      <c r="K417" s="15"/>
    </row>
    <row r="418" ht="15.75" customHeight="1">
      <c r="E418" s="2"/>
      <c r="K418" s="15"/>
    </row>
    <row r="419" ht="15.75" customHeight="1">
      <c r="E419" s="2"/>
      <c r="K419" s="15"/>
    </row>
    <row r="420" ht="15.75" customHeight="1">
      <c r="E420" s="2"/>
      <c r="K420" s="15"/>
    </row>
    <row r="421" ht="15.75" customHeight="1">
      <c r="E421" s="2"/>
      <c r="K421" s="15"/>
    </row>
    <row r="422" ht="15.75" customHeight="1">
      <c r="E422" s="2"/>
      <c r="K422" s="15"/>
    </row>
    <row r="423" ht="15.75" customHeight="1">
      <c r="E423" s="2"/>
      <c r="K423" s="15"/>
    </row>
    <row r="424" ht="15.75" customHeight="1">
      <c r="E424" s="2"/>
      <c r="K424" s="15"/>
    </row>
    <row r="425" ht="15.75" customHeight="1">
      <c r="E425" s="2"/>
      <c r="K425" s="15"/>
    </row>
    <row r="426" ht="15.75" customHeight="1">
      <c r="E426" s="2"/>
      <c r="K426" s="15"/>
    </row>
    <row r="427" ht="15.75" customHeight="1">
      <c r="E427" s="2"/>
      <c r="K427" s="15"/>
    </row>
    <row r="428" ht="15.75" customHeight="1">
      <c r="E428" s="2"/>
      <c r="K428" s="15"/>
    </row>
    <row r="429" ht="15.75" customHeight="1">
      <c r="E429" s="2"/>
      <c r="K429" s="15"/>
    </row>
    <row r="430" ht="15.75" customHeight="1">
      <c r="E430" s="2"/>
      <c r="K430" s="15"/>
    </row>
    <row r="431" ht="15.75" customHeight="1">
      <c r="E431" s="2"/>
      <c r="K431" s="15"/>
    </row>
    <row r="432" ht="15.75" customHeight="1">
      <c r="E432" s="2"/>
      <c r="K432" s="15"/>
    </row>
    <row r="433" ht="15.75" customHeight="1">
      <c r="E433" s="2"/>
      <c r="K433" s="15"/>
    </row>
    <row r="434" ht="15.75" customHeight="1">
      <c r="E434" s="2"/>
      <c r="K434" s="15"/>
    </row>
    <row r="435" ht="15.75" customHeight="1">
      <c r="E435" s="2"/>
      <c r="K435" s="15"/>
    </row>
    <row r="436" ht="15.75" customHeight="1">
      <c r="E436" s="2"/>
      <c r="K436" s="15"/>
    </row>
    <row r="437" ht="15.75" customHeight="1">
      <c r="E437" s="2"/>
      <c r="K437" s="15"/>
    </row>
    <row r="438" ht="15.75" customHeight="1">
      <c r="E438" s="2"/>
      <c r="K438" s="15"/>
    </row>
    <row r="439" ht="15.75" customHeight="1">
      <c r="E439" s="2"/>
      <c r="K439" s="15"/>
    </row>
    <row r="440" ht="15.75" customHeight="1">
      <c r="E440" s="2"/>
      <c r="K440" s="15"/>
    </row>
    <row r="441" ht="15.75" customHeight="1">
      <c r="E441" s="2"/>
      <c r="K441" s="15"/>
    </row>
    <row r="442" ht="15.75" customHeight="1">
      <c r="E442" s="2"/>
      <c r="K442" s="15"/>
    </row>
    <row r="443" ht="15.75" customHeight="1">
      <c r="E443" s="2"/>
      <c r="K443" s="15"/>
    </row>
    <row r="444" ht="15.75" customHeight="1">
      <c r="E444" s="2"/>
      <c r="K444" s="15"/>
    </row>
    <row r="445" ht="15.75" customHeight="1">
      <c r="E445" s="2"/>
      <c r="K445" s="15"/>
    </row>
    <row r="446" ht="15.75" customHeight="1">
      <c r="E446" s="2"/>
      <c r="K446" s="15"/>
    </row>
    <row r="447" ht="15.75" customHeight="1">
      <c r="E447" s="2"/>
      <c r="K447" s="15"/>
    </row>
    <row r="448" ht="15.75" customHeight="1">
      <c r="E448" s="2"/>
      <c r="K448" s="15"/>
    </row>
    <row r="449" ht="15.75" customHeight="1">
      <c r="E449" s="2"/>
      <c r="K449" s="15"/>
    </row>
    <row r="450" ht="15.75" customHeight="1">
      <c r="E450" s="2"/>
      <c r="K450" s="15"/>
    </row>
    <row r="451" ht="15.75" customHeight="1">
      <c r="E451" s="2"/>
      <c r="K451" s="15"/>
    </row>
    <row r="452" ht="15.75" customHeight="1">
      <c r="E452" s="2"/>
      <c r="K452" s="15"/>
    </row>
    <row r="453" ht="15.75" customHeight="1">
      <c r="E453" s="2"/>
      <c r="K453" s="15"/>
    </row>
    <row r="454" ht="15.75" customHeight="1">
      <c r="E454" s="2"/>
      <c r="K454" s="15"/>
    </row>
    <row r="455" ht="15.75" customHeight="1">
      <c r="E455" s="2"/>
      <c r="K455" s="15"/>
    </row>
    <row r="456" ht="15.75" customHeight="1">
      <c r="E456" s="2"/>
      <c r="K456" s="15"/>
    </row>
    <row r="457" ht="15.75" customHeight="1">
      <c r="E457" s="2"/>
      <c r="K457" s="15"/>
    </row>
    <row r="458" ht="15.75" customHeight="1">
      <c r="E458" s="2"/>
      <c r="K458" s="15"/>
    </row>
    <row r="459" ht="15.75" customHeight="1">
      <c r="E459" s="2"/>
      <c r="K459" s="15"/>
    </row>
    <row r="460" ht="15.75" customHeight="1">
      <c r="E460" s="2"/>
      <c r="K460" s="15"/>
    </row>
    <row r="461" ht="15.75" customHeight="1">
      <c r="E461" s="2"/>
      <c r="K461" s="15"/>
    </row>
    <row r="462" ht="15.75" customHeight="1">
      <c r="E462" s="2"/>
      <c r="K462" s="15"/>
    </row>
    <row r="463" ht="15.75" customHeight="1">
      <c r="E463" s="2"/>
      <c r="K463" s="15"/>
    </row>
    <row r="464" ht="15.75" customHeight="1">
      <c r="E464" s="2"/>
      <c r="K464" s="15"/>
    </row>
    <row r="465" ht="15.75" customHeight="1">
      <c r="E465" s="2"/>
      <c r="K465" s="15"/>
    </row>
    <row r="466" ht="15.75" customHeight="1">
      <c r="E466" s="2"/>
      <c r="K466" s="15"/>
    </row>
    <row r="467" ht="15.75" customHeight="1">
      <c r="E467" s="2"/>
      <c r="K467" s="15"/>
    </row>
    <row r="468" ht="15.75" customHeight="1">
      <c r="E468" s="2"/>
      <c r="K468" s="15"/>
    </row>
    <row r="469" ht="15.75" customHeight="1">
      <c r="E469" s="2"/>
      <c r="K469" s="15"/>
    </row>
    <row r="470" ht="15.75" customHeight="1">
      <c r="E470" s="2"/>
      <c r="K470" s="15"/>
    </row>
    <row r="471" ht="15.75" customHeight="1">
      <c r="E471" s="2"/>
      <c r="K471" s="15"/>
    </row>
    <row r="472" ht="15.75" customHeight="1">
      <c r="E472" s="2"/>
      <c r="K472" s="15"/>
    </row>
    <row r="473" ht="15.75" customHeight="1">
      <c r="E473" s="2"/>
      <c r="K473" s="15"/>
    </row>
    <row r="474" ht="15.75" customHeight="1">
      <c r="E474" s="2"/>
      <c r="K474" s="15"/>
    </row>
    <row r="475" ht="15.75" customHeight="1">
      <c r="E475" s="2"/>
      <c r="K475" s="15"/>
    </row>
    <row r="476" ht="15.75" customHeight="1">
      <c r="E476" s="2"/>
      <c r="K476" s="15"/>
    </row>
    <row r="477" ht="15.75" customHeight="1">
      <c r="E477" s="2"/>
      <c r="K477" s="15"/>
    </row>
    <row r="478" ht="15.75" customHeight="1">
      <c r="E478" s="2"/>
      <c r="K478" s="15"/>
    </row>
    <row r="479" ht="15.75" customHeight="1">
      <c r="E479" s="2"/>
      <c r="K479" s="15"/>
    </row>
    <row r="480" ht="15.75" customHeight="1">
      <c r="E480" s="2"/>
      <c r="K480" s="15"/>
    </row>
    <row r="481" ht="15.75" customHeight="1">
      <c r="E481" s="2"/>
      <c r="K481" s="15"/>
    </row>
    <row r="482" ht="15.75" customHeight="1">
      <c r="E482" s="2"/>
      <c r="K482" s="15"/>
    </row>
    <row r="483" ht="15.75" customHeight="1">
      <c r="E483" s="2"/>
      <c r="K483" s="15"/>
    </row>
    <row r="484" ht="15.75" customHeight="1">
      <c r="E484" s="2"/>
      <c r="K484" s="15"/>
    </row>
    <row r="485" ht="15.75" customHeight="1">
      <c r="E485" s="2"/>
      <c r="K485" s="15"/>
    </row>
    <row r="486" ht="15.75" customHeight="1">
      <c r="E486" s="2"/>
      <c r="K486" s="15"/>
    </row>
    <row r="487" ht="15.75" customHeight="1">
      <c r="E487" s="2"/>
      <c r="K487" s="15"/>
    </row>
    <row r="488" ht="15.75" customHeight="1">
      <c r="E488" s="2"/>
      <c r="K488" s="15"/>
    </row>
    <row r="489" ht="15.75" customHeight="1">
      <c r="E489" s="2"/>
      <c r="K489" s="15"/>
    </row>
    <row r="490" ht="15.75" customHeight="1">
      <c r="E490" s="2"/>
      <c r="K490" s="15"/>
    </row>
    <row r="491" ht="15.75" customHeight="1">
      <c r="E491" s="2"/>
      <c r="K491" s="15"/>
    </row>
    <row r="492" ht="15.75" customHeight="1">
      <c r="E492" s="2"/>
      <c r="K492" s="15"/>
    </row>
    <row r="493" ht="15.75" customHeight="1">
      <c r="E493" s="2"/>
      <c r="K493" s="15"/>
    </row>
    <row r="494" ht="15.75" customHeight="1">
      <c r="E494" s="2"/>
      <c r="K494" s="15"/>
    </row>
    <row r="495" ht="15.75" customHeight="1">
      <c r="E495" s="2"/>
      <c r="K495" s="15"/>
    </row>
    <row r="496" ht="15.75" customHeight="1">
      <c r="E496" s="2"/>
      <c r="K496" s="15"/>
    </row>
    <row r="497" ht="15.75" customHeight="1">
      <c r="E497" s="2"/>
      <c r="K497" s="15"/>
    </row>
    <row r="498" ht="15.75" customHeight="1">
      <c r="E498" s="2"/>
      <c r="K498" s="15"/>
    </row>
    <row r="499" ht="15.75" customHeight="1">
      <c r="E499" s="2"/>
      <c r="K499" s="15"/>
    </row>
    <row r="500" ht="15.75" customHeight="1">
      <c r="E500" s="2"/>
      <c r="K500" s="15"/>
    </row>
    <row r="501" ht="15.75" customHeight="1">
      <c r="E501" s="2"/>
      <c r="K501" s="15"/>
    </row>
    <row r="502" ht="15.75" customHeight="1">
      <c r="E502" s="2"/>
      <c r="K502" s="15"/>
    </row>
    <row r="503" ht="15.75" customHeight="1">
      <c r="E503" s="2"/>
      <c r="K503" s="15"/>
    </row>
    <row r="504" ht="15.75" customHeight="1">
      <c r="E504" s="2"/>
      <c r="K504" s="15"/>
    </row>
    <row r="505" ht="15.75" customHeight="1">
      <c r="E505" s="2"/>
      <c r="K505" s="15"/>
    </row>
    <row r="506" ht="15.75" customHeight="1">
      <c r="E506" s="2"/>
      <c r="K506" s="15"/>
    </row>
    <row r="507" ht="15.75" customHeight="1">
      <c r="E507" s="2"/>
      <c r="K507" s="15"/>
    </row>
    <row r="508" ht="15.75" customHeight="1">
      <c r="E508" s="2"/>
      <c r="K508" s="15"/>
    </row>
    <row r="509" ht="15.75" customHeight="1">
      <c r="E509" s="2"/>
      <c r="K509" s="15"/>
    </row>
    <row r="510" ht="15.75" customHeight="1">
      <c r="E510" s="2"/>
      <c r="K510" s="15"/>
    </row>
    <row r="511" ht="15.75" customHeight="1">
      <c r="E511" s="2"/>
      <c r="K511" s="15"/>
    </row>
    <row r="512" ht="15.75" customHeight="1">
      <c r="E512" s="2"/>
      <c r="K512" s="15"/>
    </row>
    <row r="513" ht="15.75" customHeight="1">
      <c r="E513" s="2"/>
      <c r="K513" s="15"/>
    </row>
    <row r="514" ht="15.75" customHeight="1">
      <c r="E514" s="2"/>
      <c r="K514" s="15"/>
    </row>
    <row r="515" ht="15.75" customHeight="1">
      <c r="E515" s="2"/>
      <c r="K515" s="15"/>
    </row>
    <row r="516" ht="15.75" customHeight="1">
      <c r="E516" s="2"/>
      <c r="K516" s="15"/>
    </row>
    <row r="517" ht="15.75" customHeight="1">
      <c r="E517" s="2"/>
      <c r="K517" s="15"/>
    </row>
    <row r="518" ht="15.75" customHeight="1">
      <c r="E518" s="2"/>
      <c r="K518" s="15"/>
    </row>
    <row r="519" ht="15.75" customHeight="1">
      <c r="E519" s="2"/>
      <c r="K519" s="15"/>
    </row>
    <row r="520" ht="15.75" customHeight="1">
      <c r="E520" s="2"/>
      <c r="K520" s="15"/>
    </row>
    <row r="521" ht="15.75" customHeight="1">
      <c r="E521" s="2"/>
      <c r="K521" s="15"/>
    </row>
    <row r="522" ht="15.75" customHeight="1">
      <c r="E522" s="2"/>
      <c r="K522" s="15"/>
    </row>
    <row r="523" ht="15.75" customHeight="1">
      <c r="E523" s="2"/>
      <c r="K523" s="15"/>
    </row>
    <row r="524" ht="15.75" customHeight="1">
      <c r="E524" s="2"/>
      <c r="K524" s="15"/>
    </row>
    <row r="525" ht="15.75" customHeight="1">
      <c r="E525" s="2"/>
      <c r="K525" s="15"/>
    </row>
    <row r="526" ht="15.75" customHeight="1">
      <c r="E526" s="2"/>
      <c r="K526" s="15"/>
    </row>
    <row r="527" ht="15.75" customHeight="1">
      <c r="E527" s="2"/>
      <c r="K527" s="15"/>
    </row>
    <row r="528" ht="15.75" customHeight="1">
      <c r="E528" s="2"/>
      <c r="K528" s="15"/>
    </row>
    <row r="529" ht="15.75" customHeight="1">
      <c r="E529" s="2"/>
      <c r="K529" s="15"/>
    </row>
    <row r="530" ht="15.75" customHeight="1">
      <c r="E530" s="2"/>
      <c r="K530" s="15"/>
    </row>
    <row r="531" ht="15.75" customHeight="1">
      <c r="E531" s="2"/>
      <c r="K531" s="15"/>
    </row>
    <row r="532" ht="15.75" customHeight="1">
      <c r="E532" s="2"/>
      <c r="K532" s="15"/>
    </row>
    <row r="533" ht="15.75" customHeight="1">
      <c r="E533" s="2"/>
      <c r="K533" s="15"/>
    </row>
    <row r="534" ht="15.75" customHeight="1">
      <c r="E534" s="2"/>
      <c r="K534" s="15"/>
    </row>
    <row r="535" ht="15.75" customHeight="1">
      <c r="E535" s="2"/>
      <c r="K535" s="15"/>
    </row>
    <row r="536" ht="15.75" customHeight="1">
      <c r="E536" s="2"/>
      <c r="K536" s="15"/>
    </row>
    <row r="537" ht="15.75" customHeight="1">
      <c r="E537" s="2"/>
      <c r="K537" s="15"/>
    </row>
    <row r="538" ht="15.75" customHeight="1">
      <c r="E538" s="2"/>
      <c r="K538" s="15"/>
    </row>
    <row r="539" ht="15.75" customHeight="1">
      <c r="E539" s="2"/>
      <c r="K539" s="15"/>
    </row>
    <row r="540" ht="15.75" customHeight="1">
      <c r="E540" s="2"/>
      <c r="K540" s="15"/>
    </row>
    <row r="541" ht="15.75" customHeight="1">
      <c r="E541" s="2"/>
      <c r="K541" s="15"/>
    </row>
    <row r="542" ht="15.75" customHeight="1">
      <c r="E542" s="2"/>
      <c r="K542" s="15"/>
    </row>
    <row r="543" ht="15.75" customHeight="1">
      <c r="E543" s="2"/>
      <c r="K543" s="15"/>
    </row>
    <row r="544" ht="15.75" customHeight="1">
      <c r="E544" s="2"/>
      <c r="K544" s="15"/>
    </row>
    <row r="545" ht="15.75" customHeight="1">
      <c r="E545" s="2"/>
      <c r="K545" s="15"/>
    </row>
    <row r="546" ht="15.75" customHeight="1">
      <c r="E546" s="2"/>
      <c r="K546" s="15"/>
    </row>
    <row r="547" ht="15.75" customHeight="1">
      <c r="E547" s="2"/>
      <c r="K547" s="15"/>
    </row>
    <row r="548" ht="15.75" customHeight="1">
      <c r="E548" s="2"/>
      <c r="K548" s="15"/>
    </row>
    <row r="549" ht="15.75" customHeight="1">
      <c r="E549" s="2"/>
      <c r="K549" s="15"/>
    </row>
    <row r="550" ht="15.75" customHeight="1">
      <c r="E550" s="2"/>
      <c r="K550" s="15"/>
    </row>
    <row r="551" ht="15.75" customHeight="1">
      <c r="E551" s="2"/>
      <c r="K551" s="15"/>
    </row>
    <row r="552" ht="15.75" customHeight="1">
      <c r="E552" s="2"/>
      <c r="K552" s="15"/>
    </row>
    <row r="553" ht="15.75" customHeight="1">
      <c r="E553" s="2"/>
      <c r="K553" s="15"/>
    </row>
    <row r="554" ht="15.75" customHeight="1">
      <c r="E554" s="2"/>
      <c r="K554" s="15"/>
    </row>
    <row r="555" ht="15.75" customHeight="1">
      <c r="E555" s="2"/>
      <c r="K555" s="15"/>
    </row>
    <row r="556" ht="15.75" customHeight="1">
      <c r="E556" s="2"/>
      <c r="K556" s="15"/>
    </row>
    <row r="557" ht="15.75" customHeight="1">
      <c r="E557" s="2"/>
      <c r="K557" s="15"/>
    </row>
    <row r="558" ht="15.75" customHeight="1">
      <c r="E558" s="2"/>
      <c r="K558" s="15"/>
    </row>
    <row r="559" ht="15.75" customHeight="1">
      <c r="E559" s="2"/>
      <c r="K559" s="15"/>
    </row>
    <row r="560" ht="15.75" customHeight="1">
      <c r="E560" s="2"/>
      <c r="K560" s="15"/>
    </row>
    <row r="561" ht="15.75" customHeight="1">
      <c r="E561" s="2"/>
      <c r="K561" s="15"/>
    </row>
    <row r="562" ht="15.75" customHeight="1">
      <c r="E562" s="2"/>
      <c r="K562" s="15"/>
    </row>
    <row r="563" ht="15.75" customHeight="1">
      <c r="E563" s="2"/>
      <c r="K563" s="15"/>
    </row>
    <row r="564" ht="15.75" customHeight="1">
      <c r="E564" s="2"/>
      <c r="K564" s="15"/>
    </row>
    <row r="565" ht="15.75" customHeight="1">
      <c r="E565" s="2"/>
      <c r="K565" s="15"/>
    </row>
    <row r="566" ht="15.75" customHeight="1">
      <c r="E566" s="2"/>
      <c r="K566" s="15"/>
    </row>
    <row r="567" ht="15.75" customHeight="1">
      <c r="E567" s="2"/>
      <c r="K567" s="15"/>
    </row>
    <row r="568" ht="15.75" customHeight="1">
      <c r="E568" s="2"/>
      <c r="K568" s="15"/>
    </row>
    <row r="569" ht="15.75" customHeight="1">
      <c r="E569" s="2"/>
      <c r="K569" s="15"/>
    </row>
    <row r="570" ht="15.75" customHeight="1">
      <c r="E570" s="2"/>
      <c r="K570" s="15"/>
    </row>
    <row r="571" ht="15.75" customHeight="1">
      <c r="E571" s="2"/>
      <c r="K571" s="15"/>
    </row>
    <row r="572" ht="15.75" customHeight="1">
      <c r="E572" s="2"/>
      <c r="K572" s="15"/>
    </row>
    <row r="573" ht="15.75" customHeight="1">
      <c r="E573" s="2"/>
      <c r="K573" s="15"/>
    </row>
    <row r="574" ht="15.75" customHeight="1">
      <c r="E574" s="2"/>
      <c r="K574" s="15"/>
    </row>
    <row r="575" ht="15.75" customHeight="1">
      <c r="E575" s="2"/>
      <c r="K575" s="15"/>
    </row>
    <row r="576" ht="15.75" customHeight="1">
      <c r="E576" s="2"/>
      <c r="K576" s="15"/>
    </row>
    <row r="577" ht="15.75" customHeight="1">
      <c r="E577" s="2"/>
      <c r="K577" s="15"/>
    </row>
    <row r="578" ht="15.75" customHeight="1">
      <c r="E578" s="2"/>
      <c r="K578" s="15"/>
    </row>
    <row r="579" ht="15.75" customHeight="1">
      <c r="E579" s="2"/>
      <c r="K579" s="15"/>
    </row>
    <row r="580" ht="15.75" customHeight="1">
      <c r="E580" s="2"/>
      <c r="K580" s="15"/>
    </row>
    <row r="581" ht="15.75" customHeight="1">
      <c r="E581" s="2"/>
      <c r="K581" s="15"/>
    </row>
    <row r="582" ht="15.75" customHeight="1">
      <c r="E582" s="2"/>
      <c r="K582" s="15"/>
    </row>
    <row r="583" ht="15.75" customHeight="1">
      <c r="E583" s="2"/>
      <c r="K583" s="15"/>
    </row>
    <row r="584" ht="15.75" customHeight="1">
      <c r="E584" s="2"/>
      <c r="K584" s="15"/>
    </row>
    <row r="585" ht="15.75" customHeight="1">
      <c r="E585" s="2"/>
      <c r="K585" s="15"/>
    </row>
    <row r="586" ht="15.75" customHeight="1">
      <c r="E586" s="2"/>
      <c r="K586" s="15"/>
    </row>
    <row r="587" ht="15.75" customHeight="1">
      <c r="E587" s="2"/>
      <c r="K587" s="15"/>
    </row>
    <row r="588" ht="15.75" customHeight="1">
      <c r="E588" s="2"/>
      <c r="K588" s="15"/>
    </row>
    <row r="589" ht="15.75" customHeight="1">
      <c r="E589" s="2"/>
      <c r="K589" s="15"/>
    </row>
    <row r="590" ht="15.75" customHeight="1">
      <c r="E590" s="2"/>
      <c r="K590" s="15"/>
    </row>
    <row r="591" ht="15.75" customHeight="1">
      <c r="E591" s="2"/>
      <c r="K591" s="15"/>
    </row>
    <row r="592" ht="15.75" customHeight="1">
      <c r="E592" s="2"/>
      <c r="K592" s="15"/>
    </row>
    <row r="593" ht="15.75" customHeight="1">
      <c r="E593" s="2"/>
      <c r="K593" s="15"/>
    </row>
    <row r="594" ht="15.75" customHeight="1">
      <c r="E594" s="2"/>
      <c r="K594" s="15"/>
    </row>
    <row r="595" ht="15.75" customHeight="1">
      <c r="E595" s="2"/>
      <c r="K595" s="15"/>
    </row>
    <row r="596" ht="15.75" customHeight="1">
      <c r="E596" s="2"/>
      <c r="K596" s="15"/>
    </row>
    <row r="597" ht="15.75" customHeight="1">
      <c r="E597" s="2"/>
      <c r="K597" s="15"/>
    </row>
    <row r="598" ht="15.75" customHeight="1">
      <c r="E598" s="2"/>
      <c r="K598" s="15"/>
    </row>
    <row r="599" ht="15.75" customHeight="1">
      <c r="E599" s="2"/>
      <c r="K599" s="15"/>
    </row>
    <row r="600" ht="15.75" customHeight="1">
      <c r="E600" s="2"/>
      <c r="K600" s="15"/>
    </row>
    <row r="601" ht="15.75" customHeight="1">
      <c r="E601" s="2"/>
      <c r="K601" s="15"/>
    </row>
    <row r="602" ht="15.75" customHeight="1">
      <c r="E602" s="2"/>
      <c r="K602" s="15"/>
    </row>
    <row r="603" ht="15.75" customHeight="1">
      <c r="E603" s="2"/>
      <c r="K603" s="15"/>
    </row>
    <row r="604" ht="15.75" customHeight="1">
      <c r="E604" s="2"/>
      <c r="K604" s="15"/>
    </row>
    <row r="605" ht="15.75" customHeight="1">
      <c r="E605" s="2"/>
      <c r="K605" s="15"/>
    </row>
    <row r="606" ht="15.75" customHeight="1">
      <c r="E606" s="2"/>
      <c r="K606" s="15"/>
    </row>
    <row r="607" ht="15.75" customHeight="1">
      <c r="E607" s="2"/>
      <c r="K607" s="15"/>
    </row>
    <row r="608" ht="15.75" customHeight="1">
      <c r="E608" s="2"/>
      <c r="K608" s="15"/>
    </row>
    <row r="609" ht="15.75" customHeight="1">
      <c r="E609" s="2"/>
      <c r="K609" s="15"/>
    </row>
    <row r="610" ht="15.75" customHeight="1">
      <c r="E610" s="2"/>
      <c r="K610" s="15"/>
    </row>
    <row r="611" ht="15.75" customHeight="1">
      <c r="E611" s="2"/>
      <c r="K611" s="15"/>
    </row>
    <row r="612" ht="15.75" customHeight="1">
      <c r="E612" s="2"/>
      <c r="K612" s="15"/>
    </row>
    <row r="613" ht="15.75" customHeight="1">
      <c r="E613" s="2"/>
      <c r="K613" s="15"/>
    </row>
    <row r="614" ht="15.75" customHeight="1">
      <c r="E614" s="2"/>
      <c r="K614" s="15"/>
    </row>
    <row r="615" ht="15.75" customHeight="1">
      <c r="E615" s="2"/>
      <c r="K615" s="15"/>
    </row>
    <row r="616" ht="15.75" customHeight="1">
      <c r="E616" s="2"/>
      <c r="K616" s="15"/>
    </row>
    <row r="617" ht="15.75" customHeight="1">
      <c r="E617" s="2"/>
      <c r="K617" s="15"/>
    </row>
    <row r="618" ht="15.75" customHeight="1">
      <c r="E618" s="2"/>
      <c r="K618" s="15"/>
    </row>
    <row r="619" ht="15.75" customHeight="1">
      <c r="E619" s="2"/>
      <c r="K619" s="15"/>
    </row>
    <row r="620" ht="15.75" customHeight="1">
      <c r="E620" s="2"/>
      <c r="K620" s="15"/>
    </row>
    <row r="621" ht="15.75" customHeight="1">
      <c r="E621" s="2"/>
      <c r="K621" s="15"/>
    </row>
    <row r="622" ht="15.75" customHeight="1">
      <c r="E622" s="2"/>
      <c r="K622" s="15"/>
    </row>
    <row r="623" ht="15.75" customHeight="1">
      <c r="E623" s="2"/>
      <c r="K623" s="15"/>
    </row>
    <row r="624" ht="15.75" customHeight="1">
      <c r="E624" s="2"/>
      <c r="K624" s="15"/>
    </row>
    <row r="625" ht="15.75" customHeight="1">
      <c r="E625" s="2"/>
      <c r="K625" s="15"/>
    </row>
    <row r="626" ht="15.75" customHeight="1">
      <c r="E626" s="2"/>
      <c r="K626" s="15"/>
    </row>
    <row r="627" ht="15.75" customHeight="1">
      <c r="E627" s="2"/>
      <c r="K627" s="15"/>
    </row>
    <row r="628" ht="15.75" customHeight="1">
      <c r="E628" s="2"/>
      <c r="K628" s="15"/>
    </row>
    <row r="629" ht="15.75" customHeight="1">
      <c r="E629" s="2"/>
      <c r="K629" s="15"/>
    </row>
    <row r="630" ht="15.75" customHeight="1">
      <c r="E630" s="2"/>
      <c r="K630" s="15"/>
    </row>
    <row r="631" ht="15.75" customHeight="1">
      <c r="E631" s="2"/>
      <c r="K631" s="15"/>
    </row>
    <row r="632" ht="15.75" customHeight="1">
      <c r="E632" s="2"/>
      <c r="K632" s="15"/>
    </row>
    <row r="633" ht="15.75" customHeight="1">
      <c r="E633" s="2"/>
      <c r="K633" s="15"/>
    </row>
    <row r="634" ht="15.75" customHeight="1">
      <c r="E634" s="2"/>
      <c r="K634" s="15"/>
    </row>
    <row r="635" ht="15.75" customHeight="1">
      <c r="E635" s="2"/>
      <c r="K635" s="15"/>
    </row>
    <row r="636" ht="15.75" customHeight="1">
      <c r="E636" s="2"/>
      <c r="K636" s="15"/>
    </row>
    <row r="637" ht="15.75" customHeight="1">
      <c r="E637" s="2"/>
      <c r="K637" s="15"/>
    </row>
    <row r="638" ht="15.75" customHeight="1">
      <c r="E638" s="2"/>
      <c r="K638" s="15"/>
    </row>
    <row r="639" ht="15.75" customHeight="1">
      <c r="E639" s="2"/>
      <c r="K639" s="15"/>
    </row>
    <row r="640" ht="15.75" customHeight="1">
      <c r="E640" s="2"/>
      <c r="K640" s="15"/>
    </row>
    <row r="641" ht="15.75" customHeight="1">
      <c r="E641" s="2"/>
      <c r="K641" s="15"/>
    </row>
    <row r="642" ht="15.75" customHeight="1">
      <c r="E642" s="2"/>
      <c r="K642" s="15"/>
    </row>
    <row r="643" ht="15.75" customHeight="1">
      <c r="E643" s="2"/>
      <c r="K643" s="15"/>
    </row>
    <row r="644" ht="15.75" customHeight="1">
      <c r="E644" s="2"/>
      <c r="K644" s="15"/>
    </row>
    <row r="645" ht="15.75" customHeight="1">
      <c r="E645" s="2"/>
      <c r="K645" s="15"/>
    </row>
    <row r="646" ht="15.75" customHeight="1">
      <c r="E646" s="2"/>
      <c r="K646" s="15"/>
    </row>
    <row r="647" ht="15.75" customHeight="1">
      <c r="E647" s="2"/>
      <c r="K647" s="15"/>
    </row>
    <row r="648" ht="15.75" customHeight="1">
      <c r="E648" s="2"/>
      <c r="K648" s="15"/>
    </row>
    <row r="649" ht="15.75" customHeight="1">
      <c r="E649" s="2"/>
      <c r="K649" s="15"/>
    </row>
    <row r="650" ht="15.75" customHeight="1">
      <c r="E650" s="2"/>
      <c r="K650" s="15"/>
    </row>
    <row r="651" ht="15.75" customHeight="1">
      <c r="E651" s="2"/>
      <c r="K651" s="15"/>
    </row>
    <row r="652" ht="15.75" customHeight="1">
      <c r="E652" s="2"/>
      <c r="K652" s="15"/>
    </row>
    <row r="653" ht="15.75" customHeight="1">
      <c r="E653" s="2"/>
      <c r="K653" s="15"/>
    </row>
    <row r="654" ht="15.75" customHeight="1">
      <c r="E654" s="2"/>
      <c r="K654" s="15"/>
    </row>
    <row r="655" ht="15.75" customHeight="1">
      <c r="E655" s="2"/>
      <c r="K655" s="15"/>
    </row>
    <row r="656" ht="15.75" customHeight="1">
      <c r="E656" s="2"/>
      <c r="K656" s="15"/>
    </row>
    <row r="657" ht="15.75" customHeight="1">
      <c r="E657" s="2"/>
      <c r="K657" s="15"/>
    </row>
    <row r="658" ht="15.75" customHeight="1">
      <c r="E658" s="2"/>
      <c r="K658" s="15"/>
    </row>
    <row r="659" ht="15.75" customHeight="1">
      <c r="E659" s="2"/>
      <c r="K659" s="15"/>
    </row>
    <row r="660" ht="15.75" customHeight="1">
      <c r="E660" s="2"/>
      <c r="K660" s="15"/>
    </row>
    <row r="661" ht="15.75" customHeight="1">
      <c r="E661" s="2"/>
      <c r="K661" s="15"/>
    </row>
    <row r="662" ht="15.75" customHeight="1">
      <c r="E662" s="2"/>
      <c r="K662" s="15"/>
    </row>
    <row r="663" ht="15.75" customHeight="1">
      <c r="E663" s="2"/>
      <c r="K663" s="15"/>
    </row>
    <row r="664" ht="15.75" customHeight="1">
      <c r="E664" s="2"/>
      <c r="K664" s="15"/>
    </row>
    <row r="665" ht="15.75" customHeight="1">
      <c r="E665" s="2"/>
      <c r="K665" s="15"/>
    </row>
    <row r="666" ht="15.75" customHeight="1">
      <c r="E666" s="2"/>
      <c r="K666" s="15"/>
    </row>
    <row r="667" ht="15.75" customHeight="1">
      <c r="E667" s="2"/>
      <c r="K667" s="15"/>
    </row>
    <row r="668" ht="15.75" customHeight="1">
      <c r="E668" s="2"/>
      <c r="K668" s="15"/>
    </row>
    <row r="669" ht="15.75" customHeight="1">
      <c r="E669" s="2"/>
      <c r="K669" s="15"/>
    </row>
    <row r="670" ht="15.75" customHeight="1">
      <c r="E670" s="2"/>
      <c r="K670" s="15"/>
    </row>
    <row r="671" ht="15.75" customHeight="1">
      <c r="E671" s="2"/>
      <c r="K671" s="15"/>
    </row>
    <row r="672" ht="15.75" customHeight="1">
      <c r="E672" s="2"/>
      <c r="K672" s="15"/>
    </row>
    <row r="673" ht="15.75" customHeight="1">
      <c r="E673" s="2"/>
      <c r="K673" s="15"/>
    </row>
    <row r="674" ht="15.75" customHeight="1">
      <c r="E674" s="2"/>
      <c r="K674" s="15"/>
    </row>
    <row r="675" ht="15.75" customHeight="1">
      <c r="E675" s="2"/>
      <c r="K675" s="15"/>
    </row>
    <row r="676" ht="15.75" customHeight="1">
      <c r="E676" s="2"/>
      <c r="K676" s="15"/>
    </row>
    <row r="677" ht="15.75" customHeight="1">
      <c r="E677" s="2"/>
      <c r="K677" s="15"/>
    </row>
    <row r="678" ht="15.75" customHeight="1">
      <c r="E678" s="2"/>
      <c r="K678" s="15"/>
    </row>
    <row r="679" ht="15.75" customHeight="1">
      <c r="E679" s="2"/>
      <c r="K679" s="15"/>
    </row>
    <row r="680" ht="15.75" customHeight="1">
      <c r="E680" s="2"/>
      <c r="K680" s="15"/>
    </row>
    <row r="681" ht="15.75" customHeight="1">
      <c r="E681" s="2"/>
      <c r="K681" s="15"/>
    </row>
    <row r="682" ht="15.75" customHeight="1">
      <c r="E682" s="2"/>
      <c r="K682" s="15"/>
    </row>
    <row r="683" ht="15.75" customHeight="1">
      <c r="E683" s="2"/>
      <c r="K683" s="15"/>
    </row>
    <row r="684" ht="15.75" customHeight="1">
      <c r="E684" s="2"/>
      <c r="K684" s="15"/>
    </row>
    <row r="685" ht="15.75" customHeight="1">
      <c r="E685" s="2"/>
      <c r="K685" s="15"/>
    </row>
    <row r="686" ht="15.75" customHeight="1">
      <c r="E686" s="2"/>
      <c r="K686" s="15"/>
    </row>
    <row r="687" ht="15.75" customHeight="1">
      <c r="E687" s="2"/>
      <c r="K687" s="15"/>
    </row>
    <row r="688" ht="15.75" customHeight="1">
      <c r="E688" s="2"/>
      <c r="K688" s="15"/>
    </row>
    <row r="689" ht="15.75" customHeight="1">
      <c r="E689" s="2"/>
      <c r="K689" s="15"/>
    </row>
    <row r="690" ht="15.75" customHeight="1">
      <c r="E690" s="2"/>
      <c r="K690" s="15"/>
    </row>
    <row r="691" ht="15.75" customHeight="1">
      <c r="E691" s="2"/>
      <c r="K691" s="15"/>
    </row>
    <row r="692" ht="15.75" customHeight="1">
      <c r="E692" s="2"/>
      <c r="K692" s="15"/>
    </row>
    <row r="693" ht="15.75" customHeight="1">
      <c r="E693" s="2"/>
      <c r="K693" s="15"/>
    </row>
    <row r="694" ht="15.75" customHeight="1">
      <c r="E694" s="2"/>
      <c r="K694" s="15"/>
    </row>
    <row r="695" ht="15.75" customHeight="1">
      <c r="E695" s="2"/>
      <c r="K695" s="15"/>
    </row>
    <row r="696" ht="15.75" customHeight="1">
      <c r="E696" s="2"/>
      <c r="K696" s="15"/>
    </row>
    <row r="697" ht="15.75" customHeight="1">
      <c r="E697" s="2"/>
      <c r="K697" s="15"/>
    </row>
    <row r="698" ht="15.75" customHeight="1">
      <c r="E698" s="2"/>
      <c r="K698" s="15"/>
    </row>
    <row r="699" ht="15.75" customHeight="1">
      <c r="E699" s="2"/>
      <c r="K699" s="15"/>
    </row>
    <row r="700" ht="15.75" customHeight="1">
      <c r="E700" s="2"/>
      <c r="K700" s="15"/>
    </row>
    <row r="701" ht="15.75" customHeight="1">
      <c r="E701" s="2"/>
      <c r="K701" s="15"/>
    </row>
    <row r="702" ht="15.75" customHeight="1">
      <c r="E702" s="2"/>
      <c r="K702" s="15"/>
    </row>
    <row r="703" ht="15.75" customHeight="1">
      <c r="E703" s="2"/>
      <c r="K703" s="15"/>
    </row>
    <row r="704" ht="15.75" customHeight="1">
      <c r="E704" s="2"/>
      <c r="K704" s="15"/>
    </row>
    <row r="705" ht="15.75" customHeight="1">
      <c r="E705" s="2"/>
      <c r="K705" s="15"/>
    </row>
    <row r="706" ht="15.75" customHeight="1">
      <c r="E706" s="2"/>
      <c r="K706" s="15"/>
    </row>
    <row r="707" ht="15.75" customHeight="1">
      <c r="E707" s="2"/>
      <c r="K707" s="15"/>
    </row>
    <row r="708" ht="15.75" customHeight="1">
      <c r="E708" s="2"/>
      <c r="K708" s="15"/>
    </row>
    <row r="709" ht="15.75" customHeight="1">
      <c r="E709" s="2"/>
      <c r="K709" s="15"/>
    </row>
    <row r="710" ht="15.75" customHeight="1">
      <c r="E710" s="2"/>
      <c r="K710" s="15"/>
    </row>
    <row r="711" ht="15.75" customHeight="1">
      <c r="E711" s="2"/>
      <c r="K711" s="15"/>
    </row>
    <row r="712" ht="15.75" customHeight="1">
      <c r="E712" s="2"/>
      <c r="K712" s="15"/>
    </row>
    <row r="713" ht="15.75" customHeight="1">
      <c r="E713" s="2"/>
      <c r="K713" s="15"/>
    </row>
    <row r="714" ht="15.75" customHeight="1">
      <c r="E714" s="2"/>
      <c r="K714" s="15"/>
    </row>
    <row r="715" ht="15.75" customHeight="1">
      <c r="E715" s="2"/>
      <c r="K715" s="15"/>
    </row>
    <row r="716" ht="15.75" customHeight="1">
      <c r="E716" s="2"/>
      <c r="K716" s="15"/>
    </row>
    <row r="717" ht="15.75" customHeight="1">
      <c r="E717" s="2"/>
      <c r="K717" s="15"/>
    </row>
    <row r="718" ht="15.75" customHeight="1">
      <c r="E718" s="2"/>
      <c r="K718" s="15"/>
    </row>
    <row r="719" ht="15.75" customHeight="1">
      <c r="E719" s="2"/>
      <c r="K719" s="15"/>
    </row>
    <row r="720" ht="15.75" customHeight="1">
      <c r="E720" s="2"/>
      <c r="K720" s="15"/>
    </row>
    <row r="721" ht="15.75" customHeight="1">
      <c r="E721" s="2"/>
      <c r="K721" s="15"/>
    </row>
    <row r="722" ht="15.75" customHeight="1">
      <c r="E722" s="2"/>
      <c r="K722" s="15"/>
    </row>
    <row r="723" ht="15.75" customHeight="1">
      <c r="E723" s="2"/>
      <c r="K723" s="15"/>
    </row>
    <row r="724" ht="15.75" customHeight="1">
      <c r="E724" s="2"/>
      <c r="K724" s="15"/>
    </row>
    <row r="725" ht="15.75" customHeight="1">
      <c r="E725" s="2"/>
      <c r="K725" s="15"/>
    </row>
    <row r="726" ht="15.75" customHeight="1">
      <c r="E726" s="2"/>
      <c r="K726" s="15"/>
    </row>
    <row r="727" ht="15.75" customHeight="1">
      <c r="E727" s="2"/>
      <c r="K727" s="15"/>
    </row>
    <row r="728" ht="15.75" customHeight="1">
      <c r="E728" s="2"/>
      <c r="K728" s="15"/>
    </row>
    <row r="729" ht="15.75" customHeight="1">
      <c r="E729" s="2"/>
      <c r="K729" s="15"/>
    </row>
    <row r="730" ht="15.75" customHeight="1">
      <c r="E730" s="2"/>
      <c r="K730" s="15"/>
    </row>
    <row r="731" ht="15.75" customHeight="1">
      <c r="E731" s="2"/>
      <c r="K731" s="15"/>
    </row>
    <row r="732" ht="15.75" customHeight="1">
      <c r="E732" s="2"/>
      <c r="K732" s="15"/>
    </row>
    <row r="733" ht="15.75" customHeight="1">
      <c r="E733" s="2"/>
      <c r="K733" s="15"/>
    </row>
    <row r="734" ht="15.75" customHeight="1">
      <c r="E734" s="2"/>
      <c r="K734" s="15"/>
    </row>
    <row r="735" ht="15.75" customHeight="1">
      <c r="E735" s="2"/>
      <c r="K735" s="15"/>
    </row>
    <row r="736" ht="15.75" customHeight="1">
      <c r="E736" s="2"/>
      <c r="K736" s="15"/>
    </row>
    <row r="737" ht="15.75" customHeight="1">
      <c r="E737" s="2"/>
      <c r="K737" s="15"/>
    </row>
    <row r="738" ht="15.75" customHeight="1">
      <c r="E738" s="2"/>
      <c r="K738" s="15"/>
    </row>
    <row r="739" ht="15.75" customHeight="1">
      <c r="E739" s="2"/>
      <c r="K739" s="15"/>
    </row>
    <row r="740" ht="15.75" customHeight="1">
      <c r="E740" s="2"/>
      <c r="K740" s="15"/>
    </row>
    <row r="741" ht="15.75" customHeight="1">
      <c r="E741" s="2"/>
      <c r="K741" s="15"/>
    </row>
    <row r="742" ht="15.75" customHeight="1">
      <c r="E742" s="2"/>
      <c r="K742" s="15"/>
    </row>
    <row r="743" ht="15.75" customHeight="1">
      <c r="E743" s="2"/>
      <c r="K743" s="15"/>
    </row>
    <row r="744" ht="15.75" customHeight="1">
      <c r="E744" s="2"/>
      <c r="K744" s="15"/>
    </row>
    <row r="745" ht="15.75" customHeight="1">
      <c r="E745" s="2"/>
      <c r="K745" s="15"/>
    </row>
    <row r="746" ht="15.75" customHeight="1">
      <c r="E746" s="2"/>
      <c r="K746" s="15"/>
    </row>
    <row r="747" ht="15.75" customHeight="1">
      <c r="E747" s="2"/>
      <c r="K747" s="15"/>
    </row>
    <row r="748" ht="15.75" customHeight="1">
      <c r="E748" s="2"/>
      <c r="K748" s="15"/>
    </row>
    <row r="749" ht="15.75" customHeight="1">
      <c r="E749" s="2"/>
      <c r="K749" s="15"/>
    </row>
    <row r="750" ht="15.75" customHeight="1">
      <c r="E750" s="2"/>
      <c r="K750" s="15"/>
    </row>
    <row r="751" ht="15.75" customHeight="1">
      <c r="E751" s="2"/>
      <c r="K751" s="15"/>
    </row>
    <row r="752" ht="15.75" customHeight="1">
      <c r="E752" s="2"/>
      <c r="K752" s="15"/>
    </row>
    <row r="753" ht="15.75" customHeight="1">
      <c r="E753" s="2"/>
      <c r="K753" s="15"/>
    </row>
    <row r="754" ht="15.75" customHeight="1">
      <c r="E754" s="2"/>
      <c r="K754" s="15"/>
    </row>
    <row r="755" ht="15.75" customHeight="1">
      <c r="E755" s="2"/>
      <c r="K755" s="15"/>
    </row>
    <row r="756" ht="15.75" customHeight="1">
      <c r="E756" s="2"/>
      <c r="K756" s="15"/>
    </row>
    <row r="757" ht="15.75" customHeight="1">
      <c r="E757" s="2"/>
      <c r="K757" s="15"/>
    </row>
    <row r="758" ht="15.75" customHeight="1">
      <c r="E758" s="2"/>
      <c r="K758" s="15"/>
    </row>
    <row r="759" ht="15.75" customHeight="1">
      <c r="E759" s="2"/>
      <c r="K759" s="15"/>
    </row>
    <row r="760" ht="15.75" customHeight="1">
      <c r="E760" s="2"/>
      <c r="K760" s="15"/>
    </row>
    <row r="761" ht="15.75" customHeight="1">
      <c r="E761" s="2"/>
      <c r="K761" s="15"/>
    </row>
    <row r="762" ht="15.75" customHeight="1">
      <c r="E762" s="2"/>
      <c r="K762" s="15"/>
    </row>
    <row r="763" ht="15.75" customHeight="1">
      <c r="E763" s="2"/>
      <c r="K763" s="15"/>
    </row>
    <row r="764" ht="15.75" customHeight="1">
      <c r="E764" s="2"/>
      <c r="K764" s="15"/>
    </row>
    <row r="765" ht="15.75" customHeight="1">
      <c r="E765" s="2"/>
      <c r="K765" s="15"/>
    </row>
    <row r="766" ht="15.75" customHeight="1">
      <c r="E766" s="2"/>
      <c r="K766" s="15"/>
    </row>
    <row r="767" ht="15.75" customHeight="1">
      <c r="E767" s="2"/>
      <c r="K767" s="15"/>
    </row>
    <row r="768" ht="15.75" customHeight="1">
      <c r="E768" s="2"/>
      <c r="K768" s="15"/>
    </row>
    <row r="769" ht="15.75" customHeight="1">
      <c r="E769" s="2"/>
      <c r="K769" s="15"/>
    </row>
    <row r="770" ht="15.75" customHeight="1">
      <c r="E770" s="2"/>
      <c r="K770" s="15"/>
    </row>
    <row r="771" ht="15.75" customHeight="1">
      <c r="E771" s="2"/>
      <c r="K771" s="15"/>
    </row>
    <row r="772" ht="15.75" customHeight="1">
      <c r="E772" s="2"/>
      <c r="K772" s="15"/>
    </row>
    <row r="773" ht="15.75" customHeight="1">
      <c r="E773" s="2"/>
      <c r="K773" s="15"/>
    </row>
    <row r="774" ht="15.75" customHeight="1">
      <c r="E774" s="2"/>
      <c r="K774" s="15"/>
    </row>
    <row r="775" ht="15.75" customHeight="1">
      <c r="E775" s="2"/>
      <c r="K775" s="15"/>
    </row>
    <row r="776" ht="15.75" customHeight="1">
      <c r="E776" s="2"/>
      <c r="K776" s="15"/>
    </row>
    <row r="777" ht="15.75" customHeight="1">
      <c r="E777" s="2"/>
      <c r="K777" s="15"/>
    </row>
    <row r="778" ht="15.75" customHeight="1">
      <c r="E778" s="2"/>
      <c r="K778" s="15"/>
    </row>
    <row r="779" ht="15.75" customHeight="1">
      <c r="E779" s="2"/>
      <c r="K779" s="15"/>
    </row>
    <row r="780" ht="15.75" customHeight="1">
      <c r="E780" s="2"/>
      <c r="K780" s="15"/>
    </row>
    <row r="781" ht="15.75" customHeight="1">
      <c r="E781" s="2"/>
      <c r="K781" s="15"/>
    </row>
    <row r="782" ht="15.75" customHeight="1">
      <c r="E782" s="2"/>
      <c r="K782" s="15"/>
    </row>
    <row r="783" ht="15.75" customHeight="1">
      <c r="E783" s="2"/>
      <c r="K783" s="15"/>
    </row>
    <row r="784" ht="15.75" customHeight="1">
      <c r="E784" s="2"/>
      <c r="K784" s="15"/>
    </row>
    <row r="785" ht="15.75" customHeight="1">
      <c r="E785" s="2"/>
      <c r="K785" s="15"/>
    </row>
    <row r="786" ht="15.75" customHeight="1">
      <c r="E786" s="2"/>
      <c r="K786" s="15"/>
    </row>
    <row r="787" ht="15.75" customHeight="1">
      <c r="E787" s="2"/>
      <c r="K787" s="15"/>
    </row>
    <row r="788" ht="15.75" customHeight="1">
      <c r="E788" s="2"/>
      <c r="K788" s="15"/>
    </row>
    <row r="789" ht="15.75" customHeight="1">
      <c r="E789" s="2"/>
      <c r="K789" s="15"/>
    </row>
    <row r="790" ht="15.75" customHeight="1">
      <c r="E790" s="2"/>
      <c r="K790" s="15"/>
    </row>
    <row r="791" ht="15.75" customHeight="1">
      <c r="E791" s="2"/>
      <c r="K791" s="15"/>
    </row>
    <row r="792" ht="15.75" customHeight="1">
      <c r="E792" s="2"/>
      <c r="K792" s="15"/>
    </row>
    <row r="793" ht="15.75" customHeight="1">
      <c r="E793" s="2"/>
      <c r="K793" s="15"/>
    </row>
    <row r="794" ht="15.75" customHeight="1">
      <c r="E794" s="2"/>
      <c r="K794" s="15"/>
    </row>
    <row r="795" ht="15.75" customHeight="1">
      <c r="E795" s="2"/>
      <c r="K795" s="15"/>
    </row>
    <row r="796" ht="15.75" customHeight="1">
      <c r="E796" s="2"/>
      <c r="K796" s="15"/>
    </row>
    <row r="797" ht="15.75" customHeight="1">
      <c r="E797" s="2"/>
      <c r="K797" s="15"/>
    </row>
    <row r="798" ht="15.75" customHeight="1">
      <c r="E798" s="2"/>
      <c r="K798" s="15"/>
    </row>
    <row r="799" ht="15.75" customHeight="1">
      <c r="E799" s="2"/>
      <c r="K799" s="15"/>
    </row>
    <row r="800" ht="15.75" customHeight="1">
      <c r="E800" s="2"/>
      <c r="K800" s="15"/>
    </row>
    <row r="801" ht="15.75" customHeight="1">
      <c r="E801" s="2"/>
      <c r="K801" s="15"/>
    </row>
    <row r="802" ht="15.75" customHeight="1">
      <c r="E802" s="2"/>
      <c r="K802" s="15"/>
    </row>
    <row r="803" ht="15.75" customHeight="1">
      <c r="E803" s="2"/>
      <c r="K803" s="15"/>
    </row>
    <row r="804" ht="15.75" customHeight="1">
      <c r="E804" s="2"/>
      <c r="K804" s="15"/>
    </row>
    <row r="805" ht="15.75" customHeight="1">
      <c r="E805" s="2"/>
      <c r="K805" s="15"/>
    </row>
    <row r="806" ht="15.75" customHeight="1">
      <c r="E806" s="2"/>
      <c r="K806" s="15"/>
    </row>
    <row r="807" ht="15.75" customHeight="1">
      <c r="E807" s="2"/>
      <c r="K807" s="15"/>
    </row>
    <row r="808" ht="15.75" customHeight="1">
      <c r="E808" s="2"/>
      <c r="K808" s="15"/>
    </row>
    <row r="809" ht="15.75" customHeight="1">
      <c r="E809" s="2"/>
      <c r="K809" s="15"/>
    </row>
    <row r="810" ht="15.75" customHeight="1">
      <c r="E810" s="2"/>
      <c r="K810" s="15"/>
    </row>
    <row r="811" ht="15.75" customHeight="1">
      <c r="E811" s="2"/>
      <c r="K811" s="15"/>
    </row>
    <row r="812" ht="15.75" customHeight="1">
      <c r="E812" s="2"/>
      <c r="K812" s="15"/>
    </row>
    <row r="813" ht="15.75" customHeight="1">
      <c r="E813" s="2"/>
      <c r="K813" s="15"/>
    </row>
    <row r="814" ht="15.75" customHeight="1">
      <c r="E814" s="2"/>
      <c r="K814" s="15"/>
    </row>
    <row r="815" ht="15.75" customHeight="1">
      <c r="E815" s="2"/>
      <c r="K815" s="15"/>
    </row>
    <row r="816" ht="15.75" customHeight="1">
      <c r="E816" s="2"/>
      <c r="K816" s="15"/>
    </row>
    <row r="817" ht="15.75" customHeight="1">
      <c r="E817" s="2"/>
      <c r="K817" s="15"/>
    </row>
    <row r="818" ht="15.75" customHeight="1">
      <c r="E818" s="2"/>
      <c r="K818" s="15"/>
    </row>
    <row r="819" ht="15.75" customHeight="1">
      <c r="E819" s="2"/>
      <c r="K819" s="15"/>
    </row>
    <row r="820" ht="15.75" customHeight="1">
      <c r="E820" s="2"/>
      <c r="K820" s="15"/>
    </row>
    <row r="821" ht="15.75" customHeight="1">
      <c r="E821" s="2"/>
      <c r="K821" s="15"/>
    </row>
    <row r="822" ht="15.75" customHeight="1">
      <c r="E822" s="2"/>
      <c r="K822" s="15"/>
    </row>
    <row r="823" ht="15.75" customHeight="1">
      <c r="E823" s="2"/>
      <c r="K823" s="15"/>
    </row>
    <row r="824" ht="15.75" customHeight="1">
      <c r="E824" s="2"/>
      <c r="K824" s="15"/>
    </row>
    <row r="825" ht="15.75" customHeight="1">
      <c r="E825" s="2"/>
      <c r="K825" s="15"/>
    </row>
    <row r="826" ht="15.75" customHeight="1">
      <c r="E826" s="2"/>
      <c r="K826" s="15"/>
    </row>
    <row r="827" ht="15.75" customHeight="1">
      <c r="E827" s="2"/>
      <c r="K827" s="15"/>
    </row>
    <row r="828" ht="15.75" customHeight="1">
      <c r="E828" s="2"/>
      <c r="K828" s="15"/>
    </row>
    <row r="829" ht="15.75" customHeight="1">
      <c r="E829" s="2"/>
      <c r="K829" s="15"/>
    </row>
    <row r="830" ht="15.75" customHeight="1">
      <c r="E830" s="2"/>
      <c r="K830" s="15"/>
    </row>
    <row r="831" ht="15.75" customHeight="1">
      <c r="E831" s="2"/>
      <c r="K831" s="15"/>
    </row>
    <row r="832" ht="15.75" customHeight="1">
      <c r="E832" s="2"/>
      <c r="K832" s="15"/>
    </row>
    <row r="833" ht="15.75" customHeight="1">
      <c r="E833" s="2"/>
      <c r="K833" s="15"/>
    </row>
    <row r="834" ht="15.75" customHeight="1">
      <c r="E834" s="2"/>
      <c r="K834" s="15"/>
    </row>
    <row r="835" ht="15.75" customHeight="1">
      <c r="E835" s="2"/>
      <c r="K835" s="15"/>
    </row>
    <row r="836" ht="15.75" customHeight="1">
      <c r="E836" s="2"/>
      <c r="K836" s="15"/>
    </row>
    <row r="837" ht="15.75" customHeight="1">
      <c r="E837" s="2"/>
      <c r="K837" s="15"/>
    </row>
    <row r="838" ht="15.75" customHeight="1">
      <c r="E838" s="2"/>
      <c r="K838" s="15"/>
    </row>
    <row r="839" ht="15.75" customHeight="1">
      <c r="E839" s="2"/>
      <c r="K839" s="15"/>
    </row>
    <row r="840" ht="15.75" customHeight="1">
      <c r="E840" s="2"/>
      <c r="K840" s="15"/>
    </row>
    <row r="841" ht="15.75" customHeight="1">
      <c r="E841" s="2"/>
      <c r="K841" s="15"/>
    </row>
    <row r="842" ht="15.75" customHeight="1">
      <c r="E842" s="2"/>
      <c r="K842" s="15"/>
    </row>
    <row r="843" ht="15.75" customHeight="1">
      <c r="E843" s="2"/>
      <c r="K843" s="15"/>
    </row>
    <row r="844" ht="15.75" customHeight="1">
      <c r="E844" s="2"/>
      <c r="K844" s="15"/>
    </row>
    <row r="845" ht="15.75" customHeight="1">
      <c r="E845" s="2"/>
      <c r="K845" s="15"/>
    </row>
    <row r="846" ht="15.75" customHeight="1">
      <c r="E846" s="2"/>
      <c r="K846" s="15"/>
    </row>
    <row r="847" ht="15.75" customHeight="1">
      <c r="E847" s="2"/>
      <c r="K847" s="15"/>
    </row>
    <row r="848" ht="15.75" customHeight="1">
      <c r="E848" s="2"/>
      <c r="K848" s="15"/>
    </row>
    <row r="849" ht="15.75" customHeight="1">
      <c r="E849" s="2"/>
      <c r="K849" s="15"/>
    </row>
    <row r="850" ht="15.75" customHeight="1">
      <c r="E850" s="2"/>
      <c r="K850" s="15"/>
    </row>
    <row r="851" ht="15.75" customHeight="1">
      <c r="E851" s="2"/>
      <c r="K851" s="15"/>
    </row>
    <row r="852" ht="15.75" customHeight="1">
      <c r="E852" s="2"/>
      <c r="K852" s="15"/>
    </row>
    <row r="853" ht="15.75" customHeight="1">
      <c r="E853" s="2"/>
      <c r="K853" s="15"/>
    </row>
    <row r="854" ht="15.75" customHeight="1">
      <c r="E854" s="2"/>
      <c r="K854" s="15"/>
    </row>
    <row r="855" ht="15.75" customHeight="1">
      <c r="E855" s="2"/>
      <c r="K855" s="15"/>
    </row>
    <row r="856" ht="15.75" customHeight="1">
      <c r="E856" s="2"/>
      <c r="K856" s="15"/>
    </row>
    <row r="857" ht="15.75" customHeight="1">
      <c r="E857" s="2"/>
      <c r="K857" s="15"/>
    </row>
    <row r="858" ht="15.75" customHeight="1">
      <c r="E858" s="2"/>
      <c r="K858" s="15"/>
    </row>
    <row r="859" ht="15.75" customHeight="1">
      <c r="E859" s="2"/>
      <c r="K859" s="15"/>
    </row>
    <row r="860" ht="15.75" customHeight="1">
      <c r="E860" s="2"/>
      <c r="K860" s="15"/>
    </row>
    <row r="861" ht="15.75" customHeight="1">
      <c r="E861" s="2"/>
      <c r="K861" s="15"/>
    </row>
    <row r="862" ht="15.75" customHeight="1">
      <c r="E862" s="2"/>
      <c r="K862" s="15"/>
    </row>
    <row r="863" ht="15.75" customHeight="1">
      <c r="E863" s="2"/>
      <c r="K863" s="15"/>
    </row>
    <row r="864" ht="15.75" customHeight="1">
      <c r="E864" s="2"/>
      <c r="K864" s="15"/>
    </row>
    <row r="865" ht="15.75" customHeight="1">
      <c r="E865" s="2"/>
      <c r="K865" s="15"/>
    </row>
    <row r="866" ht="15.75" customHeight="1">
      <c r="E866" s="2"/>
      <c r="K866" s="15"/>
    </row>
    <row r="867" ht="15.75" customHeight="1">
      <c r="E867" s="2"/>
      <c r="K867" s="15"/>
    </row>
    <row r="868" ht="15.75" customHeight="1">
      <c r="E868" s="2"/>
      <c r="K868" s="15"/>
    </row>
    <row r="869" ht="15.75" customHeight="1">
      <c r="E869" s="2"/>
      <c r="K869" s="15"/>
    </row>
    <row r="870" ht="15.75" customHeight="1">
      <c r="E870" s="2"/>
      <c r="K870" s="15"/>
    </row>
    <row r="871" ht="15.75" customHeight="1">
      <c r="E871" s="2"/>
      <c r="K871" s="15"/>
    </row>
    <row r="872" ht="15.75" customHeight="1">
      <c r="E872" s="2"/>
      <c r="K872" s="15"/>
    </row>
    <row r="873" ht="15.75" customHeight="1">
      <c r="E873" s="2"/>
      <c r="K873" s="15"/>
    </row>
    <row r="874" ht="15.75" customHeight="1">
      <c r="E874" s="2"/>
      <c r="K874" s="15"/>
    </row>
    <row r="875" ht="15.75" customHeight="1">
      <c r="E875" s="2"/>
      <c r="K875" s="15"/>
    </row>
    <row r="876" ht="15.75" customHeight="1">
      <c r="E876" s="2"/>
      <c r="K876" s="15"/>
    </row>
    <row r="877" ht="15.75" customHeight="1">
      <c r="E877" s="2"/>
      <c r="K877" s="15"/>
    </row>
    <row r="878" ht="15.75" customHeight="1">
      <c r="E878" s="2"/>
      <c r="K878" s="15"/>
    </row>
    <row r="879" ht="15.75" customHeight="1">
      <c r="E879" s="2"/>
      <c r="K879" s="15"/>
    </row>
    <row r="880" ht="15.75" customHeight="1">
      <c r="E880" s="2"/>
      <c r="K880" s="15"/>
    </row>
    <row r="881" ht="15.75" customHeight="1">
      <c r="E881" s="2"/>
      <c r="K881" s="15"/>
    </row>
    <row r="882" ht="15.75" customHeight="1">
      <c r="E882" s="2"/>
      <c r="K882" s="15"/>
    </row>
    <row r="883" ht="15.75" customHeight="1">
      <c r="E883" s="2"/>
      <c r="K883" s="15"/>
    </row>
    <row r="884" ht="15.75" customHeight="1">
      <c r="E884" s="2"/>
      <c r="K884" s="15"/>
    </row>
    <row r="885" ht="15.75" customHeight="1">
      <c r="E885" s="2"/>
      <c r="K885" s="15"/>
    </row>
    <row r="886" ht="15.75" customHeight="1">
      <c r="E886" s="2"/>
      <c r="K886" s="15"/>
    </row>
    <row r="887" ht="15.75" customHeight="1">
      <c r="E887" s="2"/>
      <c r="K887" s="15"/>
    </row>
    <row r="888" ht="15.75" customHeight="1">
      <c r="E888" s="2"/>
      <c r="K888" s="15"/>
    </row>
    <row r="889" ht="15.75" customHeight="1">
      <c r="E889" s="2"/>
      <c r="K889" s="15"/>
    </row>
    <row r="890" ht="15.75" customHeight="1">
      <c r="E890" s="2"/>
      <c r="K890" s="15"/>
    </row>
    <row r="891" ht="15.75" customHeight="1">
      <c r="E891" s="2"/>
      <c r="K891" s="15"/>
    </row>
    <row r="892" ht="15.75" customHeight="1">
      <c r="E892" s="2"/>
      <c r="K892" s="15"/>
    </row>
    <row r="893" ht="15.75" customHeight="1">
      <c r="E893" s="2"/>
      <c r="K893" s="15"/>
    </row>
    <row r="894" ht="15.75" customHeight="1">
      <c r="E894" s="2"/>
      <c r="K894" s="15"/>
    </row>
    <row r="895" ht="15.75" customHeight="1">
      <c r="E895" s="2"/>
      <c r="K895" s="15"/>
    </row>
    <row r="896" ht="15.75" customHeight="1">
      <c r="E896" s="2"/>
      <c r="K896" s="15"/>
    </row>
    <row r="897" ht="15.75" customHeight="1">
      <c r="E897" s="2"/>
      <c r="K897" s="15"/>
    </row>
    <row r="898" ht="15.75" customHeight="1">
      <c r="E898" s="2"/>
      <c r="K898" s="15"/>
    </row>
    <row r="899" ht="15.75" customHeight="1">
      <c r="E899" s="2"/>
      <c r="K899" s="15"/>
    </row>
    <row r="900" ht="15.75" customHeight="1">
      <c r="E900" s="2"/>
      <c r="K900" s="15"/>
    </row>
    <row r="901" ht="15.75" customHeight="1">
      <c r="E901" s="2"/>
      <c r="K901" s="15"/>
    </row>
    <row r="902" ht="15.75" customHeight="1">
      <c r="E902" s="2"/>
      <c r="K902" s="15"/>
    </row>
    <row r="903" ht="15.75" customHeight="1">
      <c r="E903" s="2"/>
      <c r="K903" s="15"/>
    </row>
    <row r="904" ht="15.75" customHeight="1">
      <c r="E904" s="2"/>
      <c r="K904" s="15"/>
    </row>
    <row r="905" ht="15.75" customHeight="1">
      <c r="E905" s="2"/>
      <c r="K905" s="15"/>
    </row>
    <row r="906" ht="15.75" customHeight="1">
      <c r="E906" s="2"/>
      <c r="K906" s="15"/>
    </row>
    <row r="907" ht="15.75" customHeight="1">
      <c r="E907" s="2"/>
      <c r="K907" s="15"/>
    </row>
    <row r="908" ht="15.75" customHeight="1">
      <c r="E908" s="2"/>
      <c r="K908" s="15"/>
    </row>
    <row r="909" ht="15.75" customHeight="1">
      <c r="E909" s="2"/>
      <c r="K909" s="15"/>
    </row>
    <row r="910" ht="15.75" customHeight="1">
      <c r="E910" s="2"/>
      <c r="K910" s="15"/>
    </row>
    <row r="911" ht="15.75" customHeight="1">
      <c r="E911" s="2"/>
      <c r="K911" s="15"/>
    </row>
    <row r="912" ht="15.75" customHeight="1">
      <c r="E912" s="2"/>
      <c r="K912" s="15"/>
    </row>
    <row r="913" ht="15.75" customHeight="1">
      <c r="E913" s="2"/>
      <c r="K913" s="15"/>
    </row>
    <row r="914" ht="15.75" customHeight="1">
      <c r="E914" s="2"/>
      <c r="K914" s="15"/>
    </row>
    <row r="915" ht="15.75" customHeight="1">
      <c r="E915" s="2"/>
      <c r="K915" s="15"/>
    </row>
    <row r="916" ht="15.75" customHeight="1">
      <c r="E916" s="2"/>
      <c r="K916" s="15"/>
    </row>
    <row r="917" ht="15.75" customHeight="1">
      <c r="E917" s="2"/>
      <c r="K917" s="15"/>
    </row>
    <row r="918" ht="15.75" customHeight="1">
      <c r="E918" s="2"/>
      <c r="K918" s="15"/>
    </row>
    <row r="919" ht="15.75" customHeight="1">
      <c r="E919" s="2"/>
      <c r="K919" s="15"/>
    </row>
    <row r="920" ht="15.75" customHeight="1">
      <c r="E920" s="2"/>
      <c r="K920" s="15"/>
    </row>
    <row r="921" ht="15.75" customHeight="1">
      <c r="E921" s="2"/>
      <c r="K921" s="15"/>
    </row>
    <row r="922" ht="15.75" customHeight="1">
      <c r="E922" s="2"/>
      <c r="K922" s="15"/>
    </row>
    <row r="923" ht="15.75" customHeight="1">
      <c r="E923" s="2"/>
      <c r="K923" s="15"/>
    </row>
    <row r="924" ht="15.75" customHeight="1">
      <c r="E924" s="2"/>
      <c r="K924" s="15"/>
    </row>
    <row r="925" ht="15.75" customHeight="1">
      <c r="E925" s="2"/>
      <c r="K925" s="15"/>
    </row>
    <row r="926" ht="15.75" customHeight="1">
      <c r="E926" s="2"/>
      <c r="K926" s="15"/>
    </row>
    <row r="927" ht="15.75" customHeight="1">
      <c r="E927" s="2"/>
      <c r="K927" s="15"/>
    </row>
    <row r="928" ht="15.75" customHeight="1">
      <c r="E928" s="2"/>
      <c r="K928" s="15"/>
    </row>
    <row r="929" ht="15.75" customHeight="1">
      <c r="E929" s="2"/>
      <c r="K929" s="15"/>
    </row>
    <row r="930" ht="15.75" customHeight="1">
      <c r="E930" s="2"/>
      <c r="K930" s="15"/>
    </row>
    <row r="931" ht="15.75" customHeight="1">
      <c r="E931" s="2"/>
      <c r="K931" s="15"/>
    </row>
    <row r="932" ht="15.75" customHeight="1">
      <c r="E932" s="2"/>
      <c r="K932" s="15"/>
    </row>
    <row r="933" ht="15.75" customHeight="1">
      <c r="E933" s="2"/>
      <c r="K933" s="15"/>
    </row>
    <row r="934" ht="15.75" customHeight="1">
      <c r="E934" s="2"/>
      <c r="K934" s="15"/>
    </row>
    <row r="935" ht="15.75" customHeight="1">
      <c r="E935" s="2"/>
      <c r="K935" s="15"/>
    </row>
    <row r="936" ht="15.75" customHeight="1">
      <c r="E936" s="2"/>
      <c r="K936" s="15"/>
    </row>
    <row r="937" ht="15.75" customHeight="1">
      <c r="E937" s="2"/>
      <c r="K937" s="15"/>
    </row>
    <row r="938" ht="15.75" customHeight="1">
      <c r="E938" s="2"/>
      <c r="K938" s="15"/>
    </row>
    <row r="939" ht="15.75" customHeight="1">
      <c r="E939" s="2"/>
      <c r="K939" s="15"/>
    </row>
    <row r="940" ht="15.75" customHeight="1">
      <c r="E940" s="2"/>
      <c r="K940" s="15"/>
    </row>
    <row r="941" ht="15.75" customHeight="1">
      <c r="E941" s="2"/>
      <c r="K941" s="15"/>
    </row>
    <row r="942" ht="15.75" customHeight="1">
      <c r="E942" s="2"/>
      <c r="K942" s="15"/>
    </row>
    <row r="943" ht="15.75" customHeight="1">
      <c r="E943" s="2"/>
      <c r="K943" s="15"/>
    </row>
    <row r="944" ht="15.75" customHeight="1">
      <c r="E944" s="2"/>
      <c r="K944" s="15"/>
    </row>
    <row r="945" ht="15.75" customHeight="1">
      <c r="E945" s="2"/>
      <c r="K945" s="15"/>
    </row>
    <row r="946" ht="15.75" customHeight="1">
      <c r="E946" s="2"/>
      <c r="K946" s="15"/>
    </row>
    <row r="947" ht="15.75" customHeight="1">
      <c r="E947" s="2"/>
      <c r="K947" s="15"/>
    </row>
    <row r="948" ht="15.75" customHeight="1">
      <c r="E948" s="2"/>
      <c r="K948" s="15"/>
    </row>
    <row r="949" ht="15.75" customHeight="1">
      <c r="E949" s="2"/>
      <c r="K949" s="15"/>
    </row>
    <row r="950" ht="15.75" customHeight="1">
      <c r="E950" s="2"/>
      <c r="K950" s="15"/>
    </row>
    <row r="951" ht="15.75" customHeight="1">
      <c r="E951" s="2"/>
      <c r="K951" s="15"/>
    </row>
    <row r="952" ht="15.75" customHeight="1">
      <c r="E952" s="2"/>
      <c r="K952" s="15"/>
    </row>
    <row r="953" ht="15.75" customHeight="1">
      <c r="E953" s="2"/>
      <c r="K953" s="15"/>
    </row>
    <row r="954" ht="15.75" customHeight="1">
      <c r="E954" s="2"/>
      <c r="K954" s="15"/>
    </row>
    <row r="955" ht="15.75" customHeight="1">
      <c r="E955" s="2"/>
      <c r="K955" s="15"/>
    </row>
    <row r="956" ht="15.75" customHeight="1">
      <c r="E956" s="2"/>
      <c r="K956" s="15"/>
    </row>
    <row r="957" ht="15.75" customHeight="1">
      <c r="E957" s="2"/>
      <c r="K957" s="15"/>
    </row>
    <row r="958" ht="15.75" customHeight="1">
      <c r="E958" s="2"/>
      <c r="K958" s="15"/>
    </row>
    <row r="959" ht="15.75" customHeight="1">
      <c r="E959" s="2"/>
      <c r="K959" s="15"/>
    </row>
    <row r="960" ht="15.75" customHeight="1">
      <c r="E960" s="2"/>
      <c r="K960" s="15"/>
    </row>
    <row r="961" ht="15.75" customHeight="1">
      <c r="E961" s="2"/>
      <c r="K961" s="15"/>
    </row>
    <row r="962" ht="15.75" customHeight="1">
      <c r="E962" s="2"/>
      <c r="K962" s="15"/>
    </row>
    <row r="963" ht="15.75" customHeight="1">
      <c r="E963" s="2"/>
      <c r="K963" s="15"/>
    </row>
    <row r="964" ht="15.75" customHeight="1">
      <c r="E964" s="2"/>
      <c r="K964" s="15"/>
    </row>
    <row r="965" ht="15.75" customHeight="1">
      <c r="E965" s="2"/>
      <c r="K965" s="15"/>
    </row>
    <row r="966" ht="15.75" customHeight="1">
      <c r="E966" s="2"/>
      <c r="K966" s="15"/>
    </row>
    <row r="967" ht="15.75" customHeight="1">
      <c r="E967" s="2"/>
      <c r="K967" s="15"/>
    </row>
    <row r="968" ht="15.75" customHeight="1">
      <c r="E968" s="2"/>
      <c r="K968" s="15"/>
    </row>
    <row r="969" ht="15.75" customHeight="1">
      <c r="E969" s="2"/>
      <c r="K969" s="15"/>
    </row>
    <row r="970" ht="15.75" customHeight="1">
      <c r="E970" s="2"/>
      <c r="K970" s="15"/>
    </row>
    <row r="971" ht="15.75" customHeight="1">
      <c r="E971" s="2"/>
      <c r="K971" s="15"/>
    </row>
    <row r="972" ht="15.75" customHeight="1">
      <c r="E972" s="2"/>
      <c r="K972" s="15"/>
    </row>
    <row r="973" ht="15.75" customHeight="1">
      <c r="E973" s="2"/>
      <c r="K973" s="15"/>
    </row>
    <row r="974" ht="15.75" customHeight="1">
      <c r="E974" s="2"/>
      <c r="K974" s="15"/>
    </row>
    <row r="975" ht="15.75" customHeight="1">
      <c r="E975" s="2"/>
      <c r="K975" s="15"/>
    </row>
    <row r="976" ht="15.75" customHeight="1">
      <c r="E976" s="2"/>
      <c r="K976" s="15"/>
    </row>
    <row r="977" ht="15.75" customHeight="1">
      <c r="E977" s="2"/>
      <c r="K977" s="15"/>
    </row>
    <row r="978" ht="15.75" customHeight="1">
      <c r="E978" s="2"/>
      <c r="K978" s="15"/>
    </row>
    <row r="979" ht="15.75" customHeight="1">
      <c r="E979" s="2"/>
      <c r="K979" s="15"/>
    </row>
    <row r="980" ht="15.75" customHeight="1">
      <c r="E980" s="2"/>
      <c r="K980" s="15"/>
    </row>
    <row r="981" ht="15.75" customHeight="1">
      <c r="E981" s="2"/>
      <c r="K981" s="15"/>
    </row>
    <row r="982" ht="15.75" customHeight="1">
      <c r="E982" s="2"/>
      <c r="K982" s="15"/>
    </row>
    <row r="983" ht="15.75" customHeight="1">
      <c r="E983" s="2"/>
      <c r="K983" s="15"/>
    </row>
    <row r="984" ht="15.75" customHeight="1">
      <c r="E984" s="2"/>
      <c r="K984" s="15"/>
    </row>
    <row r="985" ht="15.75" customHeight="1">
      <c r="E985" s="2"/>
      <c r="K985" s="15"/>
    </row>
    <row r="986" ht="15.75" customHeight="1">
      <c r="E986" s="2"/>
      <c r="K986" s="15"/>
    </row>
    <row r="987" ht="15.75" customHeight="1">
      <c r="E987" s="2"/>
      <c r="K987" s="15"/>
    </row>
    <row r="988" ht="15.75" customHeight="1">
      <c r="E988" s="2"/>
      <c r="K988" s="15"/>
    </row>
    <row r="989" ht="15.75" customHeight="1">
      <c r="E989" s="2"/>
      <c r="K989" s="15"/>
    </row>
    <row r="990" ht="15.75" customHeight="1">
      <c r="E990" s="2"/>
      <c r="K990" s="15"/>
    </row>
    <row r="991" ht="15.75" customHeight="1">
      <c r="E991" s="2"/>
      <c r="K991" s="15"/>
    </row>
    <row r="992" ht="15.75" customHeight="1">
      <c r="E992" s="2"/>
      <c r="K992" s="15"/>
    </row>
    <row r="993" ht="15.75" customHeight="1">
      <c r="E993" s="2"/>
      <c r="K993" s="15"/>
    </row>
    <row r="994" ht="15.75" customHeight="1">
      <c r="E994" s="2"/>
      <c r="K994" s="15"/>
    </row>
    <row r="995" ht="15.75" customHeight="1">
      <c r="E995" s="2"/>
      <c r="K995" s="15"/>
    </row>
    <row r="996" ht="15.75" customHeight="1">
      <c r="E996" s="2"/>
      <c r="K996" s="15"/>
    </row>
    <row r="997" ht="15.75" customHeight="1">
      <c r="E997" s="2"/>
      <c r="K997" s="15"/>
    </row>
    <row r="998" ht="15.75" customHeight="1">
      <c r="E998" s="2"/>
      <c r="K998" s="15"/>
    </row>
    <row r="999" ht="15.75" customHeight="1">
      <c r="E999" s="2"/>
      <c r="K999" s="15"/>
    </row>
    <row r="1000" ht="15.75" customHeight="1">
      <c r="E1000" s="2"/>
      <c r="K1000" s="15"/>
    </row>
  </sheetData>
  <mergeCells count="3">
    <mergeCell ref="M2:N2"/>
    <mergeCell ref="K3:L3"/>
    <mergeCell ref="M3:N3"/>
  </mergeCells>
  <hyperlinks>
    <hyperlink r:id="rId2" location="0928091" ref="A12"/>
    <hyperlink r:id="rId3" location="0928091" ref="A13"/>
  </hyperlinks>
  <printOptions/>
  <pageMargins bottom="0.7480314960629921" footer="0.0" header="0.0" left="0.7086614173228347" right="0.7086614173228347" top="0.7480314960629921"/>
  <pageSetup paperSize="9" orientation="landscape"/>
  <drawing r:id="rId4"/>
  <legacy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fitToPage="1"/>
  </sheetPr>
  <sheetViews>
    <sheetView workbookViewId="0"/>
  </sheetViews>
  <sheetFormatPr customHeight="1" defaultColWidth="12.63" defaultRowHeight="15.0"/>
  <cols>
    <col customWidth="1" min="1" max="1" width="12.75"/>
    <col customWidth="1" min="2" max="2" width="11.5"/>
    <col customWidth="1" min="3" max="3" width="12.5"/>
    <col customWidth="1" min="4" max="4" width="14.88"/>
    <col customWidth="1" min="5" max="5" width="12.88"/>
    <col customWidth="1" min="6" max="6" width="14.13"/>
    <col customWidth="1" min="7" max="7" width="8.63"/>
    <col customWidth="1" min="8" max="8" width="14.13"/>
    <col customWidth="1" min="9" max="9" width="10.25"/>
    <col customWidth="1" hidden="1" min="10" max="10" width="7.13"/>
    <col customWidth="1" hidden="1" min="11" max="11" width="4.0"/>
    <col customWidth="1" min="12" max="12" width="1.13"/>
    <col customWidth="1" min="13" max="14" width="10.63"/>
    <col customWidth="1" min="15" max="15" width="8.88"/>
    <col customWidth="1" min="16" max="35" width="4.88"/>
  </cols>
  <sheetData>
    <row r="1">
      <c r="A1" s="1" t="s">
        <v>0</v>
      </c>
      <c r="E1" s="2"/>
      <c r="K1" s="15"/>
    </row>
    <row r="2" ht="39.0" customHeight="1">
      <c r="A2" s="3">
        <v>44105.0</v>
      </c>
      <c r="E2" s="2"/>
      <c r="K2" s="15"/>
      <c r="M2" s="4"/>
    </row>
    <row r="3">
      <c r="E3" s="2"/>
      <c r="K3" s="37" t="s">
        <v>60</v>
      </c>
      <c r="L3" s="38"/>
      <c r="M3" s="37"/>
      <c r="N3" s="38"/>
    </row>
    <row r="4">
      <c r="A4" s="5" t="s">
        <v>1</v>
      </c>
      <c r="B4" s="5" t="s">
        <v>2</v>
      </c>
      <c r="C4" s="5" t="s">
        <v>3</v>
      </c>
      <c r="D4" s="6" t="s">
        <v>4</v>
      </c>
      <c r="E4" s="7" t="s">
        <v>5</v>
      </c>
      <c r="F4" s="8" t="s">
        <v>6</v>
      </c>
      <c r="G4" s="7" t="s">
        <v>7</v>
      </c>
      <c r="H4" s="8" t="s">
        <v>8</v>
      </c>
      <c r="I4" s="8" t="s">
        <v>9</v>
      </c>
      <c r="K4" s="7" t="s">
        <v>10</v>
      </c>
      <c r="L4" s="7" t="s">
        <v>38</v>
      </c>
      <c r="M4" s="7" t="s">
        <v>10</v>
      </c>
      <c r="N4" s="7" t="s">
        <v>101</v>
      </c>
    </row>
    <row r="5">
      <c r="A5" s="79">
        <v>839415.0</v>
      </c>
      <c r="B5" s="80" t="s">
        <v>12</v>
      </c>
      <c r="C5" s="80" t="s">
        <v>13</v>
      </c>
      <c r="D5" s="81">
        <v>0.0</v>
      </c>
      <c r="E5" s="82">
        <v>0.07</v>
      </c>
      <c r="F5" s="81">
        <f>D5*7%/12</f>
        <v>0</v>
      </c>
      <c r="G5" s="82">
        <v>0.5</v>
      </c>
      <c r="H5" s="81">
        <f t="shared" ref="H5:H7" si="1">F5*50%</f>
        <v>0</v>
      </c>
      <c r="I5" s="83">
        <f t="shared" ref="I5:I20" si="2">F5+H5</f>
        <v>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c r="A6" s="10">
        <v>862567.0</v>
      </c>
      <c r="B6" s="11" t="s">
        <v>14</v>
      </c>
      <c r="C6" s="11" t="s">
        <v>15</v>
      </c>
      <c r="D6" s="12">
        <v>170400.0</v>
      </c>
      <c r="E6" s="13">
        <v>0.05</v>
      </c>
      <c r="F6" s="12">
        <f t="shared" ref="F6:F7" si="3">D6*5%/12</f>
        <v>710</v>
      </c>
      <c r="G6" s="13">
        <v>0.5</v>
      </c>
      <c r="H6" s="12">
        <f t="shared" si="1"/>
        <v>355</v>
      </c>
      <c r="I6" s="14">
        <f t="shared" si="2"/>
        <v>1065</v>
      </c>
      <c r="J6" s="1"/>
      <c r="K6" s="12">
        <v>2000.0</v>
      </c>
      <c r="L6" s="12">
        <v>1000.0</v>
      </c>
      <c r="M6" s="12">
        <f t="shared" ref="M6:M7" si="4">K6+(F6*7)</f>
        <v>6970</v>
      </c>
      <c r="N6" s="12">
        <f t="shared" ref="N6:N7" si="5">L6+(H6*7)</f>
        <v>3485</v>
      </c>
      <c r="O6" s="1"/>
      <c r="P6" s="1"/>
      <c r="Q6" s="1"/>
      <c r="R6" s="1"/>
      <c r="S6" s="1"/>
      <c r="T6" s="1"/>
      <c r="U6" s="1"/>
      <c r="V6" s="1"/>
      <c r="W6" s="1"/>
      <c r="X6" s="1"/>
      <c r="Y6" s="1"/>
      <c r="Z6" s="1"/>
      <c r="AA6" s="1"/>
      <c r="AB6" s="1"/>
      <c r="AC6" s="1"/>
      <c r="AD6" s="1"/>
      <c r="AE6" s="1"/>
      <c r="AF6" s="1"/>
      <c r="AG6" s="1"/>
      <c r="AH6" s="1"/>
      <c r="AI6" s="1"/>
    </row>
    <row r="7">
      <c r="A7" s="10">
        <v>881957.0</v>
      </c>
      <c r="B7" s="11" t="s">
        <v>16</v>
      </c>
      <c r="C7" s="11" t="s">
        <v>17</v>
      </c>
      <c r="D7" s="12">
        <v>51300.0</v>
      </c>
      <c r="E7" s="13">
        <v>0.05</v>
      </c>
      <c r="F7" s="12">
        <f t="shared" si="3"/>
        <v>213.75</v>
      </c>
      <c r="G7" s="13">
        <v>0.5</v>
      </c>
      <c r="H7" s="12">
        <f t="shared" si="1"/>
        <v>106.875</v>
      </c>
      <c r="I7" s="14">
        <f t="shared" si="2"/>
        <v>320.625</v>
      </c>
      <c r="J7" s="1"/>
      <c r="K7" s="12">
        <v>532.5</v>
      </c>
      <c r="L7" s="12">
        <v>266.25</v>
      </c>
      <c r="M7" s="12">
        <f t="shared" si="4"/>
        <v>2028.75</v>
      </c>
      <c r="N7" s="12">
        <f t="shared" si="5"/>
        <v>1014.375</v>
      </c>
      <c r="O7" s="1"/>
      <c r="P7" s="1"/>
      <c r="Q7" s="1"/>
      <c r="R7" s="1"/>
      <c r="S7" s="1"/>
      <c r="T7" s="1"/>
      <c r="U7" s="1"/>
      <c r="V7" s="1"/>
      <c r="W7" s="1"/>
      <c r="X7" s="1"/>
      <c r="Y7" s="1"/>
      <c r="Z7" s="1"/>
      <c r="AA7" s="1"/>
      <c r="AB7" s="1"/>
      <c r="AC7" s="1"/>
      <c r="AD7" s="1"/>
      <c r="AE7" s="1"/>
      <c r="AF7" s="1"/>
      <c r="AG7" s="1"/>
      <c r="AH7" s="1"/>
      <c r="AI7" s="1"/>
    </row>
    <row r="8">
      <c r="A8" s="70">
        <v>886344.0</v>
      </c>
      <c r="B8" s="71" t="s">
        <v>18</v>
      </c>
      <c r="C8" s="71" t="s">
        <v>19</v>
      </c>
      <c r="D8" s="39">
        <v>151000.0</v>
      </c>
      <c r="E8" s="72">
        <v>0.1269</v>
      </c>
      <c r="F8" s="39">
        <f>D8*12.69%/12</f>
        <v>1596.825</v>
      </c>
      <c r="G8" s="73">
        <v>0.5</v>
      </c>
      <c r="H8" s="39">
        <v>0.0</v>
      </c>
      <c r="I8" s="74">
        <f t="shared" si="2"/>
        <v>1596.825</v>
      </c>
      <c r="J8" s="75"/>
      <c r="K8" s="39">
        <v>4875.008</v>
      </c>
      <c r="L8" s="39">
        <v>2437.504</v>
      </c>
      <c r="M8" s="39">
        <f>6666.07+(F8*7)</f>
        <v>17843.845</v>
      </c>
      <c r="N8" s="39">
        <f>4131.44+268.56</f>
        <v>4400</v>
      </c>
      <c r="O8" s="75" t="s">
        <v>94</v>
      </c>
      <c r="P8" s="75"/>
      <c r="Q8" s="75"/>
      <c r="R8" s="75"/>
      <c r="S8" s="75"/>
      <c r="T8" s="75"/>
      <c r="U8" s="75"/>
      <c r="V8" s="75"/>
      <c r="W8" s="75"/>
      <c r="X8" s="75"/>
      <c r="Y8" s="75"/>
      <c r="Z8" s="75"/>
      <c r="AA8" s="75"/>
      <c r="AB8" s="75"/>
      <c r="AC8" s="75"/>
      <c r="AD8" s="75"/>
      <c r="AE8" s="75"/>
      <c r="AF8" s="75"/>
      <c r="AG8" s="75"/>
      <c r="AH8" s="75"/>
      <c r="AI8" s="75"/>
    </row>
    <row r="9">
      <c r="A9" s="10">
        <v>896998.0</v>
      </c>
      <c r="B9" s="11" t="s">
        <v>20</v>
      </c>
      <c r="C9" s="11" t="s">
        <v>21</v>
      </c>
      <c r="D9" s="12">
        <v>49200.0</v>
      </c>
      <c r="E9" s="13">
        <v>0.1</v>
      </c>
      <c r="F9" s="12">
        <f>D9*10%/12</f>
        <v>410</v>
      </c>
      <c r="G9" s="13">
        <v>0.5</v>
      </c>
      <c r="H9" s="12">
        <f t="shared" ref="H9:H10" si="6">F9*50%</f>
        <v>205</v>
      </c>
      <c r="I9" s="14">
        <f t="shared" si="2"/>
        <v>615</v>
      </c>
      <c r="J9" s="1"/>
      <c r="K9" s="12">
        <v>1036.6666666666667</v>
      </c>
      <c r="L9" s="12">
        <v>518.3333333333334</v>
      </c>
      <c r="M9" s="12">
        <f>K9+(F9*7)</f>
        <v>3906.666667</v>
      </c>
      <c r="N9" s="12">
        <f>L9+(H9*7)</f>
        <v>1953.333333</v>
      </c>
      <c r="O9" s="1"/>
      <c r="P9" s="1"/>
      <c r="Q9" s="1"/>
      <c r="R9" s="1"/>
      <c r="S9" s="1"/>
      <c r="T9" s="1"/>
      <c r="U9" s="1"/>
      <c r="V9" s="1"/>
      <c r="W9" s="1"/>
      <c r="X9" s="1"/>
      <c r="Y9" s="1"/>
      <c r="Z9" s="1"/>
      <c r="AA9" s="1"/>
      <c r="AB9" s="1"/>
      <c r="AC9" s="1"/>
      <c r="AD9" s="1"/>
      <c r="AE9" s="1"/>
      <c r="AF9" s="1"/>
      <c r="AG9" s="1"/>
      <c r="AH9" s="1"/>
      <c r="AI9" s="1"/>
    </row>
    <row r="10">
      <c r="A10" s="79">
        <v>896997.0</v>
      </c>
      <c r="B10" s="80" t="s">
        <v>22</v>
      </c>
      <c r="C10" s="80" t="s">
        <v>23</v>
      </c>
      <c r="D10" s="81">
        <v>0.0</v>
      </c>
      <c r="E10" s="82">
        <v>0.05</v>
      </c>
      <c r="F10" s="81">
        <f>D10*5%/12</f>
        <v>0</v>
      </c>
      <c r="G10" s="82">
        <v>0.5</v>
      </c>
      <c r="H10" s="81">
        <f t="shared" si="6"/>
        <v>0</v>
      </c>
      <c r="I10" s="83">
        <f t="shared" si="2"/>
        <v>0</v>
      </c>
      <c r="J10" s="27"/>
      <c r="K10" s="81">
        <v>634.5833333333334</v>
      </c>
      <c r="L10" s="81">
        <v>317.2916666666667</v>
      </c>
      <c r="M10" s="87">
        <f>K10+(F10*1)</f>
        <v>634.5833333</v>
      </c>
      <c r="N10" s="87">
        <f>L10+(H10*1)</f>
        <v>317.2916667</v>
      </c>
      <c r="O10" s="27" t="s">
        <v>87</v>
      </c>
      <c r="P10" s="27"/>
      <c r="Q10" s="27"/>
      <c r="R10" s="27"/>
      <c r="S10" s="27"/>
      <c r="T10" s="27"/>
      <c r="U10" s="27"/>
      <c r="V10" s="27"/>
      <c r="W10" s="27"/>
      <c r="X10" s="27"/>
      <c r="Y10" s="27"/>
      <c r="Z10" s="27"/>
      <c r="AA10" s="27"/>
      <c r="AB10" s="27"/>
      <c r="AC10" s="27"/>
      <c r="AD10" s="27"/>
      <c r="AE10" s="27"/>
      <c r="AF10" s="27"/>
      <c r="AG10" s="27"/>
      <c r="AH10" s="27"/>
      <c r="AI10" s="27"/>
    </row>
    <row r="11">
      <c r="A11" s="70">
        <v>900332.0</v>
      </c>
      <c r="B11" s="71" t="s">
        <v>24</v>
      </c>
      <c r="C11" s="71" t="s">
        <v>25</v>
      </c>
      <c r="D11" s="39">
        <v>140500.0</v>
      </c>
      <c r="E11" s="73">
        <v>0.1</v>
      </c>
      <c r="F11" s="39">
        <f>D11*10%/12</f>
        <v>1170.833333</v>
      </c>
      <c r="G11" s="73">
        <v>0.5</v>
      </c>
      <c r="H11" s="39">
        <v>0.0</v>
      </c>
      <c r="I11" s="74">
        <f t="shared" si="2"/>
        <v>1170.833333</v>
      </c>
      <c r="J11" s="75"/>
      <c r="K11" s="39">
        <v>2942.5</v>
      </c>
      <c r="L11" s="39">
        <v>1471.25</v>
      </c>
      <c r="M11" s="39">
        <f t="shared" ref="M11:M16" si="7">K11+(F11*7)</f>
        <v>11138.33333</v>
      </c>
      <c r="N11" s="39">
        <f>4398.33+1.67</f>
        <v>4400</v>
      </c>
      <c r="O11" s="75" t="s">
        <v>94</v>
      </c>
      <c r="P11" s="75"/>
      <c r="Q11" s="75"/>
      <c r="R11" s="75"/>
      <c r="S11" s="75"/>
      <c r="T11" s="75"/>
      <c r="U11" s="75"/>
      <c r="V11" s="75"/>
      <c r="W11" s="75"/>
      <c r="X11" s="75"/>
      <c r="Y11" s="75"/>
      <c r="Z11" s="75"/>
      <c r="AA11" s="75"/>
      <c r="AB11" s="75"/>
      <c r="AC11" s="75"/>
      <c r="AD11" s="75"/>
      <c r="AE11" s="75"/>
      <c r="AF11" s="75"/>
      <c r="AG11" s="75"/>
      <c r="AH11" s="75"/>
      <c r="AI11" s="75"/>
    </row>
    <row r="12">
      <c r="A12" s="18" t="s">
        <v>26</v>
      </c>
      <c r="B12" s="11" t="s">
        <v>27</v>
      </c>
      <c r="C12" s="11" t="s">
        <v>28</v>
      </c>
      <c r="D12" s="12">
        <v>54000.0</v>
      </c>
      <c r="E12" s="20" t="s">
        <v>29</v>
      </c>
      <c r="F12" s="12">
        <v>100.0</v>
      </c>
      <c r="G12" s="13">
        <v>0.5</v>
      </c>
      <c r="H12" s="12">
        <f>F12*50%</f>
        <v>50</v>
      </c>
      <c r="I12" s="14">
        <f t="shared" si="2"/>
        <v>150</v>
      </c>
      <c r="J12" s="9"/>
      <c r="K12" s="12">
        <v>300.0</v>
      </c>
      <c r="L12" s="12">
        <v>150.0</v>
      </c>
      <c r="M12" s="12">
        <f t="shared" si="7"/>
        <v>1000</v>
      </c>
      <c r="N12" s="12">
        <f>L12+(H12*7)</f>
        <v>500</v>
      </c>
      <c r="O12" s="9"/>
      <c r="P12" s="9"/>
      <c r="Q12" s="9"/>
      <c r="R12" s="9"/>
      <c r="S12" s="9"/>
      <c r="T12" s="9"/>
      <c r="U12" s="9"/>
      <c r="V12" s="9"/>
      <c r="W12" s="9"/>
      <c r="X12" s="9"/>
      <c r="Y12" s="9"/>
      <c r="Z12" s="9"/>
      <c r="AA12" s="9"/>
      <c r="AB12" s="9"/>
      <c r="AC12" s="9"/>
      <c r="AD12" s="9"/>
      <c r="AE12" s="9"/>
      <c r="AF12" s="9"/>
      <c r="AG12" s="9"/>
      <c r="AH12" s="9"/>
      <c r="AI12" s="9"/>
    </row>
    <row r="13">
      <c r="A13" s="88">
        <v>931165.0</v>
      </c>
      <c r="B13" s="71" t="s">
        <v>30</v>
      </c>
      <c r="C13" s="71" t="s">
        <v>31</v>
      </c>
      <c r="D13" s="85">
        <v>114000.0</v>
      </c>
      <c r="E13" s="86">
        <v>0.1</v>
      </c>
      <c r="F13" s="39">
        <f>SUM(D13*E13)/12</f>
        <v>950</v>
      </c>
      <c r="G13" s="73">
        <v>0.5</v>
      </c>
      <c r="H13" s="39">
        <v>125.83</v>
      </c>
      <c r="I13" s="74">
        <f t="shared" si="2"/>
        <v>1075.83</v>
      </c>
      <c r="J13" s="75"/>
      <c r="K13" s="39">
        <v>2848.3333333333335</v>
      </c>
      <c r="L13" s="39">
        <v>1424.1666666666667</v>
      </c>
      <c r="M13" s="39">
        <f t="shared" si="7"/>
        <v>9498.333333</v>
      </c>
      <c r="N13" s="39">
        <f>4274.17+H13</f>
        <v>4400</v>
      </c>
      <c r="O13" s="75" t="s">
        <v>94</v>
      </c>
      <c r="P13" s="75"/>
      <c r="Q13" s="75"/>
      <c r="R13" s="75"/>
      <c r="S13" s="75"/>
      <c r="T13" s="75"/>
      <c r="U13" s="75"/>
      <c r="V13" s="75"/>
      <c r="W13" s="75"/>
      <c r="X13" s="75"/>
      <c r="Y13" s="75"/>
      <c r="Z13" s="75"/>
      <c r="AA13" s="75"/>
      <c r="AB13" s="75"/>
      <c r="AC13" s="75"/>
      <c r="AD13" s="75"/>
      <c r="AE13" s="75"/>
      <c r="AF13" s="75"/>
      <c r="AG13" s="75"/>
      <c r="AH13" s="75"/>
      <c r="AI13" s="75"/>
    </row>
    <row r="14">
      <c r="A14" s="84" t="s">
        <v>48</v>
      </c>
      <c r="B14" s="71" t="s">
        <v>49</v>
      </c>
      <c r="C14" s="71" t="s">
        <v>50</v>
      </c>
      <c r="D14" s="85">
        <v>104000.0</v>
      </c>
      <c r="E14" s="86">
        <v>0.1</v>
      </c>
      <c r="F14" s="39">
        <f>D14*E14/12</f>
        <v>866.6666667</v>
      </c>
      <c r="G14" s="73">
        <v>0.5</v>
      </c>
      <c r="H14" s="39">
        <v>0.0</v>
      </c>
      <c r="I14" s="74">
        <f t="shared" si="2"/>
        <v>866.6666667</v>
      </c>
      <c r="J14" s="75"/>
      <c r="K14" s="39">
        <v>4250.0</v>
      </c>
      <c r="L14" s="39">
        <v>1275.0</v>
      </c>
      <c r="M14" s="39">
        <f t="shared" si="7"/>
        <v>10316.66667</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c r="A15" s="10">
        <v>943285.0</v>
      </c>
      <c r="B15" s="11" t="s">
        <v>52</v>
      </c>
      <c r="C15" s="11" t="s">
        <v>53</v>
      </c>
      <c r="D15" s="19">
        <v>227300.0</v>
      </c>
      <c r="E15" s="20" t="s">
        <v>29</v>
      </c>
      <c r="F15" s="12">
        <v>1000.0</v>
      </c>
      <c r="G15" s="13">
        <v>0.5</v>
      </c>
      <c r="H15" s="12">
        <f t="shared" ref="H15:H20" si="8">F15/2</f>
        <v>500</v>
      </c>
      <c r="I15" s="14">
        <f t="shared" si="2"/>
        <v>1500</v>
      </c>
      <c r="J15" s="1"/>
      <c r="K15" s="12">
        <v>1000.0</v>
      </c>
      <c r="L15" s="12">
        <v>500.0</v>
      </c>
      <c r="M15" s="12">
        <f t="shared" si="7"/>
        <v>8000</v>
      </c>
      <c r="N15" s="12">
        <f t="shared" ref="N15:N16" si="9">L15+(H15*7)</f>
        <v>4000</v>
      </c>
      <c r="O15" s="1" t="s">
        <v>102</v>
      </c>
      <c r="P15" s="1"/>
      <c r="Q15" s="1"/>
      <c r="R15" s="1"/>
      <c r="S15" s="1"/>
      <c r="T15" s="1"/>
      <c r="U15" s="1"/>
      <c r="V15" s="1"/>
      <c r="W15" s="1"/>
      <c r="X15" s="1"/>
      <c r="Y15" s="1"/>
      <c r="Z15" s="1"/>
      <c r="AA15" s="1"/>
      <c r="AB15" s="1"/>
      <c r="AC15" s="1"/>
      <c r="AD15" s="1"/>
      <c r="AE15" s="1"/>
      <c r="AF15" s="1"/>
      <c r="AG15" s="1"/>
      <c r="AH15" s="1"/>
      <c r="AI15" s="1"/>
    </row>
    <row r="16">
      <c r="A16" s="10">
        <v>946506.0</v>
      </c>
      <c r="B16" s="11" t="s">
        <v>55</v>
      </c>
      <c r="C16" s="11" t="s">
        <v>56</v>
      </c>
      <c r="D16" s="19">
        <v>124000.0</v>
      </c>
      <c r="E16" s="20" t="s">
        <v>29</v>
      </c>
      <c r="F16" s="12">
        <v>733.0</v>
      </c>
      <c r="G16" s="13">
        <v>0.5</v>
      </c>
      <c r="H16" s="12">
        <f t="shared" si="8"/>
        <v>366.5</v>
      </c>
      <c r="I16" s="14">
        <f t="shared" si="2"/>
        <v>1099.5</v>
      </c>
      <c r="J16" s="1"/>
      <c r="K16" s="12">
        <v>733.0</v>
      </c>
      <c r="L16" s="12">
        <v>366.5</v>
      </c>
      <c r="M16" s="12">
        <f t="shared" si="7"/>
        <v>5864</v>
      </c>
      <c r="N16" s="12">
        <f t="shared" si="9"/>
        <v>2932</v>
      </c>
      <c r="O16" s="1"/>
      <c r="P16" s="1"/>
      <c r="Q16" s="1"/>
      <c r="R16" s="1"/>
      <c r="S16" s="1"/>
      <c r="T16" s="1"/>
      <c r="U16" s="1"/>
      <c r="V16" s="1"/>
      <c r="W16" s="1"/>
      <c r="X16" s="1"/>
      <c r="Y16" s="1"/>
      <c r="Z16" s="1"/>
      <c r="AA16" s="1"/>
      <c r="AB16" s="1"/>
      <c r="AC16" s="1"/>
      <c r="AD16" s="1"/>
      <c r="AE16" s="1"/>
      <c r="AF16" s="1"/>
      <c r="AG16" s="1"/>
      <c r="AH16" s="1"/>
      <c r="AI16" s="1"/>
    </row>
    <row r="17">
      <c r="A17" s="10">
        <v>962325.0</v>
      </c>
      <c r="B17" s="11" t="s">
        <v>89</v>
      </c>
      <c r="C17" s="11" t="s">
        <v>90</v>
      </c>
      <c r="D17" s="19">
        <v>60000.0</v>
      </c>
      <c r="E17" s="20">
        <v>0.03</v>
      </c>
      <c r="F17" s="19">
        <f t="shared" ref="F17:F20" si="10">D17*E17/12</f>
        <v>150</v>
      </c>
      <c r="G17" s="20">
        <v>0.5</v>
      </c>
      <c r="H17" s="19">
        <f t="shared" si="8"/>
        <v>75</v>
      </c>
      <c r="I17" s="14">
        <f t="shared" si="2"/>
        <v>225</v>
      </c>
      <c r="J17" s="9"/>
      <c r="K17" s="19">
        <v>733.0</v>
      </c>
      <c r="L17" s="19">
        <v>366.5</v>
      </c>
      <c r="M17" s="19">
        <f>F17*6</f>
        <v>900</v>
      </c>
      <c r="N17" s="19">
        <f>H17*6</f>
        <v>450</v>
      </c>
      <c r="O17" s="9"/>
      <c r="P17" s="9"/>
      <c r="Q17" s="9"/>
      <c r="R17" s="9"/>
      <c r="S17" s="9"/>
      <c r="T17" s="9"/>
      <c r="U17" s="9"/>
      <c r="V17" s="9"/>
      <c r="W17" s="9"/>
      <c r="X17" s="9"/>
      <c r="Y17" s="9"/>
      <c r="Z17" s="9"/>
      <c r="AA17" s="9"/>
      <c r="AB17" s="9"/>
      <c r="AC17" s="9"/>
      <c r="AD17" s="9"/>
      <c r="AE17" s="9"/>
      <c r="AF17" s="9"/>
      <c r="AG17" s="9"/>
      <c r="AH17" s="9"/>
      <c r="AI17" s="9"/>
    </row>
    <row r="18">
      <c r="A18" s="89" t="s">
        <v>88</v>
      </c>
      <c r="B18" s="90" t="s">
        <v>103</v>
      </c>
      <c r="C18" s="90" t="s">
        <v>104</v>
      </c>
      <c r="D18" s="91">
        <v>39000.0</v>
      </c>
      <c r="E18" s="92">
        <v>0.1</v>
      </c>
      <c r="F18" s="91">
        <f t="shared" si="10"/>
        <v>325</v>
      </c>
      <c r="G18" s="92">
        <v>0.5</v>
      </c>
      <c r="H18" s="91">
        <f t="shared" si="8"/>
        <v>162.5</v>
      </c>
      <c r="I18" s="93">
        <f t="shared" si="2"/>
        <v>487.5</v>
      </c>
      <c r="J18" s="94"/>
      <c r="K18" s="91"/>
      <c r="L18" s="91"/>
      <c r="M18" s="91">
        <f t="shared" ref="M18:M20" si="11">F18*1</f>
        <v>325</v>
      </c>
      <c r="N18" s="91">
        <f t="shared" ref="N18:N20" si="12">H18*1</f>
        <v>162.5</v>
      </c>
      <c r="O18" s="94" t="s">
        <v>105</v>
      </c>
      <c r="P18" s="94"/>
      <c r="Q18" s="94"/>
      <c r="R18" s="94"/>
      <c r="S18" s="94"/>
      <c r="T18" s="94"/>
      <c r="U18" s="94"/>
      <c r="V18" s="94"/>
      <c r="W18" s="94"/>
      <c r="X18" s="94"/>
      <c r="Y18" s="94"/>
      <c r="Z18" s="94"/>
      <c r="AA18" s="94"/>
      <c r="AB18" s="94"/>
      <c r="AC18" s="94"/>
      <c r="AD18" s="94"/>
      <c r="AE18" s="94"/>
      <c r="AF18" s="94"/>
      <c r="AG18" s="94"/>
      <c r="AH18" s="94"/>
      <c r="AI18" s="94"/>
    </row>
    <row r="19">
      <c r="A19" s="95" t="s">
        <v>88</v>
      </c>
      <c r="B19" s="96" t="s">
        <v>106</v>
      </c>
      <c r="C19" s="96" t="s">
        <v>107</v>
      </c>
      <c r="D19" s="97">
        <v>39000.0</v>
      </c>
      <c r="E19" s="98">
        <v>0.03</v>
      </c>
      <c r="F19" s="97">
        <f t="shared" si="10"/>
        <v>97.5</v>
      </c>
      <c r="G19" s="98">
        <v>0.5</v>
      </c>
      <c r="H19" s="97">
        <f t="shared" si="8"/>
        <v>48.75</v>
      </c>
      <c r="I19" s="99">
        <f t="shared" si="2"/>
        <v>146.25</v>
      </c>
      <c r="J19" s="96"/>
      <c r="K19" s="97"/>
      <c r="L19" s="97"/>
      <c r="M19" s="97">
        <f t="shared" si="11"/>
        <v>97.5</v>
      </c>
      <c r="N19" s="97">
        <f t="shared" si="12"/>
        <v>48.75</v>
      </c>
      <c r="O19" s="94" t="s">
        <v>105</v>
      </c>
      <c r="P19" s="94"/>
      <c r="Q19" s="94"/>
      <c r="R19" s="94"/>
      <c r="S19" s="94"/>
      <c r="T19" s="94"/>
      <c r="U19" s="94"/>
      <c r="V19" s="94"/>
      <c r="W19" s="94"/>
      <c r="X19" s="94"/>
      <c r="Y19" s="94"/>
      <c r="Z19" s="94"/>
      <c r="AA19" s="94"/>
      <c r="AB19" s="94"/>
      <c r="AC19" s="94"/>
      <c r="AD19" s="94"/>
      <c r="AE19" s="94"/>
      <c r="AF19" s="94"/>
      <c r="AG19" s="94"/>
      <c r="AH19" s="94"/>
      <c r="AI19" s="94"/>
    </row>
    <row r="20">
      <c r="A20" s="95" t="s">
        <v>88</v>
      </c>
      <c r="B20" s="96" t="s">
        <v>55</v>
      </c>
      <c r="C20" s="96" t="s">
        <v>108</v>
      </c>
      <c r="D20" s="97">
        <v>141000.0</v>
      </c>
      <c r="E20" s="100">
        <v>0.6239371</v>
      </c>
      <c r="F20" s="97">
        <f t="shared" si="10"/>
        <v>7331.260925</v>
      </c>
      <c r="G20" s="98">
        <v>0.5</v>
      </c>
      <c r="H20" s="97">
        <f t="shared" si="8"/>
        <v>3665.630463</v>
      </c>
      <c r="I20" s="99">
        <f t="shared" si="2"/>
        <v>10996.89139</v>
      </c>
      <c r="J20" s="96"/>
      <c r="K20" s="97"/>
      <c r="L20" s="97"/>
      <c r="M20" s="97">
        <f t="shared" si="11"/>
        <v>7331.260925</v>
      </c>
      <c r="N20" s="97">
        <f t="shared" si="12"/>
        <v>3665.630463</v>
      </c>
      <c r="O20" s="94" t="s">
        <v>109</v>
      </c>
      <c r="P20" s="94"/>
      <c r="Q20" s="94"/>
      <c r="R20" s="94"/>
      <c r="S20" s="94"/>
      <c r="T20" s="94"/>
      <c r="U20" s="94"/>
      <c r="V20" s="94"/>
      <c r="W20" s="94"/>
      <c r="X20" s="94"/>
      <c r="Y20" s="94"/>
      <c r="Z20" s="94"/>
      <c r="AA20" s="94"/>
      <c r="AB20" s="94"/>
      <c r="AC20" s="94"/>
      <c r="AD20" s="94"/>
      <c r="AE20" s="94"/>
      <c r="AF20" s="94"/>
      <c r="AG20" s="94"/>
      <c r="AH20" s="94"/>
      <c r="AI20" s="94"/>
    </row>
    <row r="21" ht="15.75" customHeight="1">
      <c r="A21" s="23"/>
      <c r="B21" s="22"/>
      <c r="C21" s="22"/>
      <c r="D21" s="24"/>
      <c r="E21" s="25"/>
      <c r="F21" s="24"/>
      <c r="G21" s="25"/>
      <c r="H21" s="24"/>
      <c r="I21" s="26"/>
      <c r="J21" s="1"/>
      <c r="K21" s="24"/>
      <c r="L21" s="24"/>
      <c r="M21" s="24"/>
      <c r="N21" s="24"/>
      <c r="O21" s="1"/>
      <c r="P21" s="1"/>
      <c r="Q21" s="1"/>
      <c r="R21" s="1"/>
      <c r="S21" s="1"/>
      <c r="T21" s="1"/>
      <c r="U21" s="1"/>
      <c r="V21" s="1"/>
      <c r="W21" s="1"/>
      <c r="X21" s="1"/>
      <c r="Y21" s="1"/>
      <c r="Z21" s="1"/>
      <c r="AA21" s="1"/>
      <c r="AB21" s="1"/>
      <c r="AC21" s="1"/>
      <c r="AD21" s="1"/>
      <c r="AE21" s="1"/>
      <c r="AF21" s="1"/>
      <c r="AG21" s="1"/>
      <c r="AH21" s="1"/>
      <c r="AI21" s="1"/>
    </row>
    <row r="22" ht="15.75" customHeight="1">
      <c r="A22" s="27"/>
      <c r="D22" s="50"/>
      <c r="E22" s="2"/>
      <c r="F22" s="28">
        <f>SUM(F5:F20)</f>
        <v>15654.83593</v>
      </c>
      <c r="H22" s="28">
        <f t="shared" ref="H22:I22" si="13">SUM(H5:H20)</f>
        <v>5661.085463</v>
      </c>
      <c r="I22" s="28">
        <f t="shared" si="13"/>
        <v>21315.92139</v>
      </c>
      <c r="K22" s="24"/>
      <c r="L22" s="28"/>
      <c r="M22" s="28">
        <f t="shared" ref="M22:N22" si="14">SUM(M5:M20)</f>
        <v>88493.93926</v>
      </c>
      <c r="N22" s="28">
        <f t="shared" si="14"/>
        <v>37448.38046</v>
      </c>
    </row>
    <row r="23" ht="15.75" customHeight="1">
      <c r="A23" s="29" t="s">
        <v>32</v>
      </c>
      <c r="B23" s="27"/>
      <c r="C23" s="27"/>
      <c r="D23" s="27"/>
      <c r="E23" s="30"/>
      <c r="F23" s="28"/>
      <c r="G23" s="30"/>
      <c r="H23" s="28"/>
      <c r="I23" s="28"/>
      <c r="K23" s="15"/>
    </row>
    <row r="24" ht="15.75" customHeight="1">
      <c r="A24" s="76" t="s">
        <v>33</v>
      </c>
      <c r="B24" s="76"/>
      <c r="C24" s="76"/>
      <c r="D24" s="76"/>
      <c r="E24" s="77"/>
      <c r="F24" s="78"/>
      <c r="G24" s="77"/>
      <c r="H24" s="78"/>
      <c r="I24" s="78"/>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row>
    <row r="25" ht="15.75" customHeight="1">
      <c r="E25" s="2"/>
      <c r="K25" s="15"/>
    </row>
    <row r="26" ht="15.75" customHeight="1">
      <c r="A26" s="35" t="s">
        <v>34</v>
      </c>
      <c r="E26" s="2"/>
      <c r="K26" s="15"/>
    </row>
    <row r="27" ht="15.75" customHeight="1">
      <c r="A27" s="66" t="s">
        <v>97</v>
      </c>
      <c r="B27" s="67"/>
      <c r="C27" s="67"/>
      <c r="D27" s="67"/>
      <c r="E27" s="68"/>
      <c r="F27" s="67"/>
      <c r="G27" s="67"/>
      <c r="H27" s="67"/>
      <c r="I27" s="67"/>
      <c r="J27" s="67"/>
      <c r="K27" s="69"/>
      <c r="L27" s="67"/>
      <c r="M27" s="67"/>
      <c r="N27" s="67"/>
      <c r="O27" s="67"/>
      <c r="P27" s="67"/>
      <c r="Q27" s="67"/>
      <c r="R27" s="67"/>
      <c r="S27" s="67"/>
      <c r="T27" s="67"/>
      <c r="U27" s="67"/>
      <c r="V27" s="67"/>
      <c r="W27" s="67"/>
      <c r="X27" s="67"/>
      <c r="Y27" s="67"/>
      <c r="Z27" s="67"/>
      <c r="AA27" s="67"/>
      <c r="AB27" s="67"/>
      <c r="AC27" s="67"/>
      <c r="AD27" s="67"/>
      <c r="AE27" s="67"/>
      <c r="AF27" s="67"/>
      <c r="AG27" s="67"/>
      <c r="AH27" s="67"/>
      <c r="AI27" s="67"/>
    </row>
    <row r="28" ht="15.75" customHeight="1">
      <c r="A28" s="66" t="s">
        <v>110</v>
      </c>
      <c r="E28" s="2"/>
      <c r="K28" s="15"/>
    </row>
    <row r="29" ht="15.75" customHeight="1">
      <c r="E29" s="2"/>
      <c r="K29" s="15"/>
    </row>
    <row r="30" ht="15.75" customHeight="1">
      <c r="E30" s="2"/>
      <c r="K30" s="15"/>
    </row>
    <row r="31" ht="15.75" customHeight="1">
      <c r="E31" s="2"/>
      <c r="K31" s="15"/>
    </row>
    <row r="32" ht="15.75" customHeight="1">
      <c r="E32" s="2"/>
      <c r="K32" s="15"/>
    </row>
    <row r="33" ht="15.75" customHeight="1">
      <c r="E33" s="2"/>
      <c r="K33" s="15"/>
    </row>
    <row r="34" ht="15.75" customHeight="1">
      <c r="E34" s="2"/>
      <c r="K34" s="15"/>
    </row>
    <row r="35" ht="15.75" customHeight="1">
      <c r="E35" s="2"/>
      <c r="K35" s="15"/>
    </row>
    <row r="36" ht="15.75" customHeight="1">
      <c r="E36" s="2"/>
      <c r="K36" s="15"/>
    </row>
    <row r="37" ht="15.75" customHeight="1">
      <c r="E37" s="2"/>
      <c r="K37" s="15"/>
    </row>
    <row r="38" ht="15.75" customHeight="1">
      <c r="E38" s="2"/>
      <c r="K38" s="15"/>
    </row>
    <row r="39" ht="15.75" customHeight="1">
      <c r="E39" s="2"/>
      <c r="K39" s="15"/>
    </row>
    <row r="40" ht="15.75" customHeight="1">
      <c r="E40" s="2"/>
      <c r="K40" s="15"/>
    </row>
    <row r="41" ht="15.75" customHeight="1">
      <c r="E41" s="2"/>
      <c r="K41" s="15"/>
    </row>
    <row r="42" ht="15.75" customHeight="1">
      <c r="E42" s="2"/>
      <c r="K42" s="15"/>
    </row>
    <row r="43" ht="15.75" customHeight="1">
      <c r="E43" s="2"/>
      <c r="K43" s="15"/>
    </row>
    <row r="44" ht="15.75" customHeight="1">
      <c r="E44" s="2"/>
      <c r="K44" s="15"/>
    </row>
    <row r="45" ht="15.75" customHeight="1">
      <c r="E45" s="2"/>
      <c r="K45" s="15"/>
    </row>
    <row r="46" ht="15.75" customHeight="1">
      <c r="E46" s="2"/>
      <c r="K46" s="15"/>
    </row>
    <row r="47" ht="15.75" customHeight="1">
      <c r="E47" s="2"/>
      <c r="K47" s="15"/>
    </row>
    <row r="48" ht="15.75" customHeight="1">
      <c r="E48" s="2"/>
      <c r="K48" s="15"/>
    </row>
    <row r="49" ht="15.75" customHeight="1">
      <c r="E49" s="2"/>
      <c r="K49" s="15"/>
    </row>
    <row r="50" ht="15.75" customHeight="1">
      <c r="E50" s="2"/>
      <c r="K50" s="15"/>
    </row>
    <row r="51" ht="15.75" customHeight="1">
      <c r="E51" s="2"/>
      <c r="K51" s="15"/>
    </row>
    <row r="52" ht="15.75" customHeight="1">
      <c r="E52" s="2"/>
      <c r="K52" s="15"/>
    </row>
    <row r="53" ht="15.75" customHeight="1">
      <c r="E53" s="2"/>
      <c r="K53" s="15"/>
    </row>
    <row r="54" ht="15.75" customHeight="1">
      <c r="E54" s="2"/>
      <c r="K54" s="15"/>
    </row>
    <row r="55" ht="15.75" customHeight="1">
      <c r="E55" s="2"/>
      <c r="K55" s="15"/>
    </row>
    <row r="56" ht="15.75" customHeight="1">
      <c r="E56" s="2"/>
      <c r="K56" s="15"/>
    </row>
    <row r="57" ht="15.75" customHeight="1">
      <c r="E57" s="2"/>
      <c r="K57" s="15"/>
    </row>
    <row r="58" ht="15.75" customHeight="1">
      <c r="E58" s="2"/>
      <c r="K58" s="15"/>
    </row>
    <row r="59" ht="15.75" customHeight="1">
      <c r="E59" s="2"/>
      <c r="K59" s="15"/>
    </row>
    <row r="60" ht="15.75" customHeight="1">
      <c r="E60" s="2"/>
      <c r="K60" s="15"/>
    </row>
    <row r="61" ht="15.75" customHeight="1">
      <c r="E61" s="2"/>
      <c r="K61" s="15"/>
    </row>
    <row r="62" ht="15.75" customHeight="1">
      <c r="E62" s="2"/>
      <c r="K62" s="15"/>
    </row>
    <row r="63" ht="15.75" customHeight="1">
      <c r="E63" s="2"/>
      <c r="K63" s="15"/>
    </row>
    <row r="64" ht="15.75" customHeight="1">
      <c r="E64" s="2"/>
      <c r="K64" s="15"/>
    </row>
    <row r="65" ht="15.75" customHeight="1">
      <c r="E65" s="2"/>
      <c r="K65" s="15"/>
    </row>
    <row r="66" ht="15.75" customHeight="1">
      <c r="E66" s="2"/>
      <c r="K66" s="15"/>
    </row>
    <row r="67" ht="15.75" customHeight="1">
      <c r="E67" s="2"/>
      <c r="K67" s="15"/>
    </row>
    <row r="68" ht="15.75" customHeight="1">
      <c r="E68" s="2"/>
      <c r="K68" s="15"/>
    </row>
    <row r="69" ht="15.75" customHeight="1">
      <c r="E69" s="2"/>
      <c r="K69" s="15"/>
    </row>
    <row r="70" ht="15.75" customHeight="1">
      <c r="E70" s="2"/>
      <c r="K70" s="15"/>
    </row>
    <row r="71" ht="15.75" customHeight="1">
      <c r="E71" s="2"/>
      <c r="K71" s="15"/>
    </row>
    <row r="72" ht="15.75" customHeight="1">
      <c r="E72" s="2"/>
      <c r="K72" s="15"/>
    </row>
    <row r="73" ht="15.75" customHeight="1">
      <c r="E73" s="2"/>
      <c r="K73" s="15"/>
    </row>
    <row r="74" ht="15.75" customHeight="1">
      <c r="E74" s="2"/>
      <c r="K74" s="15"/>
    </row>
    <row r="75" ht="15.75" customHeight="1">
      <c r="E75" s="2"/>
      <c r="K75" s="15"/>
    </row>
    <row r="76" ht="15.75" customHeight="1">
      <c r="E76" s="2"/>
      <c r="K76" s="15"/>
    </row>
    <row r="77" ht="15.75" customHeight="1">
      <c r="E77" s="2"/>
      <c r="K77" s="15"/>
    </row>
    <row r="78" ht="15.75" customHeight="1">
      <c r="E78" s="2"/>
      <c r="K78" s="15"/>
    </row>
    <row r="79" ht="15.75" customHeight="1">
      <c r="E79" s="2"/>
      <c r="K79" s="15"/>
    </row>
    <row r="80" ht="15.75" customHeight="1">
      <c r="E80" s="2"/>
      <c r="K80" s="15"/>
    </row>
    <row r="81" ht="15.75" customHeight="1">
      <c r="E81" s="2"/>
      <c r="K81" s="15"/>
    </row>
    <row r="82" ht="15.75" customHeight="1">
      <c r="E82" s="2"/>
      <c r="K82" s="15"/>
    </row>
    <row r="83" ht="15.75" customHeight="1">
      <c r="E83" s="2"/>
      <c r="K83" s="15"/>
    </row>
    <row r="84" ht="15.75" customHeight="1">
      <c r="E84" s="2"/>
      <c r="K84" s="15"/>
    </row>
    <row r="85" ht="15.75" customHeight="1">
      <c r="E85" s="2"/>
      <c r="K85" s="15"/>
    </row>
    <row r="86" ht="15.75" customHeight="1">
      <c r="E86" s="2"/>
      <c r="K86" s="15"/>
    </row>
    <row r="87" ht="15.75" customHeight="1">
      <c r="E87" s="2"/>
      <c r="K87" s="15"/>
    </row>
    <row r="88" ht="15.75" customHeight="1">
      <c r="E88" s="2"/>
      <c r="K88" s="15"/>
    </row>
    <row r="89" ht="15.75" customHeight="1">
      <c r="E89" s="2"/>
      <c r="K89" s="15"/>
    </row>
    <row r="90" ht="15.75" customHeight="1">
      <c r="E90" s="2"/>
      <c r="K90" s="15"/>
    </row>
    <row r="91" ht="15.75" customHeight="1">
      <c r="E91" s="2"/>
      <c r="K91" s="15"/>
    </row>
    <row r="92" ht="15.75" customHeight="1">
      <c r="E92" s="2"/>
      <c r="K92" s="15"/>
    </row>
    <row r="93" ht="15.75" customHeight="1">
      <c r="E93" s="2"/>
      <c r="K93" s="15"/>
    </row>
    <row r="94" ht="15.75" customHeight="1">
      <c r="E94" s="2"/>
      <c r="K94" s="15"/>
    </row>
    <row r="95" ht="15.75" customHeight="1">
      <c r="E95" s="2"/>
      <c r="K95" s="15"/>
    </row>
    <row r="96" ht="15.75" customHeight="1">
      <c r="E96" s="2"/>
      <c r="K96" s="15"/>
    </row>
    <row r="97" ht="15.75" customHeight="1">
      <c r="E97" s="2"/>
      <c r="K97" s="15"/>
    </row>
    <row r="98" ht="15.75" customHeight="1">
      <c r="E98" s="2"/>
      <c r="K98" s="15"/>
    </row>
    <row r="99" ht="15.75" customHeight="1">
      <c r="E99" s="2"/>
      <c r="K99" s="15"/>
    </row>
    <row r="100" ht="15.75" customHeight="1">
      <c r="E100" s="2"/>
      <c r="K100" s="15"/>
    </row>
    <row r="101" ht="15.75" customHeight="1">
      <c r="E101" s="2"/>
      <c r="K101" s="15"/>
    </row>
    <row r="102" ht="15.75" customHeight="1">
      <c r="E102" s="2"/>
      <c r="K102" s="15"/>
    </row>
    <row r="103" ht="15.75" customHeight="1">
      <c r="E103" s="2"/>
      <c r="K103" s="15"/>
    </row>
    <row r="104" ht="15.75" customHeight="1">
      <c r="E104" s="2"/>
      <c r="K104" s="15"/>
    </row>
    <row r="105" ht="15.75" customHeight="1">
      <c r="E105" s="2"/>
      <c r="K105" s="15"/>
    </row>
    <row r="106" ht="15.75" customHeight="1">
      <c r="E106" s="2"/>
      <c r="K106" s="15"/>
    </row>
    <row r="107" ht="15.75" customHeight="1">
      <c r="E107" s="2"/>
      <c r="K107" s="15"/>
    </row>
    <row r="108" ht="15.75" customHeight="1">
      <c r="E108" s="2"/>
      <c r="K108" s="15"/>
    </row>
    <row r="109" ht="15.75" customHeight="1">
      <c r="E109" s="2"/>
      <c r="K109" s="15"/>
    </row>
    <row r="110" ht="15.75" customHeight="1">
      <c r="E110" s="2"/>
      <c r="K110" s="15"/>
    </row>
    <row r="111" ht="15.75" customHeight="1">
      <c r="E111" s="2"/>
      <c r="K111" s="15"/>
    </row>
    <row r="112" ht="15.75" customHeight="1">
      <c r="E112" s="2"/>
      <c r="K112" s="15"/>
    </row>
    <row r="113" ht="15.75" customHeight="1">
      <c r="E113" s="2"/>
      <c r="K113" s="15"/>
    </row>
    <row r="114" ht="15.75" customHeight="1">
      <c r="E114" s="2"/>
      <c r="K114" s="15"/>
    </row>
    <row r="115" ht="15.75" customHeight="1">
      <c r="E115" s="2"/>
      <c r="K115" s="15"/>
    </row>
    <row r="116" ht="15.75" customHeight="1">
      <c r="E116" s="2"/>
      <c r="K116" s="15"/>
    </row>
    <row r="117" ht="15.75" customHeight="1">
      <c r="E117" s="2"/>
      <c r="K117" s="15"/>
    </row>
    <row r="118" ht="15.75" customHeight="1">
      <c r="E118" s="2"/>
      <c r="K118" s="15"/>
    </row>
    <row r="119" ht="15.75" customHeight="1">
      <c r="E119" s="2"/>
      <c r="K119" s="15"/>
    </row>
    <row r="120" ht="15.75" customHeight="1">
      <c r="E120" s="2"/>
      <c r="K120" s="15"/>
    </row>
    <row r="121" ht="15.75" customHeight="1">
      <c r="E121" s="2"/>
      <c r="K121" s="15"/>
    </row>
    <row r="122" ht="15.75" customHeight="1">
      <c r="E122" s="2"/>
      <c r="K122" s="15"/>
    </row>
    <row r="123" ht="15.75" customHeight="1">
      <c r="E123" s="2"/>
      <c r="K123" s="15"/>
    </row>
    <row r="124" ht="15.75" customHeight="1">
      <c r="E124" s="2"/>
      <c r="K124" s="15"/>
    </row>
    <row r="125" ht="15.75" customHeight="1">
      <c r="E125" s="2"/>
      <c r="K125" s="15"/>
    </row>
    <row r="126" ht="15.75" customHeight="1">
      <c r="E126" s="2"/>
      <c r="K126" s="15"/>
    </row>
    <row r="127" ht="15.75" customHeight="1">
      <c r="E127" s="2"/>
      <c r="K127" s="15"/>
    </row>
    <row r="128" ht="15.75" customHeight="1">
      <c r="E128" s="2"/>
      <c r="K128" s="15"/>
    </row>
    <row r="129" ht="15.75" customHeight="1">
      <c r="E129" s="2"/>
      <c r="K129" s="15"/>
    </row>
    <row r="130" ht="15.75" customHeight="1">
      <c r="E130" s="2"/>
      <c r="K130" s="15"/>
    </row>
    <row r="131" ht="15.75" customHeight="1">
      <c r="E131" s="2"/>
      <c r="K131" s="15"/>
    </row>
    <row r="132" ht="15.75" customHeight="1">
      <c r="E132" s="2"/>
      <c r="K132" s="15"/>
    </row>
    <row r="133" ht="15.75" customHeight="1">
      <c r="E133" s="2"/>
      <c r="K133" s="15"/>
    </row>
    <row r="134" ht="15.75" customHeight="1">
      <c r="E134" s="2"/>
      <c r="K134" s="15"/>
    </row>
    <row r="135" ht="15.75" customHeight="1">
      <c r="E135" s="2"/>
      <c r="K135" s="15"/>
    </row>
    <row r="136" ht="15.75" customHeight="1">
      <c r="E136" s="2"/>
      <c r="K136" s="15"/>
    </row>
    <row r="137" ht="15.75" customHeight="1">
      <c r="E137" s="2"/>
      <c r="K137" s="15"/>
    </row>
    <row r="138" ht="15.75" customHeight="1">
      <c r="E138" s="2"/>
      <c r="K138" s="15"/>
    </row>
    <row r="139" ht="15.75" customHeight="1">
      <c r="E139" s="2"/>
      <c r="K139" s="15"/>
    </row>
    <row r="140" ht="15.75" customHeight="1">
      <c r="E140" s="2"/>
      <c r="K140" s="15"/>
    </row>
    <row r="141" ht="15.75" customHeight="1">
      <c r="E141" s="2"/>
      <c r="K141" s="15"/>
    </row>
    <row r="142" ht="15.75" customHeight="1">
      <c r="E142" s="2"/>
      <c r="K142" s="15"/>
    </row>
    <row r="143" ht="15.75" customHeight="1">
      <c r="E143" s="2"/>
      <c r="K143" s="15"/>
    </row>
    <row r="144" ht="15.75" customHeight="1">
      <c r="E144" s="2"/>
      <c r="K144" s="15"/>
    </row>
    <row r="145" ht="15.75" customHeight="1">
      <c r="E145" s="2"/>
      <c r="K145" s="15"/>
    </row>
    <row r="146" ht="15.75" customHeight="1">
      <c r="E146" s="2"/>
      <c r="K146" s="15"/>
    </row>
    <row r="147" ht="15.75" customHeight="1">
      <c r="E147" s="2"/>
      <c r="K147" s="15"/>
    </row>
    <row r="148" ht="15.75" customHeight="1">
      <c r="E148" s="2"/>
      <c r="K148" s="15"/>
    </row>
    <row r="149" ht="15.75" customHeight="1">
      <c r="E149" s="2"/>
      <c r="K149" s="15"/>
    </row>
    <row r="150" ht="15.75" customHeight="1">
      <c r="E150" s="2"/>
      <c r="K150" s="15"/>
    </row>
    <row r="151" ht="15.75" customHeight="1">
      <c r="E151" s="2"/>
      <c r="K151" s="15"/>
    </row>
    <row r="152" ht="15.75" customHeight="1">
      <c r="E152" s="2"/>
      <c r="K152" s="15"/>
    </row>
    <row r="153" ht="15.75" customHeight="1">
      <c r="E153" s="2"/>
      <c r="K153" s="15"/>
    </row>
    <row r="154" ht="15.75" customHeight="1">
      <c r="E154" s="2"/>
      <c r="K154" s="15"/>
    </row>
    <row r="155" ht="15.75" customHeight="1">
      <c r="E155" s="2"/>
      <c r="K155" s="15"/>
    </row>
    <row r="156" ht="15.75" customHeight="1">
      <c r="E156" s="2"/>
      <c r="K156" s="15"/>
    </row>
    <row r="157" ht="15.75" customHeight="1">
      <c r="E157" s="2"/>
      <c r="K157" s="15"/>
    </row>
    <row r="158" ht="15.75" customHeight="1">
      <c r="E158" s="2"/>
      <c r="K158" s="15"/>
    </row>
    <row r="159" ht="15.75" customHeight="1">
      <c r="E159" s="2"/>
      <c r="K159" s="15"/>
    </row>
    <row r="160" ht="15.75" customHeight="1">
      <c r="E160" s="2"/>
      <c r="K160" s="15"/>
    </row>
    <row r="161" ht="15.75" customHeight="1">
      <c r="E161" s="2"/>
      <c r="K161" s="15"/>
    </row>
    <row r="162" ht="15.75" customHeight="1">
      <c r="E162" s="2"/>
      <c r="K162" s="15"/>
    </row>
    <row r="163" ht="15.75" customHeight="1">
      <c r="E163" s="2"/>
      <c r="K163" s="15"/>
    </row>
    <row r="164" ht="15.75" customHeight="1">
      <c r="E164" s="2"/>
      <c r="K164" s="15"/>
    </row>
    <row r="165" ht="15.75" customHeight="1">
      <c r="E165" s="2"/>
      <c r="K165" s="15"/>
    </row>
    <row r="166" ht="15.75" customHeight="1">
      <c r="E166" s="2"/>
      <c r="K166" s="15"/>
    </row>
    <row r="167" ht="15.75" customHeight="1">
      <c r="E167" s="2"/>
      <c r="K167" s="15"/>
    </row>
    <row r="168" ht="15.75" customHeight="1">
      <c r="E168" s="2"/>
      <c r="K168" s="15"/>
    </row>
    <row r="169" ht="15.75" customHeight="1">
      <c r="E169" s="2"/>
      <c r="K169" s="15"/>
    </row>
    <row r="170" ht="15.75" customHeight="1">
      <c r="E170" s="2"/>
      <c r="K170" s="15"/>
    </row>
    <row r="171" ht="15.75" customHeight="1">
      <c r="E171" s="2"/>
      <c r="K171" s="15"/>
    </row>
    <row r="172" ht="15.75" customHeight="1">
      <c r="E172" s="2"/>
      <c r="K172" s="15"/>
    </row>
    <row r="173" ht="15.75" customHeight="1">
      <c r="E173" s="2"/>
      <c r="K173" s="15"/>
    </row>
    <row r="174" ht="15.75" customHeight="1">
      <c r="E174" s="2"/>
      <c r="K174" s="15"/>
    </row>
    <row r="175" ht="15.75" customHeight="1">
      <c r="E175" s="2"/>
      <c r="K175" s="15"/>
    </row>
    <row r="176" ht="15.75" customHeight="1">
      <c r="E176" s="2"/>
      <c r="K176" s="15"/>
    </row>
    <row r="177" ht="15.75" customHeight="1">
      <c r="E177" s="2"/>
      <c r="K177" s="15"/>
    </row>
    <row r="178" ht="15.75" customHeight="1">
      <c r="E178" s="2"/>
      <c r="K178" s="15"/>
    </row>
    <row r="179" ht="15.75" customHeight="1">
      <c r="E179" s="2"/>
      <c r="K179" s="15"/>
    </row>
    <row r="180" ht="15.75" customHeight="1">
      <c r="E180" s="2"/>
      <c r="K180" s="15"/>
    </row>
    <row r="181" ht="15.75" customHeight="1">
      <c r="E181" s="2"/>
      <c r="K181" s="15"/>
    </row>
    <row r="182" ht="15.75" customHeight="1">
      <c r="E182" s="2"/>
      <c r="K182" s="15"/>
    </row>
    <row r="183" ht="15.75" customHeight="1">
      <c r="E183" s="2"/>
      <c r="K183" s="15"/>
    </row>
    <row r="184" ht="15.75" customHeight="1">
      <c r="E184" s="2"/>
      <c r="K184" s="15"/>
    </row>
    <row r="185" ht="15.75" customHeight="1">
      <c r="E185" s="2"/>
      <c r="K185" s="15"/>
    </row>
    <row r="186" ht="15.75" customHeight="1">
      <c r="E186" s="2"/>
      <c r="K186" s="15"/>
    </row>
    <row r="187" ht="15.75" customHeight="1">
      <c r="E187" s="2"/>
      <c r="K187" s="15"/>
    </row>
    <row r="188" ht="15.75" customHeight="1">
      <c r="E188" s="2"/>
      <c r="K188" s="15"/>
    </row>
    <row r="189" ht="15.75" customHeight="1">
      <c r="E189" s="2"/>
      <c r="K189" s="15"/>
    </row>
    <row r="190" ht="15.75" customHeight="1">
      <c r="E190" s="2"/>
      <c r="K190" s="15"/>
    </row>
    <row r="191" ht="15.75" customHeight="1">
      <c r="E191" s="2"/>
      <c r="K191" s="15"/>
    </row>
    <row r="192" ht="15.75" customHeight="1">
      <c r="E192" s="2"/>
      <c r="K192" s="15"/>
    </row>
    <row r="193" ht="15.75" customHeight="1">
      <c r="E193" s="2"/>
      <c r="K193" s="15"/>
    </row>
    <row r="194" ht="15.75" customHeight="1">
      <c r="E194" s="2"/>
      <c r="K194" s="15"/>
    </row>
    <row r="195" ht="15.75" customHeight="1">
      <c r="E195" s="2"/>
      <c r="K195" s="15"/>
    </row>
    <row r="196" ht="15.75" customHeight="1">
      <c r="E196" s="2"/>
      <c r="K196" s="15"/>
    </row>
    <row r="197" ht="15.75" customHeight="1">
      <c r="E197" s="2"/>
      <c r="K197" s="15"/>
    </row>
    <row r="198" ht="15.75" customHeight="1">
      <c r="E198" s="2"/>
      <c r="K198" s="15"/>
    </row>
    <row r="199" ht="15.75" customHeight="1">
      <c r="E199" s="2"/>
      <c r="K199" s="15"/>
    </row>
    <row r="200" ht="15.75" customHeight="1">
      <c r="E200" s="2"/>
      <c r="K200" s="15"/>
    </row>
    <row r="201" ht="15.75" customHeight="1">
      <c r="E201" s="2"/>
      <c r="K201" s="15"/>
    </row>
    <row r="202" ht="15.75" customHeight="1">
      <c r="E202" s="2"/>
      <c r="K202" s="15"/>
    </row>
    <row r="203" ht="15.75" customHeight="1">
      <c r="E203" s="2"/>
      <c r="K203" s="15"/>
    </row>
    <row r="204" ht="15.75" customHeight="1">
      <c r="E204" s="2"/>
      <c r="K204" s="15"/>
    </row>
    <row r="205" ht="15.75" customHeight="1">
      <c r="E205" s="2"/>
      <c r="K205" s="15"/>
    </row>
    <row r="206" ht="15.75" customHeight="1">
      <c r="E206" s="2"/>
      <c r="K206" s="15"/>
    </row>
    <row r="207" ht="15.75" customHeight="1">
      <c r="E207" s="2"/>
      <c r="K207" s="15"/>
    </row>
    <row r="208" ht="15.75" customHeight="1">
      <c r="E208" s="2"/>
      <c r="K208" s="15"/>
    </row>
    <row r="209" ht="15.75" customHeight="1">
      <c r="E209" s="2"/>
      <c r="K209" s="15"/>
    </row>
    <row r="210" ht="15.75" customHeight="1">
      <c r="E210" s="2"/>
      <c r="K210" s="15"/>
    </row>
    <row r="211" ht="15.75" customHeight="1">
      <c r="E211" s="2"/>
      <c r="K211" s="15"/>
    </row>
    <row r="212" ht="15.75" customHeight="1">
      <c r="E212" s="2"/>
      <c r="K212" s="15"/>
    </row>
    <row r="213" ht="15.75" customHeight="1">
      <c r="E213" s="2"/>
      <c r="K213" s="15"/>
    </row>
    <row r="214" ht="15.75" customHeight="1">
      <c r="E214" s="2"/>
      <c r="K214" s="15"/>
    </row>
    <row r="215" ht="15.75" customHeight="1">
      <c r="E215" s="2"/>
      <c r="K215" s="15"/>
    </row>
    <row r="216" ht="15.75" customHeight="1">
      <c r="E216" s="2"/>
      <c r="K216" s="15"/>
    </row>
    <row r="217" ht="15.75" customHeight="1">
      <c r="E217" s="2"/>
      <c r="K217" s="15"/>
    </row>
    <row r="218" ht="15.75" customHeight="1">
      <c r="E218" s="2"/>
      <c r="K218" s="15"/>
    </row>
    <row r="219" ht="15.75" customHeight="1">
      <c r="E219" s="2"/>
      <c r="K219" s="15"/>
    </row>
    <row r="220" ht="15.75" customHeight="1">
      <c r="E220" s="2"/>
      <c r="K220" s="15"/>
    </row>
    <row r="221" ht="15.75" customHeight="1">
      <c r="E221" s="2"/>
      <c r="K221" s="15"/>
    </row>
    <row r="222" ht="15.75" customHeight="1">
      <c r="E222" s="2"/>
      <c r="K222" s="15"/>
    </row>
    <row r="223" ht="15.75" customHeight="1">
      <c r="E223" s="2"/>
      <c r="K223" s="15"/>
    </row>
    <row r="224" ht="15.75" customHeight="1">
      <c r="E224" s="2"/>
      <c r="K224" s="15"/>
    </row>
    <row r="225" ht="15.75" customHeight="1">
      <c r="E225" s="2"/>
      <c r="K225" s="15"/>
    </row>
    <row r="226" ht="15.75" customHeight="1">
      <c r="E226" s="2"/>
      <c r="K226" s="15"/>
    </row>
    <row r="227" ht="15.75" customHeight="1">
      <c r="E227" s="2"/>
      <c r="K227" s="15"/>
    </row>
    <row r="228" ht="15.75" customHeight="1">
      <c r="E228" s="2"/>
      <c r="K228" s="15"/>
    </row>
    <row r="229" ht="15.75" customHeight="1">
      <c r="E229" s="2"/>
      <c r="K229" s="15"/>
    </row>
    <row r="230" ht="15.75" customHeight="1">
      <c r="E230" s="2"/>
      <c r="K230" s="15"/>
    </row>
    <row r="231" ht="15.75" customHeight="1">
      <c r="E231" s="2"/>
      <c r="K231" s="15"/>
    </row>
    <row r="232" ht="15.75" customHeight="1">
      <c r="E232" s="2"/>
      <c r="K232" s="15"/>
    </row>
    <row r="233" ht="15.75" customHeight="1">
      <c r="E233" s="2"/>
      <c r="K233" s="15"/>
    </row>
    <row r="234" ht="15.75" customHeight="1">
      <c r="E234" s="2"/>
      <c r="K234" s="15"/>
    </row>
    <row r="235" ht="15.75" customHeight="1">
      <c r="E235" s="2"/>
      <c r="K235" s="15"/>
    </row>
    <row r="236" ht="15.75" customHeight="1">
      <c r="E236" s="2"/>
      <c r="K236" s="15"/>
    </row>
    <row r="237" ht="15.75" customHeight="1">
      <c r="E237" s="2"/>
      <c r="K237" s="15"/>
    </row>
    <row r="238" ht="15.75" customHeight="1">
      <c r="E238" s="2"/>
      <c r="K238" s="15"/>
    </row>
    <row r="239" ht="15.75" customHeight="1">
      <c r="E239" s="2"/>
      <c r="K239" s="15"/>
    </row>
    <row r="240" ht="15.75" customHeight="1">
      <c r="E240" s="2"/>
      <c r="K240" s="15"/>
    </row>
    <row r="241" ht="15.75" customHeight="1">
      <c r="E241" s="2"/>
      <c r="K241" s="15"/>
    </row>
    <row r="242" ht="15.75" customHeight="1">
      <c r="E242" s="2"/>
      <c r="K242" s="15"/>
    </row>
    <row r="243" ht="15.75" customHeight="1">
      <c r="E243" s="2"/>
      <c r="K243" s="15"/>
    </row>
    <row r="244" ht="15.75" customHeight="1">
      <c r="E244" s="2"/>
      <c r="K244" s="15"/>
    </row>
    <row r="245" ht="15.75" customHeight="1">
      <c r="E245" s="2"/>
      <c r="K245" s="15"/>
    </row>
    <row r="246" ht="15.75" customHeight="1">
      <c r="E246" s="2"/>
      <c r="K246" s="15"/>
    </row>
    <row r="247" ht="15.75" customHeight="1">
      <c r="E247" s="2"/>
      <c r="K247" s="15"/>
    </row>
    <row r="248" ht="15.75" customHeight="1">
      <c r="E248" s="2"/>
      <c r="K248" s="15"/>
    </row>
    <row r="249" ht="15.75" customHeight="1">
      <c r="E249" s="2"/>
      <c r="K249" s="15"/>
    </row>
    <row r="250" ht="15.75" customHeight="1">
      <c r="E250" s="2"/>
      <c r="K250" s="15"/>
    </row>
    <row r="251" ht="15.75" customHeight="1">
      <c r="E251" s="2"/>
      <c r="K251" s="15"/>
    </row>
    <row r="252" ht="15.75" customHeight="1">
      <c r="E252" s="2"/>
      <c r="K252" s="15"/>
    </row>
    <row r="253" ht="15.75" customHeight="1">
      <c r="E253" s="2"/>
      <c r="K253" s="15"/>
    </row>
    <row r="254" ht="15.75" customHeight="1">
      <c r="E254" s="2"/>
      <c r="K254" s="15"/>
    </row>
    <row r="255" ht="15.75" customHeight="1">
      <c r="E255" s="2"/>
      <c r="K255" s="15"/>
    </row>
    <row r="256" ht="15.75" customHeight="1">
      <c r="E256" s="2"/>
      <c r="K256" s="15"/>
    </row>
    <row r="257" ht="15.75" customHeight="1">
      <c r="E257" s="2"/>
      <c r="K257" s="15"/>
    </row>
    <row r="258" ht="15.75" customHeight="1">
      <c r="E258" s="2"/>
      <c r="K258" s="15"/>
    </row>
    <row r="259" ht="15.75" customHeight="1">
      <c r="E259" s="2"/>
      <c r="K259" s="15"/>
    </row>
    <row r="260" ht="15.75" customHeight="1">
      <c r="E260" s="2"/>
      <c r="K260" s="15"/>
    </row>
    <row r="261" ht="15.75" customHeight="1">
      <c r="E261" s="2"/>
      <c r="K261" s="15"/>
    </row>
    <row r="262" ht="15.75" customHeight="1">
      <c r="E262" s="2"/>
      <c r="K262" s="15"/>
    </row>
    <row r="263" ht="15.75" customHeight="1">
      <c r="E263" s="2"/>
      <c r="K263" s="15"/>
    </row>
    <row r="264" ht="15.75" customHeight="1">
      <c r="E264" s="2"/>
      <c r="K264" s="15"/>
    </row>
    <row r="265" ht="15.75" customHeight="1">
      <c r="E265" s="2"/>
      <c r="K265" s="15"/>
    </row>
    <row r="266" ht="15.75" customHeight="1">
      <c r="E266" s="2"/>
      <c r="K266" s="15"/>
    </row>
    <row r="267" ht="15.75" customHeight="1">
      <c r="E267" s="2"/>
      <c r="K267" s="15"/>
    </row>
    <row r="268" ht="15.75" customHeight="1">
      <c r="E268" s="2"/>
      <c r="K268" s="15"/>
    </row>
    <row r="269" ht="15.75" customHeight="1">
      <c r="E269" s="2"/>
      <c r="K269" s="15"/>
    </row>
    <row r="270" ht="15.75" customHeight="1">
      <c r="E270" s="2"/>
      <c r="K270" s="15"/>
    </row>
    <row r="271" ht="15.75" customHeight="1">
      <c r="E271" s="2"/>
      <c r="K271" s="15"/>
    </row>
    <row r="272" ht="15.75" customHeight="1">
      <c r="E272" s="2"/>
      <c r="K272" s="15"/>
    </row>
    <row r="273" ht="15.75" customHeight="1">
      <c r="E273" s="2"/>
      <c r="K273" s="15"/>
    </row>
    <row r="274" ht="15.75" customHeight="1">
      <c r="E274" s="2"/>
      <c r="K274" s="15"/>
    </row>
    <row r="275" ht="15.75" customHeight="1">
      <c r="E275" s="2"/>
      <c r="K275" s="15"/>
    </row>
    <row r="276" ht="15.75" customHeight="1">
      <c r="E276" s="2"/>
      <c r="K276" s="15"/>
    </row>
    <row r="277" ht="15.75" customHeight="1">
      <c r="E277" s="2"/>
      <c r="K277" s="15"/>
    </row>
    <row r="278" ht="15.75" customHeight="1">
      <c r="E278" s="2"/>
      <c r="K278" s="15"/>
    </row>
    <row r="279" ht="15.75" customHeight="1">
      <c r="E279" s="2"/>
      <c r="K279" s="15"/>
    </row>
    <row r="280" ht="15.75" customHeight="1">
      <c r="E280" s="2"/>
      <c r="K280" s="15"/>
    </row>
    <row r="281" ht="15.75" customHeight="1">
      <c r="E281" s="2"/>
      <c r="K281" s="15"/>
    </row>
    <row r="282" ht="15.75" customHeight="1">
      <c r="E282" s="2"/>
      <c r="K282" s="15"/>
    </row>
    <row r="283" ht="15.75" customHeight="1">
      <c r="E283" s="2"/>
      <c r="K283" s="15"/>
    </row>
    <row r="284" ht="15.75" customHeight="1">
      <c r="E284" s="2"/>
      <c r="K284" s="15"/>
    </row>
    <row r="285" ht="15.75" customHeight="1">
      <c r="E285" s="2"/>
      <c r="K285" s="15"/>
    </row>
    <row r="286" ht="15.75" customHeight="1">
      <c r="E286" s="2"/>
      <c r="K286" s="15"/>
    </row>
    <row r="287" ht="15.75" customHeight="1">
      <c r="E287" s="2"/>
      <c r="K287" s="15"/>
    </row>
    <row r="288" ht="15.75" customHeight="1">
      <c r="E288" s="2"/>
      <c r="K288" s="15"/>
    </row>
    <row r="289" ht="15.75" customHeight="1">
      <c r="E289" s="2"/>
      <c r="K289" s="15"/>
    </row>
    <row r="290" ht="15.75" customHeight="1">
      <c r="E290" s="2"/>
      <c r="K290" s="15"/>
    </row>
    <row r="291" ht="15.75" customHeight="1">
      <c r="E291" s="2"/>
      <c r="K291" s="15"/>
    </row>
    <row r="292" ht="15.75" customHeight="1">
      <c r="E292" s="2"/>
      <c r="K292" s="15"/>
    </row>
    <row r="293" ht="15.75" customHeight="1">
      <c r="E293" s="2"/>
      <c r="K293" s="15"/>
    </row>
    <row r="294" ht="15.75" customHeight="1">
      <c r="E294" s="2"/>
      <c r="K294" s="15"/>
    </row>
    <row r="295" ht="15.75" customHeight="1">
      <c r="E295" s="2"/>
      <c r="K295" s="15"/>
    </row>
    <row r="296" ht="15.75" customHeight="1">
      <c r="E296" s="2"/>
      <c r="K296" s="15"/>
    </row>
    <row r="297" ht="15.75" customHeight="1">
      <c r="E297" s="2"/>
      <c r="K297" s="15"/>
    </row>
    <row r="298" ht="15.75" customHeight="1">
      <c r="E298" s="2"/>
      <c r="K298" s="15"/>
    </row>
    <row r="299" ht="15.75" customHeight="1">
      <c r="E299" s="2"/>
      <c r="K299" s="15"/>
    </row>
    <row r="300" ht="15.75" customHeight="1">
      <c r="E300" s="2"/>
      <c r="K300" s="15"/>
    </row>
    <row r="301" ht="15.75" customHeight="1">
      <c r="E301" s="2"/>
      <c r="K301" s="15"/>
    </row>
    <row r="302" ht="15.75" customHeight="1">
      <c r="E302" s="2"/>
      <c r="K302" s="15"/>
    </row>
    <row r="303" ht="15.75" customHeight="1">
      <c r="E303" s="2"/>
      <c r="K303" s="15"/>
    </row>
    <row r="304" ht="15.75" customHeight="1">
      <c r="E304" s="2"/>
      <c r="K304" s="15"/>
    </row>
    <row r="305" ht="15.75" customHeight="1">
      <c r="E305" s="2"/>
      <c r="K305" s="15"/>
    </row>
    <row r="306" ht="15.75" customHeight="1">
      <c r="E306" s="2"/>
      <c r="K306" s="15"/>
    </row>
    <row r="307" ht="15.75" customHeight="1">
      <c r="E307" s="2"/>
      <c r="K307" s="15"/>
    </row>
    <row r="308" ht="15.75" customHeight="1">
      <c r="E308" s="2"/>
      <c r="K308" s="15"/>
    </row>
    <row r="309" ht="15.75" customHeight="1">
      <c r="E309" s="2"/>
      <c r="K309" s="15"/>
    </row>
    <row r="310" ht="15.75" customHeight="1">
      <c r="E310" s="2"/>
      <c r="K310" s="15"/>
    </row>
    <row r="311" ht="15.75" customHeight="1">
      <c r="E311" s="2"/>
      <c r="K311" s="15"/>
    </row>
    <row r="312" ht="15.75" customHeight="1">
      <c r="E312" s="2"/>
      <c r="K312" s="15"/>
    </row>
    <row r="313" ht="15.75" customHeight="1">
      <c r="E313" s="2"/>
      <c r="K313" s="15"/>
    </row>
    <row r="314" ht="15.75" customHeight="1">
      <c r="E314" s="2"/>
      <c r="K314" s="15"/>
    </row>
    <row r="315" ht="15.75" customHeight="1">
      <c r="E315" s="2"/>
      <c r="K315" s="15"/>
    </row>
    <row r="316" ht="15.75" customHeight="1">
      <c r="E316" s="2"/>
      <c r="K316" s="15"/>
    </row>
    <row r="317" ht="15.75" customHeight="1">
      <c r="E317" s="2"/>
      <c r="K317" s="15"/>
    </row>
    <row r="318" ht="15.75" customHeight="1">
      <c r="E318" s="2"/>
      <c r="K318" s="15"/>
    </row>
    <row r="319" ht="15.75" customHeight="1">
      <c r="E319" s="2"/>
      <c r="K319" s="15"/>
    </row>
    <row r="320" ht="15.75" customHeight="1">
      <c r="E320" s="2"/>
      <c r="K320" s="15"/>
    </row>
    <row r="321" ht="15.75" customHeight="1">
      <c r="E321" s="2"/>
      <c r="K321" s="15"/>
    </row>
    <row r="322" ht="15.75" customHeight="1">
      <c r="E322" s="2"/>
      <c r="K322" s="15"/>
    </row>
    <row r="323" ht="15.75" customHeight="1">
      <c r="E323" s="2"/>
      <c r="K323" s="15"/>
    </row>
    <row r="324" ht="15.75" customHeight="1">
      <c r="E324" s="2"/>
      <c r="K324" s="15"/>
    </row>
    <row r="325" ht="15.75" customHeight="1">
      <c r="E325" s="2"/>
      <c r="K325" s="15"/>
    </row>
    <row r="326" ht="15.75" customHeight="1">
      <c r="E326" s="2"/>
      <c r="K326" s="15"/>
    </row>
    <row r="327" ht="15.75" customHeight="1">
      <c r="E327" s="2"/>
      <c r="K327" s="15"/>
    </row>
    <row r="328" ht="15.75" customHeight="1">
      <c r="E328" s="2"/>
      <c r="K328" s="15"/>
    </row>
    <row r="329" ht="15.75" customHeight="1">
      <c r="E329" s="2"/>
      <c r="K329" s="15"/>
    </row>
    <row r="330" ht="15.75" customHeight="1">
      <c r="E330" s="2"/>
      <c r="K330" s="15"/>
    </row>
    <row r="331" ht="15.75" customHeight="1">
      <c r="E331" s="2"/>
      <c r="K331" s="15"/>
    </row>
    <row r="332" ht="15.75" customHeight="1">
      <c r="E332" s="2"/>
      <c r="K332" s="15"/>
    </row>
    <row r="333" ht="15.75" customHeight="1">
      <c r="E333" s="2"/>
      <c r="K333" s="15"/>
    </row>
    <row r="334" ht="15.75" customHeight="1">
      <c r="E334" s="2"/>
      <c r="K334" s="15"/>
    </row>
    <row r="335" ht="15.75" customHeight="1">
      <c r="E335" s="2"/>
      <c r="K335" s="15"/>
    </row>
    <row r="336" ht="15.75" customHeight="1">
      <c r="E336" s="2"/>
      <c r="K336" s="15"/>
    </row>
    <row r="337" ht="15.75" customHeight="1">
      <c r="E337" s="2"/>
      <c r="K337" s="15"/>
    </row>
    <row r="338" ht="15.75" customHeight="1">
      <c r="E338" s="2"/>
      <c r="K338" s="15"/>
    </row>
    <row r="339" ht="15.75" customHeight="1">
      <c r="E339" s="2"/>
      <c r="K339" s="15"/>
    </row>
    <row r="340" ht="15.75" customHeight="1">
      <c r="E340" s="2"/>
      <c r="K340" s="15"/>
    </row>
    <row r="341" ht="15.75" customHeight="1">
      <c r="E341" s="2"/>
      <c r="K341" s="15"/>
    </row>
    <row r="342" ht="15.75" customHeight="1">
      <c r="E342" s="2"/>
      <c r="K342" s="15"/>
    </row>
    <row r="343" ht="15.75" customHeight="1">
      <c r="E343" s="2"/>
      <c r="K343" s="15"/>
    </row>
    <row r="344" ht="15.75" customHeight="1">
      <c r="E344" s="2"/>
      <c r="K344" s="15"/>
    </row>
    <row r="345" ht="15.75" customHeight="1">
      <c r="E345" s="2"/>
      <c r="K345" s="15"/>
    </row>
    <row r="346" ht="15.75" customHeight="1">
      <c r="E346" s="2"/>
      <c r="K346" s="15"/>
    </row>
    <row r="347" ht="15.75" customHeight="1">
      <c r="E347" s="2"/>
      <c r="K347" s="15"/>
    </row>
    <row r="348" ht="15.75" customHeight="1">
      <c r="E348" s="2"/>
      <c r="K348" s="15"/>
    </row>
    <row r="349" ht="15.75" customHeight="1">
      <c r="E349" s="2"/>
      <c r="K349" s="15"/>
    </row>
    <row r="350" ht="15.75" customHeight="1">
      <c r="E350" s="2"/>
      <c r="K350" s="15"/>
    </row>
    <row r="351" ht="15.75" customHeight="1">
      <c r="E351" s="2"/>
      <c r="K351" s="15"/>
    </row>
    <row r="352" ht="15.75" customHeight="1">
      <c r="E352" s="2"/>
      <c r="K352" s="15"/>
    </row>
    <row r="353" ht="15.75" customHeight="1">
      <c r="E353" s="2"/>
      <c r="K353" s="15"/>
    </row>
    <row r="354" ht="15.75" customHeight="1">
      <c r="E354" s="2"/>
      <c r="K354" s="15"/>
    </row>
    <row r="355" ht="15.75" customHeight="1">
      <c r="E355" s="2"/>
      <c r="K355" s="15"/>
    </row>
    <row r="356" ht="15.75" customHeight="1">
      <c r="E356" s="2"/>
      <c r="K356" s="15"/>
    </row>
    <row r="357" ht="15.75" customHeight="1">
      <c r="E357" s="2"/>
      <c r="K357" s="15"/>
    </row>
    <row r="358" ht="15.75" customHeight="1">
      <c r="E358" s="2"/>
      <c r="K358" s="15"/>
    </row>
    <row r="359" ht="15.75" customHeight="1">
      <c r="E359" s="2"/>
      <c r="K359" s="15"/>
    </row>
    <row r="360" ht="15.75" customHeight="1">
      <c r="E360" s="2"/>
      <c r="K360" s="15"/>
    </row>
    <row r="361" ht="15.75" customHeight="1">
      <c r="E361" s="2"/>
      <c r="K361" s="15"/>
    </row>
    <row r="362" ht="15.75" customHeight="1">
      <c r="E362" s="2"/>
      <c r="K362" s="15"/>
    </row>
    <row r="363" ht="15.75" customHeight="1">
      <c r="E363" s="2"/>
      <c r="K363" s="15"/>
    </row>
    <row r="364" ht="15.75" customHeight="1">
      <c r="E364" s="2"/>
      <c r="K364" s="15"/>
    </row>
    <row r="365" ht="15.75" customHeight="1">
      <c r="E365" s="2"/>
      <c r="K365" s="15"/>
    </row>
    <row r="366" ht="15.75" customHeight="1">
      <c r="E366" s="2"/>
      <c r="K366" s="15"/>
    </row>
    <row r="367" ht="15.75" customHeight="1">
      <c r="E367" s="2"/>
      <c r="K367" s="15"/>
    </row>
    <row r="368" ht="15.75" customHeight="1">
      <c r="E368" s="2"/>
      <c r="K368" s="15"/>
    </row>
    <row r="369" ht="15.75" customHeight="1">
      <c r="E369" s="2"/>
      <c r="K369" s="15"/>
    </row>
    <row r="370" ht="15.75" customHeight="1">
      <c r="E370" s="2"/>
      <c r="K370" s="15"/>
    </row>
    <row r="371" ht="15.75" customHeight="1">
      <c r="E371" s="2"/>
      <c r="K371" s="15"/>
    </row>
    <row r="372" ht="15.75" customHeight="1">
      <c r="E372" s="2"/>
      <c r="K372" s="15"/>
    </row>
    <row r="373" ht="15.75" customHeight="1">
      <c r="E373" s="2"/>
      <c r="K373" s="15"/>
    </row>
    <row r="374" ht="15.75" customHeight="1">
      <c r="E374" s="2"/>
      <c r="K374" s="15"/>
    </row>
    <row r="375" ht="15.75" customHeight="1">
      <c r="E375" s="2"/>
      <c r="K375" s="15"/>
    </row>
    <row r="376" ht="15.75" customHeight="1">
      <c r="E376" s="2"/>
      <c r="K376" s="15"/>
    </row>
    <row r="377" ht="15.75" customHeight="1">
      <c r="E377" s="2"/>
      <c r="K377" s="15"/>
    </row>
    <row r="378" ht="15.75" customHeight="1">
      <c r="E378" s="2"/>
      <c r="K378" s="15"/>
    </row>
    <row r="379" ht="15.75" customHeight="1">
      <c r="E379" s="2"/>
      <c r="K379" s="15"/>
    </row>
    <row r="380" ht="15.75" customHeight="1">
      <c r="E380" s="2"/>
      <c r="K380" s="15"/>
    </row>
    <row r="381" ht="15.75" customHeight="1">
      <c r="E381" s="2"/>
      <c r="K381" s="15"/>
    </row>
    <row r="382" ht="15.75" customHeight="1">
      <c r="E382" s="2"/>
      <c r="K382" s="15"/>
    </row>
    <row r="383" ht="15.75" customHeight="1">
      <c r="E383" s="2"/>
      <c r="K383" s="15"/>
    </row>
    <row r="384" ht="15.75" customHeight="1">
      <c r="E384" s="2"/>
      <c r="K384" s="15"/>
    </row>
    <row r="385" ht="15.75" customHeight="1">
      <c r="E385" s="2"/>
      <c r="K385" s="15"/>
    </row>
    <row r="386" ht="15.75" customHeight="1">
      <c r="E386" s="2"/>
      <c r="K386" s="15"/>
    </row>
    <row r="387" ht="15.75" customHeight="1">
      <c r="E387" s="2"/>
      <c r="K387" s="15"/>
    </row>
    <row r="388" ht="15.75" customHeight="1">
      <c r="E388" s="2"/>
      <c r="K388" s="15"/>
    </row>
    <row r="389" ht="15.75" customHeight="1">
      <c r="E389" s="2"/>
      <c r="K389" s="15"/>
    </row>
    <row r="390" ht="15.75" customHeight="1">
      <c r="E390" s="2"/>
      <c r="K390" s="15"/>
    </row>
    <row r="391" ht="15.75" customHeight="1">
      <c r="E391" s="2"/>
      <c r="K391" s="15"/>
    </row>
    <row r="392" ht="15.75" customHeight="1">
      <c r="E392" s="2"/>
      <c r="K392" s="15"/>
    </row>
    <row r="393" ht="15.75" customHeight="1">
      <c r="E393" s="2"/>
      <c r="K393" s="15"/>
    </row>
    <row r="394" ht="15.75" customHeight="1">
      <c r="E394" s="2"/>
      <c r="K394" s="15"/>
    </row>
    <row r="395" ht="15.75" customHeight="1">
      <c r="E395" s="2"/>
      <c r="K395" s="15"/>
    </row>
    <row r="396" ht="15.75" customHeight="1">
      <c r="E396" s="2"/>
      <c r="K396" s="15"/>
    </row>
    <row r="397" ht="15.75" customHeight="1">
      <c r="E397" s="2"/>
      <c r="K397" s="15"/>
    </row>
    <row r="398" ht="15.75" customHeight="1">
      <c r="E398" s="2"/>
      <c r="K398" s="15"/>
    </row>
    <row r="399" ht="15.75" customHeight="1">
      <c r="E399" s="2"/>
      <c r="K399" s="15"/>
    </row>
    <row r="400" ht="15.75" customHeight="1">
      <c r="E400" s="2"/>
      <c r="K400" s="15"/>
    </row>
    <row r="401" ht="15.75" customHeight="1">
      <c r="E401" s="2"/>
      <c r="K401" s="15"/>
    </row>
    <row r="402" ht="15.75" customHeight="1">
      <c r="E402" s="2"/>
      <c r="K402" s="15"/>
    </row>
    <row r="403" ht="15.75" customHeight="1">
      <c r="E403" s="2"/>
      <c r="K403" s="15"/>
    </row>
    <row r="404" ht="15.75" customHeight="1">
      <c r="E404" s="2"/>
      <c r="K404" s="15"/>
    </row>
    <row r="405" ht="15.75" customHeight="1">
      <c r="E405" s="2"/>
      <c r="K405" s="15"/>
    </row>
    <row r="406" ht="15.75" customHeight="1">
      <c r="E406" s="2"/>
      <c r="K406" s="15"/>
    </row>
    <row r="407" ht="15.75" customHeight="1">
      <c r="E407" s="2"/>
      <c r="K407" s="15"/>
    </row>
    <row r="408" ht="15.75" customHeight="1">
      <c r="E408" s="2"/>
      <c r="K408" s="15"/>
    </row>
    <row r="409" ht="15.75" customHeight="1">
      <c r="E409" s="2"/>
      <c r="K409" s="15"/>
    </row>
    <row r="410" ht="15.75" customHeight="1">
      <c r="E410" s="2"/>
      <c r="K410" s="15"/>
    </row>
    <row r="411" ht="15.75" customHeight="1">
      <c r="E411" s="2"/>
      <c r="K411" s="15"/>
    </row>
    <row r="412" ht="15.75" customHeight="1">
      <c r="E412" s="2"/>
      <c r="K412" s="15"/>
    </row>
    <row r="413" ht="15.75" customHeight="1">
      <c r="E413" s="2"/>
      <c r="K413" s="15"/>
    </row>
    <row r="414" ht="15.75" customHeight="1">
      <c r="E414" s="2"/>
      <c r="K414" s="15"/>
    </row>
    <row r="415" ht="15.75" customHeight="1">
      <c r="E415" s="2"/>
      <c r="K415" s="15"/>
    </row>
    <row r="416" ht="15.75" customHeight="1">
      <c r="E416" s="2"/>
      <c r="K416" s="15"/>
    </row>
    <row r="417" ht="15.75" customHeight="1">
      <c r="E417" s="2"/>
      <c r="K417" s="15"/>
    </row>
    <row r="418" ht="15.75" customHeight="1">
      <c r="E418" s="2"/>
      <c r="K418" s="15"/>
    </row>
    <row r="419" ht="15.75" customHeight="1">
      <c r="E419" s="2"/>
      <c r="K419" s="15"/>
    </row>
    <row r="420" ht="15.75" customHeight="1">
      <c r="E420" s="2"/>
      <c r="K420" s="15"/>
    </row>
    <row r="421" ht="15.75" customHeight="1">
      <c r="E421" s="2"/>
      <c r="K421" s="15"/>
    </row>
    <row r="422" ht="15.75" customHeight="1">
      <c r="E422" s="2"/>
      <c r="K422" s="15"/>
    </row>
    <row r="423" ht="15.75" customHeight="1">
      <c r="E423" s="2"/>
      <c r="K423" s="15"/>
    </row>
    <row r="424" ht="15.75" customHeight="1">
      <c r="E424" s="2"/>
      <c r="K424" s="15"/>
    </row>
    <row r="425" ht="15.75" customHeight="1">
      <c r="E425" s="2"/>
      <c r="K425" s="15"/>
    </row>
    <row r="426" ht="15.75" customHeight="1">
      <c r="E426" s="2"/>
      <c r="K426" s="15"/>
    </row>
    <row r="427" ht="15.75" customHeight="1">
      <c r="E427" s="2"/>
      <c r="K427" s="15"/>
    </row>
    <row r="428" ht="15.75" customHeight="1">
      <c r="E428" s="2"/>
      <c r="K428" s="15"/>
    </row>
    <row r="429" ht="15.75" customHeight="1">
      <c r="E429" s="2"/>
      <c r="K429" s="15"/>
    </row>
    <row r="430" ht="15.75" customHeight="1">
      <c r="E430" s="2"/>
      <c r="K430" s="15"/>
    </row>
    <row r="431" ht="15.75" customHeight="1">
      <c r="E431" s="2"/>
      <c r="K431" s="15"/>
    </row>
    <row r="432" ht="15.75" customHeight="1">
      <c r="E432" s="2"/>
      <c r="K432" s="15"/>
    </row>
    <row r="433" ht="15.75" customHeight="1">
      <c r="E433" s="2"/>
      <c r="K433" s="15"/>
    </row>
    <row r="434" ht="15.75" customHeight="1">
      <c r="E434" s="2"/>
      <c r="K434" s="15"/>
    </row>
    <row r="435" ht="15.75" customHeight="1">
      <c r="E435" s="2"/>
      <c r="K435" s="15"/>
    </row>
    <row r="436" ht="15.75" customHeight="1">
      <c r="E436" s="2"/>
      <c r="K436" s="15"/>
    </row>
    <row r="437" ht="15.75" customHeight="1">
      <c r="E437" s="2"/>
      <c r="K437" s="15"/>
    </row>
    <row r="438" ht="15.75" customHeight="1">
      <c r="E438" s="2"/>
      <c r="K438" s="15"/>
    </row>
    <row r="439" ht="15.75" customHeight="1">
      <c r="E439" s="2"/>
      <c r="K439" s="15"/>
    </row>
    <row r="440" ht="15.75" customHeight="1">
      <c r="E440" s="2"/>
      <c r="K440" s="15"/>
    </row>
    <row r="441" ht="15.75" customHeight="1">
      <c r="E441" s="2"/>
      <c r="K441" s="15"/>
    </row>
    <row r="442" ht="15.75" customHeight="1">
      <c r="E442" s="2"/>
      <c r="K442" s="15"/>
    </row>
    <row r="443" ht="15.75" customHeight="1">
      <c r="E443" s="2"/>
      <c r="K443" s="15"/>
    </row>
    <row r="444" ht="15.75" customHeight="1">
      <c r="E444" s="2"/>
      <c r="K444" s="15"/>
    </row>
    <row r="445" ht="15.75" customHeight="1">
      <c r="E445" s="2"/>
      <c r="K445" s="15"/>
    </row>
    <row r="446" ht="15.75" customHeight="1">
      <c r="E446" s="2"/>
      <c r="K446" s="15"/>
    </row>
    <row r="447" ht="15.75" customHeight="1">
      <c r="E447" s="2"/>
      <c r="K447" s="15"/>
    </row>
    <row r="448" ht="15.75" customHeight="1">
      <c r="E448" s="2"/>
      <c r="K448" s="15"/>
    </row>
    <row r="449" ht="15.75" customHeight="1">
      <c r="E449" s="2"/>
      <c r="K449" s="15"/>
    </row>
    <row r="450" ht="15.75" customHeight="1">
      <c r="E450" s="2"/>
      <c r="K450" s="15"/>
    </row>
    <row r="451" ht="15.75" customHeight="1">
      <c r="E451" s="2"/>
      <c r="K451" s="15"/>
    </row>
    <row r="452" ht="15.75" customHeight="1">
      <c r="E452" s="2"/>
      <c r="K452" s="15"/>
    </row>
    <row r="453" ht="15.75" customHeight="1">
      <c r="E453" s="2"/>
      <c r="K453" s="15"/>
    </row>
    <row r="454" ht="15.75" customHeight="1">
      <c r="E454" s="2"/>
      <c r="K454" s="15"/>
    </row>
    <row r="455" ht="15.75" customHeight="1">
      <c r="E455" s="2"/>
      <c r="K455" s="15"/>
    </row>
    <row r="456" ht="15.75" customHeight="1">
      <c r="E456" s="2"/>
      <c r="K456" s="15"/>
    </row>
    <row r="457" ht="15.75" customHeight="1">
      <c r="E457" s="2"/>
      <c r="K457" s="15"/>
    </row>
    <row r="458" ht="15.75" customHeight="1">
      <c r="E458" s="2"/>
      <c r="K458" s="15"/>
    </row>
    <row r="459" ht="15.75" customHeight="1">
      <c r="E459" s="2"/>
      <c r="K459" s="15"/>
    </row>
    <row r="460" ht="15.75" customHeight="1">
      <c r="E460" s="2"/>
      <c r="K460" s="15"/>
    </row>
    <row r="461" ht="15.75" customHeight="1">
      <c r="E461" s="2"/>
      <c r="K461" s="15"/>
    </row>
    <row r="462" ht="15.75" customHeight="1">
      <c r="E462" s="2"/>
      <c r="K462" s="15"/>
    </row>
    <row r="463" ht="15.75" customHeight="1">
      <c r="E463" s="2"/>
      <c r="K463" s="15"/>
    </row>
    <row r="464" ht="15.75" customHeight="1">
      <c r="E464" s="2"/>
      <c r="K464" s="15"/>
    </row>
    <row r="465" ht="15.75" customHeight="1">
      <c r="E465" s="2"/>
      <c r="K465" s="15"/>
    </row>
    <row r="466" ht="15.75" customHeight="1">
      <c r="E466" s="2"/>
      <c r="K466" s="15"/>
    </row>
    <row r="467" ht="15.75" customHeight="1">
      <c r="E467" s="2"/>
      <c r="K467" s="15"/>
    </row>
    <row r="468" ht="15.75" customHeight="1">
      <c r="E468" s="2"/>
      <c r="K468" s="15"/>
    </row>
    <row r="469" ht="15.75" customHeight="1">
      <c r="E469" s="2"/>
      <c r="K469" s="15"/>
    </row>
    <row r="470" ht="15.75" customHeight="1">
      <c r="E470" s="2"/>
      <c r="K470" s="15"/>
    </row>
    <row r="471" ht="15.75" customHeight="1">
      <c r="E471" s="2"/>
      <c r="K471" s="15"/>
    </row>
    <row r="472" ht="15.75" customHeight="1">
      <c r="E472" s="2"/>
      <c r="K472" s="15"/>
    </row>
    <row r="473" ht="15.75" customHeight="1">
      <c r="E473" s="2"/>
      <c r="K473" s="15"/>
    </row>
    <row r="474" ht="15.75" customHeight="1">
      <c r="E474" s="2"/>
      <c r="K474" s="15"/>
    </row>
    <row r="475" ht="15.75" customHeight="1">
      <c r="E475" s="2"/>
      <c r="K475" s="15"/>
    </row>
    <row r="476" ht="15.75" customHeight="1">
      <c r="E476" s="2"/>
      <c r="K476" s="15"/>
    </row>
    <row r="477" ht="15.75" customHeight="1">
      <c r="E477" s="2"/>
      <c r="K477" s="15"/>
    </row>
    <row r="478" ht="15.75" customHeight="1">
      <c r="E478" s="2"/>
      <c r="K478" s="15"/>
    </row>
    <row r="479" ht="15.75" customHeight="1">
      <c r="E479" s="2"/>
      <c r="K479" s="15"/>
    </row>
    <row r="480" ht="15.75" customHeight="1">
      <c r="E480" s="2"/>
      <c r="K480" s="15"/>
    </row>
    <row r="481" ht="15.75" customHeight="1">
      <c r="E481" s="2"/>
      <c r="K481" s="15"/>
    </row>
    <row r="482" ht="15.75" customHeight="1">
      <c r="E482" s="2"/>
      <c r="K482" s="15"/>
    </row>
    <row r="483" ht="15.75" customHeight="1">
      <c r="E483" s="2"/>
      <c r="K483" s="15"/>
    </row>
    <row r="484" ht="15.75" customHeight="1">
      <c r="E484" s="2"/>
      <c r="K484" s="15"/>
    </row>
    <row r="485" ht="15.75" customHeight="1">
      <c r="E485" s="2"/>
      <c r="K485" s="15"/>
    </row>
    <row r="486" ht="15.75" customHeight="1">
      <c r="E486" s="2"/>
      <c r="K486" s="15"/>
    </row>
    <row r="487" ht="15.75" customHeight="1">
      <c r="E487" s="2"/>
      <c r="K487" s="15"/>
    </row>
    <row r="488" ht="15.75" customHeight="1">
      <c r="E488" s="2"/>
      <c r="K488" s="15"/>
    </row>
    <row r="489" ht="15.75" customHeight="1">
      <c r="E489" s="2"/>
      <c r="K489" s="15"/>
    </row>
    <row r="490" ht="15.75" customHeight="1">
      <c r="E490" s="2"/>
      <c r="K490" s="15"/>
    </row>
    <row r="491" ht="15.75" customHeight="1">
      <c r="E491" s="2"/>
      <c r="K491" s="15"/>
    </row>
    <row r="492" ht="15.75" customHeight="1">
      <c r="E492" s="2"/>
      <c r="K492" s="15"/>
    </row>
    <row r="493" ht="15.75" customHeight="1">
      <c r="E493" s="2"/>
      <c r="K493" s="15"/>
    </row>
    <row r="494" ht="15.75" customHeight="1">
      <c r="E494" s="2"/>
      <c r="K494" s="15"/>
    </row>
    <row r="495" ht="15.75" customHeight="1">
      <c r="E495" s="2"/>
      <c r="K495" s="15"/>
    </row>
    <row r="496" ht="15.75" customHeight="1">
      <c r="E496" s="2"/>
      <c r="K496" s="15"/>
    </row>
    <row r="497" ht="15.75" customHeight="1">
      <c r="E497" s="2"/>
      <c r="K497" s="15"/>
    </row>
    <row r="498" ht="15.75" customHeight="1">
      <c r="E498" s="2"/>
      <c r="K498" s="15"/>
    </row>
    <row r="499" ht="15.75" customHeight="1">
      <c r="E499" s="2"/>
      <c r="K499" s="15"/>
    </row>
    <row r="500" ht="15.75" customHeight="1">
      <c r="E500" s="2"/>
      <c r="K500" s="15"/>
    </row>
    <row r="501" ht="15.75" customHeight="1">
      <c r="E501" s="2"/>
      <c r="K501" s="15"/>
    </row>
    <row r="502" ht="15.75" customHeight="1">
      <c r="E502" s="2"/>
      <c r="K502" s="15"/>
    </row>
    <row r="503" ht="15.75" customHeight="1">
      <c r="E503" s="2"/>
      <c r="K503" s="15"/>
    </row>
    <row r="504" ht="15.75" customHeight="1">
      <c r="E504" s="2"/>
      <c r="K504" s="15"/>
    </row>
    <row r="505" ht="15.75" customHeight="1">
      <c r="E505" s="2"/>
      <c r="K505" s="15"/>
    </row>
    <row r="506" ht="15.75" customHeight="1">
      <c r="E506" s="2"/>
      <c r="K506" s="15"/>
    </row>
    <row r="507" ht="15.75" customHeight="1">
      <c r="E507" s="2"/>
      <c r="K507" s="15"/>
    </row>
    <row r="508" ht="15.75" customHeight="1">
      <c r="E508" s="2"/>
      <c r="K508" s="15"/>
    </row>
    <row r="509" ht="15.75" customHeight="1">
      <c r="E509" s="2"/>
      <c r="K509" s="15"/>
    </row>
    <row r="510" ht="15.75" customHeight="1">
      <c r="E510" s="2"/>
      <c r="K510" s="15"/>
    </row>
    <row r="511" ht="15.75" customHeight="1">
      <c r="E511" s="2"/>
      <c r="K511" s="15"/>
    </row>
    <row r="512" ht="15.75" customHeight="1">
      <c r="E512" s="2"/>
      <c r="K512" s="15"/>
    </row>
    <row r="513" ht="15.75" customHeight="1">
      <c r="E513" s="2"/>
      <c r="K513" s="15"/>
    </row>
    <row r="514" ht="15.75" customHeight="1">
      <c r="E514" s="2"/>
      <c r="K514" s="15"/>
    </row>
    <row r="515" ht="15.75" customHeight="1">
      <c r="E515" s="2"/>
      <c r="K515" s="15"/>
    </row>
    <row r="516" ht="15.75" customHeight="1">
      <c r="E516" s="2"/>
      <c r="K516" s="15"/>
    </row>
    <row r="517" ht="15.75" customHeight="1">
      <c r="E517" s="2"/>
      <c r="K517" s="15"/>
    </row>
    <row r="518" ht="15.75" customHeight="1">
      <c r="E518" s="2"/>
      <c r="K518" s="15"/>
    </row>
    <row r="519" ht="15.75" customHeight="1">
      <c r="E519" s="2"/>
      <c r="K519" s="15"/>
    </row>
    <row r="520" ht="15.75" customHeight="1">
      <c r="E520" s="2"/>
      <c r="K520" s="15"/>
    </row>
    <row r="521" ht="15.75" customHeight="1">
      <c r="E521" s="2"/>
      <c r="K521" s="15"/>
    </row>
    <row r="522" ht="15.75" customHeight="1">
      <c r="E522" s="2"/>
      <c r="K522" s="15"/>
    </row>
    <row r="523" ht="15.75" customHeight="1">
      <c r="E523" s="2"/>
      <c r="K523" s="15"/>
    </row>
    <row r="524" ht="15.75" customHeight="1">
      <c r="E524" s="2"/>
      <c r="K524" s="15"/>
    </row>
    <row r="525" ht="15.75" customHeight="1">
      <c r="E525" s="2"/>
      <c r="K525" s="15"/>
    </row>
    <row r="526" ht="15.75" customHeight="1">
      <c r="E526" s="2"/>
      <c r="K526" s="15"/>
    </row>
    <row r="527" ht="15.75" customHeight="1">
      <c r="E527" s="2"/>
      <c r="K527" s="15"/>
    </row>
    <row r="528" ht="15.75" customHeight="1">
      <c r="E528" s="2"/>
      <c r="K528" s="15"/>
    </row>
    <row r="529" ht="15.75" customHeight="1">
      <c r="E529" s="2"/>
      <c r="K529" s="15"/>
    </row>
    <row r="530" ht="15.75" customHeight="1">
      <c r="E530" s="2"/>
      <c r="K530" s="15"/>
    </row>
    <row r="531" ht="15.75" customHeight="1">
      <c r="E531" s="2"/>
      <c r="K531" s="15"/>
    </row>
    <row r="532" ht="15.75" customHeight="1">
      <c r="E532" s="2"/>
      <c r="K532" s="15"/>
    </row>
    <row r="533" ht="15.75" customHeight="1">
      <c r="E533" s="2"/>
      <c r="K533" s="15"/>
    </row>
    <row r="534" ht="15.75" customHeight="1">
      <c r="E534" s="2"/>
      <c r="K534" s="15"/>
    </row>
    <row r="535" ht="15.75" customHeight="1">
      <c r="E535" s="2"/>
      <c r="K535" s="15"/>
    </row>
    <row r="536" ht="15.75" customHeight="1">
      <c r="E536" s="2"/>
      <c r="K536" s="15"/>
    </row>
    <row r="537" ht="15.75" customHeight="1">
      <c r="E537" s="2"/>
      <c r="K537" s="15"/>
    </row>
    <row r="538" ht="15.75" customHeight="1">
      <c r="E538" s="2"/>
      <c r="K538" s="15"/>
    </row>
    <row r="539" ht="15.75" customHeight="1">
      <c r="E539" s="2"/>
      <c r="K539" s="15"/>
    </row>
    <row r="540" ht="15.75" customHeight="1">
      <c r="E540" s="2"/>
      <c r="K540" s="15"/>
    </row>
    <row r="541" ht="15.75" customHeight="1">
      <c r="E541" s="2"/>
      <c r="K541" s="15"/>
    </row>
    <row r="542" ht="15.75" customHeight="1">
      <c r="E542" s="2"/>
      <c r="K542" s="15"/>
    </row>
    <row r="543" ht="15.75" customHeight="1">
      <c r="E543" s="2"/>
      <c r="K543" s="15"/>
    </row>
    <row r="544" ht="15.75" customHeight="1">
      <c r="E544" s="2"/>
      <c r="K544" s="15"/>
    </row>
    <row r="545" ht="15.75" customHeight="1">
      <c r="E545" s="2"/>
      <c r="K545" s="15"/>
    </row>
    <row r="546" ht="15.75" customHeight="1">
      <c r="E546" s="2"/>
      <c r="K546" s="15"/>
    </row>
    <row r="547" ht="15.75" customHeight="1">
      <c r="E547" s="2"/>
      <c r="K547" s="15"/>
    </row>
    <row r="548" ht="15.75" customHeight="1">
      <c r="E548" s="2"/>
      <c r="K548" s="15"/>
    </row>
    <row r="549" ht="15.75" customHeight="1">
      <c r="E549" s="2"/>
      <c r="K549" s="15"/>
    </row>
    <row r="550" ht="15.75" customHeight="1">
      <c r="E550" s="2"/>
      <c r="K550" s="15"/>
    </row>
    <row r="551" ht="15.75" customHeight="1">
      <c r="E551" s="2"/>
      <c r="K551" s="15"/>
    </row>
    <row r="552" ht="15.75" customHeight="1">
      <c r="E552" s="2"/>
      <c r="K552" s="15"/>
    </row>
    <row r="553" ht="15.75" customHeight="1">
      <c r="E553" s="2"/>
      <c r="K553" s="15"/>
    </row>
    <row r="554" ht="15.75" customHeight="1">
      <c r="E554" s="2"/>
      <c r="K554" s="15"/>
    </row>
    <row r="555" ht="15.75" customHeight="1">
      <c r="E555" s="2"/>
      <c r="K555" s="15"/>
    </row>
    <row r="556" ht="15.75" customHeight="1">
      <c r="E556" s="2"/>
      <c r="K556" s="15"/>
    </row>
    <row r="557" ht="15.75" customHeight="1">
      <c r="E557" s="2"/>
      <c r="K557" s="15"/>
    </row>
    <row r="558" ht="15.75" customHeight="1">
      <c r="E558" s="2"/>
      <c r="K558" s="15"/>
    </row>
    <row r="559" ht="15.75" customHeight="1">
      <c r="E559" s="2"/>
      <c r="K559" s="15"/>
    </row>
    <row r="560" ht="15.75" customHeight="1">
      <c r="E560" s="2"/>
      <c r="K560" s="15"/>
    </row>
    <row r="561" ht="15.75" customHeight="1">
      <c r="E561" s="2"/>
      <c r="K561" s="15"/>
    </row>
    <row r="562" ht="15.75" customHeight="1">
      <c r="E562" s="2"/>
      <c r="K562" s="15"/>
    </row>
    <row r="563" ht="15.75" customHeight="1">
      <c r="E563" s="2"/>
      <c r="K563" s="15"/>
    </row>
    <row r="564" ht="15.75" customHeight="1">
      <c r="E564" s="2"/>
      <c r="K564" s="15"/>
    </row>
    <row r="565" ht="15.75" customHeight="1">
      <c r="E565" s="2"/>
      <c r="K565" s="15"/>
    </row>
    <row r="566" ht="15.75" customHeight="1">
      <c r="E566" s="2"/>
      <c r="K566" s="15"/>
    </row>
    <row r="567" ht="15.75" customHeight="1">
      <c r="E567" s="2"/>
      <c r="K567" s="15"/>
    </row>
    <row r="568" ht="15.75" customHeight="1">
      <c r="E568" s="2"/>
      <c r="K568" s="15"/>
    </row>
    <row r="569" ht="15.75" customHeight="1">
      <c r="E569" s="2"/>
      <c r="K569" s="15"/>
    </row>
    <row r="570" ht="15.75" customHeight="1">
      <c r="E570" s="2"/>
      <c r="K570" s="15"/>
    </row>
    <row r="571" ht="15.75" customHeight="1">
      <c r="E571" s="2"/>
      <c r="K571" s="15"/>
    </row>
    <row r="572" ht="15.75" customHeight="1">
      <c r="E572" s="2"/>
      <c r="K572" s="15"/>
    </row>
    <row r="573" ht="15.75" customHeight="1">
      <c r="E573" s="2"/>
      <c r="K573" s="15"/>
    </row>
    <row r="574" ht="15.75" customHeight="1">
      <c r="E574" s="2"/>
      <c r="K574" s="15"/>
    </row>
    <row r="575" ht="15.75" customHeight="1">
      <c r="E575" s="2"/>
      <c r="K575" s="15"/>
    </row>
    <row r="576" ht="15.75" customHeight="1">
      <c r="E576" s="2"/>
      <c r="K576" s="15"/>
    </row>
    <row r="577" ht="15.75" customHeight="1">
      <c r="E577" s="2"/>
      <c r="K577" s="15"/>
    </row>
    <row r="578" ht="15.75" customHeight="1">
      <c r="E578" s="2"/>
      <c r="K578" s="15"/>
    </row>
    <row r="579" ht="15.75" customHeight="1">
      <c r="E579" s="2"/>
      <c r="K579" s="15"/>
    </row>
    <row r="580" ht="15.75" customHeight="1">
      <c r="E580" s="2"/>
      <c r="K580" s="15"/>
    </row>
    <row r="581" ht="15.75" customHeight="1">
      <c r="E581" s="2"/>
      <c r="K581" s="15"/>
    </row>
    <row r="582" ht="15.75" customHeight="1">
      <c r="E582" s="2"/>
      <c r="K582" s="15"/>
    </row>
    <row r="583" ht="15.75" customHeight="1">
      <c r="E583" s="2"/>
      <c r="K583" s="15"/>
    </row>
    <row r="584" ht="15.75" customHeight="1">
      <c r="E584" s="2"/>
      <c r="K584" s="15"/>
    </row>
    <row r="585" ht="15.75" customHeight="1">
      <c r="E585" s="2"/>
      <c r="K585" s="15"/>
    </row>
    <row r="586" ht="15.75" customHeight="1">
      <c r="E586" s="2"/>
      <c r="K586" s="15"/>
    </row>
    <row r="587" ht="15.75" customHeight="1">
      <c r="E587" s="2"/>
      <c r="K587" s="15"/>
    </row>
    <row r="588" ht="15.75" customHeight="1">
      <c r="E588" s="2"/>
      <c r="K588" s="15"/>
    </row>
    <row r="589" ht="15.75" customHeight="1">
      <c r="E589" s="2"/>
      <c r="K589" s="15"/>
    </row>
    <row r="590" ht="15.75" customHeight="1">
      <c r="E590" s="2"/>
      <c r="K590" s="15"/>
    </row>
    <row r="591" ht="15.75" customHeight="1">
      <c r="E591" s="2"/>
      <c r="K591" s="15"/>
    </row>
    <row r="592" ht="15.75" customHeight="1">
      <c r="E592" s="2"/>
      <c r="K592" s="15"/>
    </row>
    <row r="593" ht="15.75" customHeight="1">
      <c r="E593" s="2"/>
      <c r="K593" s="15"/>
    </row>
    <row r="594" ht="15.75" customHeight="1">
      <c r="E594" s="2"/>
      <c r="K594" s="15"/>
    </row>
    <row r="595" ht="15.75" customHeight="1">
      <c r="E595" s="2"/>
      <c r="K595" s="15"/>
    </row>
    <row r="596" ht="15.75" customHeight="1">
      <c r="E596" s="2"/>
      <c r="K596" s="15"/>
    </row>
    <row r="597" ht="15.75" customHeight="1">
      <c r="E597" s="2"/>
      <c r="K597" s="15"/>
    </row>
    <row r="598" ht="15.75" customHeight="1">
      <c r="E598" s="2"/>
      <c r="K598" s="15"/>
    </row>
    <row r="599" ht="15.75" customHeight="1">
      <c r="E599" s="2"/>
      <c r="K599" s="15"/>
    </row>
    <row r="600" ht="15.75" customHeight="1">
      <c r="E600" s="2"/>
      <c r="K600" s="15"/>
    </row>
    <row r="601" ht="15.75" customHeight="1">
      <c r="E601" s="2"/>
      <c r="K601" s="15"/>
    </row>
    <row r="602" ht="15.75" customHeight="1">
      <c r="E602" s="2"/>
      <c r="K602" s="15"/>
    </row>
    <row r="603" ht="15.75" customHeight="1">
      <c r="E603" s="2"/>
      <c r="K603" s="15"/>
    </row>
    <row r="604" ht="15.75" customHeight="1">
      <c r="E604" s="2"/>
      <c r="K604" s="15"/>
    </row>
    <row r="605" ht="15.75" customHeight="1">
      <c r="E605" s="2"/>
      <c r="K605" s="15"/>
    </row>
    <row r="606" ht="15.75" customHeight="1">
      <c r="E606" s="2"/>
      <c r="K606" s="15"/>
    </row>
    <row r="607" ht="15.75" customHeight="1">
      <c r="E607" s="2"/>
      <c r="K607" s="15"/>
    </row>
    <row r="608" ht="15.75" customHeight="1">
      <c r="E608" s="2"/>
      <c r="K608" s="15"/>
    </row>
    <row r="609" ht="15.75" customHeight="1">
      <c r="E609" s="2"/>
      <c r="K609" s="15"/>
    </row>
    <row r="610" ht="15.75" customHeight="1">
      <c r="E610" s="2"/>
      <c r="K610" s="15"/>
    </row>
    <row r="611" ht="15.75" customHeight="1">
      <c r="E611" s="2"/>
      <c r="K611" s="15"/>
    </row>
    <row r="612" ht="15.75" customHeight="1">
      <c r="E612" s="2"/>
      <c r="K612" s="15"/>
    </row>
    <row r="613" ht="15.75" customHeight="1">
      <c r="E613" s="2"/>
      <c r="K613" s="15"/>
    </row>
    <row r="614" ht="15.75" customHeight="1">
      <c r="E614" s="2"/>
      <c r="K614" s="15"/>
    </row>
    <row r="615" ht="15.75" customHeight="1">
      <c r="E615" s="2"/>
      <c r="K615" s="15"/>
    </row>
    <row r="616" ht="15.75" customHeight="1">
      <c r="E616" s="2"/>
      <c r="K616" s="15"/>
    </row>
    <row r="617" ht="15.75" customHeight="1">
      <c r="E617" s="2"/>
      <c r="K617" s="15"/>
    </row>
    <row r="618" ht="15.75" customHeight="1">
      <c r="E618" s="2"/>
      <c r="K618" s="15"/>
    </row>
    <row r="619" ht="15.75" customHeight="1">
      <c r="E619" s="2"/>
      <c r="K619" s="15"/>
    </row>
    <row r="620" ht="15.75" customHeight="1">
      <c r="E620" s="2"/>
      <c r="K620" s="15"/>
    </row>
    <row r="621" ht="15.75" customHeight="1">
      <c r="E621" s="2"/>
      <c r="K621" s="15"/>
    </row>
    <row r="622" ht="15.75" customHeight="1">
      <c r="E622" s="2"/>
      <c r="K622" s="15"/>
    </row>
    <row r="623" ht="15.75" customHeight="1">
      <c r="E623" s="2"/>
      <c r="K623" s="15"/>
    </row>
    <row r="624" ht="15.75" customHeight="1">
      <c r="E624" s="2"/>
      <c r="K624" s="15"/>
    </row>
    <row r="625" ht="15.75" customHeight="1">
      <c r="E625" s="2"/>
      <c r="K625" s="15"/>
    </row>
    <row r="626" ht="15.75" customHeight="1">
      <c r="E626" s="2"/>
      <c r="K626" s="15"/>
    </row>
    <row r="627" ht="15.75" customHeight="1">
      <c r="E627" s="2"/>
      <c r="K627" s="15"/>
    </row>
    <row r="628" ht="15.75" customHeight="1">
      <c r="E628" s="2"/>
      <c r="K628" s="15"/>
    </row>
    <row r="629" ht="15.75" customHeight="1">
      <c r="E629" s="2"/>
      <c r="K629" s="15"/>
    </row>
    <row r="630" ht="15.75" customHeight="1">
      <c r="E630" s="2"/>
      <c r="K630" s="15"/>
    </row>
    <row r="631" ht="15.75" customHeight="1">
      <c r="E631" s="2"/>
      <c r="K631" s="15"/>
    </row>
    <row r="632" ht="15.75" customHeight="1">
      <c r="E632" s="2"/>
      <c r="K632" s="15"/>
    </row>
    <row r="633" ht="15.75" customHeight="1">
      <c r="E633" s="2"/>
      <c r="K633" s="15"/>
    </row>
    <row r="634" ht="15.75" customHeight="1">
      <c r="E634" s="2"/>
      <c r="K634" s="15"/>
    </row>
    <row r="635" ht="15.75" customHeight="1">
      <c r="E635" s="2"/>
      <c r="K635" s="15"/>
    </row>
    <row r="636" ht="15.75" customHeight="1">
      <c r="E636" s="2"/>
      <c r="K636" s="15"/>
    </row>
    <row r="637" ht="15.75" customHeight="1">
      <c r="E637" s="2"/>
      <c r="K637" s="15"/>
    </row>
    <row r="638" ht="15.75" customHeight="1">
      <c r="E638" s="2"/>
      <c r="K638" s="15"/>
    </row>
    <row r="639" ht="15.75" customHeight="1">
      <c r="E639" s="2"/>
      <c r="K639" s="15"/>
    </row>
    <row r="640" ht="15.75" customHeight="1">
      <c r="E640" s="2"/>
      <c r="K640" s="15"/>
    </row>
    <row r="641" ht="15.75" customHeight="1">
      <c r="E641" s="2"/>
      <c r="K641" s="15"/>
    </row>
    <row r="642" ht="15.75" customHeight="1">
      <c r="E642" s="2"/>
      <c r="K642" s="15"/>
    </row>
    <row r="643" ht="15.75" customHeight="1">
      <c r="E643" s="2"/>
      <c r="K643" s="15"/>
    </row>
    <row r="644" ht="15.75" customHeight="1">
      <c r="E644" s="2"/>
      <c r="K644" s="15"/>
    </row>
    <row r="645" ht="15.75" customHeight="1">
      <c r="E645" s="2"/>
      <c r="K645" s="15"/>
    </row>
    <row r="646" ht="15.75" customHeight="1">
      <c r="E646" s="2"/>
      <c r="K646" s="15"/>
    </row>
    <row r="647" ht="15.75" customHeight="1">
      <c r="E647" s="2"/>
      <c r="K647" s="15"/>
    </row>
    <row r="648" ht="15.75" customHeight="1">
      <c r="E648" s="2"/>
      <c r="K648" s="15"/>
    </row>
    <row r="649" ht="15.75" customHeight="1">
      <c r="E649" s="2"/>
      <c r="K649" s="15"/>
    </row>
    <row r="650" ht="15.75" customHeight="1">
      <c r="E650" s="2"/>
      <c r="K650" s="15"/>
    </row>
    <row r="651" ht="15.75" customHeight="1">
      <c r="E651" s="2"/>
      <c r="K651" s="15"/>
    </row>
    <row r="652" ht="15.75" customHeight="1">
      <c r="E652" s="2"/>
      <c r="K652" s="15"/>
    </row>
    <row r="653" ht="15.75" customHeight="1">
      <c r="E653" s="2"/>
      <c r="K653" s="15"/>
    </row>
    <row r="654" ht="15.75" customHeight="1">
      <c r="E654" s="2"/>
      <c r="K654" s="15"/>
    </row>
    <row r="655" ht="15.75" customHeight="1">
      <c r="E655" s="2"/>
      <c r="K655" s="15"/>
    </row>
    <row r="656" ht="15.75" customHeight="1">
      <c r="E656" s="2"/>
      <c r="K656" s="15"/>
    </row>
    <row r="657" ht="15.75" customHeight="1">
      <c r="E657" s="2"/>
      <c r="K657" s="15"/>
    </row>
    <row r="658" ht="15.75" customHeight="1">
      <c r="E658" s="2"/>
      <c r="K658" s="15"/>
    </row>
    <row r="659" ht="15.75" customHeight="1">
      <c r="E659" s="2"/>
      <c r="K659" s="15"/>
    </row>
    <row r="660" ht="15.75" customHeight="1">
      <c r="E660" s="2"/>
      <c r="K660" s="15"/>
    </row>
    <row r="661" ht="15.75" customHeight="1">
      <c r="E661" s="2"/>
      <c r="K661" s="15"/>
    </row>
    <row r="662" ht="15.75" customHeight="1">
      <c r="E662" s="2"/>
      <c r="K662" s="15"/>
    </row>
    <row r="663" ht="15.75" customHeight="1">
      <c r="E663" s="2"/>
      <c r="K663" s="15"/>
    </row>
    <row r="664" ht="15.75" customHeight="1">
      <c r="E664" s="2"/>
      <c r="K664" s="15"/>
    </row>
    <row r="665" ht="15.75" customHeight="1">
      <c r="E665" s="2"/>
      <c r="K665" s="15"/>
    </row>
    <row r="666" ht="15.75" customHeight="1">
      <c r="E666" s="2"/>
      <c r="K666" s="15"/>
    </row>
    <row r="667" ht="15.75" customHeight="1">
      <c r="E667" s="2"/>
      <c r="K667" s="15"/>
    </row>
    <row r="668" ht="15.75" customHeight="1">
      <c r="E668" s="2"/>
      <c r="K668" s="15"/>
    </row>
    <row r="669" ht="15.75" customHeight="1">
      <c r="E669" s="2"/>
      <c r="K669" s="15"/>
    </row>
    <row r="670" ht="15.75" customHeight="1">
      <c r="E670" s="2"/>
      <c r="K670" s="15"/>
    </row>
    <row r="671" ht="15.75" customHeight="1">
      <c r="E671" s="2"/>
      <c r="K671" s="15"/>
    </row>
    <row r="672" ht="15.75" customHeight="1">
      <c r="E672" s="2"/>
      <c r="K672" s="15"/>
    </row>
    <row r="673" ht="15.75" customHeight="1">
      <c r="E673" s="2"/>
      <c r="K673" s="15"/>
    </row>
    <row r="674" ht="15.75" customHeight="1">
      <c r="E674" s="2"/>
      <c r="K674" s="15"/>
    </row>
    <row r="675" ht="15.75" customHeight="1">
      <c r="E675" s="2"/>
      <c r="K675" s="15"/>
    </row>
    <row r="676" ht="15.75" customHeight="1">
      <c r="E676" s="2"/>
      <c r="K676" s="15"/>
    </row>
    <row r="677" ht="15.75" customHeight="1">
      <c r="E677" s="2"/>
      <c r="K677" s="15"/>
    </row>
    <row r="678" ht="15.75" customHeight="1">
      <c r="E678" s="2"/>
      <c r="K678" s="15"/>
    </row>
    <row r="679" ht="15.75" customHeight="1">
      <c r="E679" s="2"/>
      <c r="K679" s="15"/>
    </row>
    <row r="680" ht="15.75" customHeight="1">
      <c r="E680" s="2"/>
      <c r="K680" s="15"/>
    </row>
    <row r="681" ht="15.75" customHeight="1">
      <c r="E681" s="2"/>
      <c r="K681" s="15"/>
    </row>
    <row r="682" ht="15.75" customHeight="1">
      <c r="E682" s="2"/>
      <c r="K682" s="15"/>
    </row>
    <row r="683" ht="15.75" customHeight="1">
      <c r="E683" s="2"/>
      <c r="K683" s="15"/>
    </row>
    <row r="684" ht="15.75" customHeight="1">
      <c r="E684" s="2"/>
      <c r="K684" s="15"/>
    </row>
    <row r="685" ht="15.75" customHeight="1">
      <c r="E685" s="2"/>
      <c r="K685" s="15"/>
    </row>
    <row r="686" ht="15.75" customHeight="1">
      <c r="E686" s="2"/>
      <c r="K686" s="15"/>
    </row>
    <row r="687" ht="15.75" customHeight="1">
      <c r="E687" s="2"/>
      <c r="K687" s="15"/>
    </row>
    <row r="688" ht="15.75" customHeight="1">
      <c r="E688" s="2"/>
      <c r="K688" s="15"/>
    </row>
    <row r="689" ht="15.75" customHeight="1">
      <c r="E689" s="2"/>
      <c r="K689" s="15"/>
    </row>
    <row r="690" ht="15.75" customHeight="1">
      <c r="E690" s="2"/>
      <c r="K690" s="15"/>
    </row>
    <row r="691" ht="15.75" customHeight="1">
      <c r="E691" s="2"/>
      <c r="K691" s="15"/>
    </row>
    <row r="692" ht="15.75" customHeight="1">
      <c r="E692" s="2"/>
      <c r="K692" s="15"/>
    </row>
    <row r="693" ht="15.75" customHeight="1">
      <c r="E693" s="2"/>
      <c r="K693" s="15"/>
    </row>
    <row r="694" ht="15.75" customHeight="1">
      <c r="E694" s="2"/>
      <c r="K694" s="15"/>
    </row>
    <row r="695" ht="15.75" customHeight="1">
      <c r="E695" s="2"/>
      <c r="K695" s="15"/>
    </row>
    <row r="696" ht="15.75" customHeight="1">
      <c r="E696" s="2"/>
      <c r="K696" s="15"/>
    </row>
    <row r="697" ht="15.75" customHeight="1">
      <c r="E697" s="2"/>
      <c r="K697" s="15"/>
    </row>
    <row r="698" ht="15.75" customHeight="1">
      <c r="E698" s="2"/>
      <c r="K698" s="15"/>
    </row>
    <row r="699" ht="15.75" customHeight="1">
      <c r="E699" s="2"/>
      <c r="K699" s="15"/>
    </row>
    <row r="700" ht="15.75" customHeight="1">
      <c r="E700" s="2"/>
      <c r="K700" s="15"/>
    </row>
    <row r="701" ht="15.75" customHeight="1">
      <c r="E701" s="2"/>
      <c r="K701" s="15"/>
    </row>
    <row r="702" ht="15.75" customHeight="1">
      <c r="E702" s="2"/>
      <c r="K702" s="15"/>
    </row>
    <row r="703" ht="15.75" customHeight="1">
      <c r="E703" s="2"/>
      <c r="K703" s="15"/>
    </row>
    <row r="704" ht="15.75" customHeight="1">
      <c r="E704" s="2"/>
      <c r="K704" s="15"/>
    </row>
    <row r="705" ht="15.75" customHeight="1">
      <c r="E705" s="2"/>
      <c r="K705" s="15"/>
    </row>
    <row r="706" ht="15.75" customHeight="1">
      <c r="E706" s="2"/>
      <c r="K706" s="15"/>
    </row>
    <row r="707" ht="15.75" customHeight="1">
      <c r="E707" s="2"/>
      <c r="K707" s="15"/>
    </row>
    <row r="708" ht="15.75" customHeight="1">
      <c r="E708" s="2"/>
      <c r="K708" s="15"/>
    </row>
    <row r="709" ht="15.75" customHeight="1">
      <c r="E709" s="2"/>
      <c r="K709" s="15"/>
    </row>
    <row r="710" ht="15.75" customHeight="1">
      <c r="E710" s="2"/>
      <c r="K710" s="15"/>
    </row>
    <row r="711" ht="15.75" customHeight="1">
      <c r="E711" s="2"/>
      <c r="K711" s="15"/>
    </row>
    <row r="712" ht="15.75" customHeight="1">
      <c r="E712" s="2"/>
      <c r="K712" s="15"/>
    </row>
    <row r="713" ht="15.75" customHeight="1">
      <c r="E713" s="2"/>
      <c r="K713" s="15"/>
    </row>
    <row r="714" ht="15.75" customHeight="1">
      <c r="E714" s="2"/>
      <c r="K714" s="15"/>
    </row>
    <row r="715" ht="15.75" customHeight="1">
      <c r="E715" s="2"/>
      <c r="K715" s="15"/>
    </row>
    <row r="716" ht="15.75" customHeight="1">
      <c r="E716" s="2"/>
      <c r="K716" s="15"/>
    </row>
    <row r="717" ht="15.75" customHeight="1">
      <c r="E717" s="2"/>
      <c r="K717" s="15"/>
    </row>
    <row r="718" ht="15.75" customHeight="1">
      <c r="E718" s="2"/>
      <c r="K718" s="15"/>
    </row>
    <row r="719" ht="15.75" customHeight="1">
      <c r="E719" s="2"/>
      <c r="K719" s="15"/>
    </row>
    <row r="720" ht="15.75" customHeight="1">
      <c r="E720" s="2"/>
      <c r="K720" s="15"/>
    </row>
    <row r="721" ht="15.75" customHeight="1">
      <c r="E721" s="2"/>
      <c r="K721" s="15"/>
    </row>
    <row r="722" ht="15.75" customHeight="1">
      <c r="E722" s="2"/>
      <c r="K722" s="15"/>
    </row>
    <row r="723" ht="15.75" customHeight="1">
      <c r="E723" s="2"/>
      <c r="K723" s="15"/>
    </row>
    <row r="724" ht="15.75" customHeight="1">
      <c r="E724" s="2"/>
      <c r="K724" s="15"/>
    </row>
    <row r="725" ht="15.75" customHeight="1">
      <c r="E725" s="2"/>
      <c r="K725" s="15"/>
    </row>
    <row r="726" ht="15.75" customHeight="1">
      <c r="E726" s="2"/>
      <c r="K726" s="15"/>
    </row>
    <row r="727" ht="15.75" customHeight="1">
      <c r="E727" s="2"/>
      <c r="K727" s="15"/>
    </row>
    <row r="728" ht="15.75" customHeight="1">
      <c r="E728" s="2"/>
      <c r="K728" s="15"/>
    </row>
    <row r="729" ht="15.75" customHeight="1">
      <c r="E729" s="2"/>
      <c r="K729" s="15"/>
    </row>
    <row r="730" ht="15.75" customHeight="1">
      <c r="E730" s="2"/>
      <c r="K730" s="15"/>
    </row>
    <row r="731" ht="15.75" customHeight="1">
      <c r="E731" s="2"/>
      <c r="K731" s="15"/>
    </row>
    <row r="732" ht="15.75" customHeight="1">
      <c r="E732" s="2"/>
      <c r="K732" s="15"/>
    </row>
    <row r="733" ht="15.75" customHeight="1">
      <c r="E733" s="2"/>
      <c r="K733" s="15"/>
    </row>
    <row r="734" ht="15.75" customHeight="1">
      <c r="E734" s="2"/>
      <c r="K734" s="15"/>
    </row>
    <row r="735" ht="15.75" customHeight="1">
      <c r="E735" s="2"/>
      <c r="K735" s="15"/>
    </row>
    <row r="736" ht="15.75" customHeight="1">
      <c r="E736" s="2"/>
      <c r="K736" s="15"/>
    </row>
    <row r="737" ht="15.75" customHeight="1">
      <c r="E737" s="2"/>
      <c r="K737" s="15"/>
    </row>
    <row r="738" ht="15.75" customHeight="1">
      <c r="E738" s="2"/>
      <c r="K738" s="15"/>
    </row>
    <row r="739" ht="15.75" customHeight="1">
      <c r="E739" s="2"/>
      <c r="K739" s="15"/>
    </row>
    <row r="740" ht="15.75" customHeight="1">
      <c r="E740" s="2"/>
      <c r="K740" s="15"/>
    </row>
    <row r="741" ht="15.75" customHeight="1">
      <c r="E741" s="2"/>
      <c r="K741" s="15"/>
    </row>
    <row r="742" ht="15.75" customHeight="1">
      <c r="E742" s="2"/>
      <c r="K742" s="15"/>
    </row>
    <row r="743" ht="15.75" customHeight="1">
      <c r="E743" s="2"/>
      <c r="K743" s="15"/>
    </row>
    <row r="744" ht="15.75" customHeight="1">
      <c r="E744" s="2"/>
      <c r="K744" s="15"/>
    </row>
    <row r="745" ht="15.75" customHeight="1">
      <c r="E745" s="2"/>
      <c r="K745" s="15"/>
    </row>
    <row r="746" ht="15.75" customHeight="1">
      <c r="E746" s="2"/>
      <c r="K746" s="15"/>
    </row>
    <row r="747" ht="15.75" customHeight="1">
      <c r="E747" s="2"/>
      <c r="K747" s="15"/>
    </row>
    <row r="748" ht="15.75" customHeight="1">
      <c r="E748" s="2"/>
      <c r="K748" s="15"/>
    </row>
    <row r="749" ht="15.75" customHeight="1">
      <c r="E749" s="2"/>
      <c r="K749" s="15"/>
    </row>
    <row r="750" ht="15.75" customHeight="1">
      <c r="E750" s="2"/>
      <c r="K750" s="15"/>
    </row>
    <row r="751" ht="15.75" customHeight="1">
      <c r="E751" s="2"/>
      <c r="K751" s="15"/>
    </row>
    <row r="752" ht="15.75" customHeight="1">
      <c r="E752" s="2"/>
      <c r="K752" s="15"/>
    </row>
    <row r="753" ht="15.75" customHeight="1">
      <c r="E753" s="2"/>
      <c r="K753" s="15"/>
    </row>
    <row r="754" ht="15.75" customHeight="1">
      <c r="E754" s="2"/>
      <c r="K754" s="15"/>
    </row>
    <row r="755" ht="15.75" customHeight="1">
      <c r="E755" s="2"/>
      <c r="K755" s="15"/>
    </row>
    <row r="756" ht="15.75" customHeight="1">
      <c r="E756" s="2"/>
      <c r="K756" s="15"/>
    </row>
    <row r="757" ht="15.75" customHeight="1">
      <c r="E757" s="2"/>
      <c r="K757" s="15"/>
    </row>
    <row r="758" ht="15.75" customHeight="1">
      <c r="E758" s="2"/>
      <c r="K758" s="15"/>
    </row>
    <row r="759" ht="15.75" customHeight="1">
      <c r="E759" s="2"/>
      <c r="K759" s="15"/>
    </row>
    <row r="760" ht="15.75" customHeight="1">
      <c r="E760" s="2"/>
      <c r="K760" s="15"/>
    </row>
    <row r="761" ht="15.75" customHeight="1">
      <c r="E761" s="2"/>
      <c r="K761" s="15"/>
    </row>
    <row r="762" ht="15.75" customHeight="1">
      <c r="E762" s="2"/>
      <c r="K762" s="15"/>
    </row>
    <row r="763" ht="15.75" customHeight="1">
      <c r="E763" s="2"/>
      <c r="K763" s="15"/>
    </row>
    <row r="764" ht="15.75" customHeight="1">
      <c r="E764" s="2"/>
      <c r="K764" s="15"/>
    </row>
    <row r="765" ht="15.75" customHeight="1">
      <c r="E765" s="2"/>
      <c r="K765" s="15"/>
    </row>
    <row r="766" ht="15.75" customHeight="1">
      <c r="E766" s="2"/>
      <c r="K766" s="15"/>
    </row>
    <row r="767" ht="15.75" customHeight="1">
      <c r="E767" s="2"/>
      <c r="K767" s="15"/>
    </row>
    <row r="768" ht="15.75" customHeight="1">
      <c r="E768" s="2"/>
      <c r="K768" s="15"/>
    </row>
    <row r="769" ht="15.75" customHeight="1">
      <c r="E769" s="2"/>
      <c r="K769" s="15"/>
    </row>
    <row r="770" ht="15.75" customHeight="1">
      <c r="E770" s="2"/>
      <c r="K770" s="15"/>
    </row>
    <row r="771" ht="15.75" customHeight="1">
      <c r="E771" s="2"/>
      <c r="K771" s="15"/>
    </row>
    <row r="772" ht="15.75" customHeight="1">
      <c r="E772" s="2"/>
      <c r="K772" s="15"/>
    </row>
    <row r="773" ht="15.75" customHeight="1">
      <c r="E773" s="2"/>
      <c r="K773" s="15"/>
    </row>
    <row r="774" ht="15.75" customHeight="1">
      <c r="E774" s="2"/>
      <c r="K774" s="15"/>
    </row>
    <row r="775" ht="15.75" customHeight="1">
      <c r="E775" s="2"/>
      <c r="K775" s="15"/>
    </row>
    <row r="776" ht="15.75" customHeight="1">
      <c r="E776" s="2"/>
      <c r="K776" s="15"/>
    </row>
    <row r="777" ht="15.75" customHeight="1">
      <c r="E777" s="2"/>
      <c r="K777" s="15"/>
    </row>
    <row r="778" ht="15.75" customHeight="1">
      <c r="E778" s="2"/>
      <c r="K778" s="15"/>
    </row>
    <row r="779" ht="15.75" customHeight="1">
      <c r="E779" s="2"/>
      <c r="K779" s="15"/>
    </row>
    <row r="780" ht="15.75" customHeight="1">
      <c r="E780" s="2"/>
      <c r="K780" s="15"/>
    </row>
    <row r="781" ht="15.75" customHeight="1">
      <c r="E781" s="2"/>
      <c r="K781" s="15"/>
    </row>
    <row r="782" ht="15.75" customHeight="1">
      <c r="E782" s="2"/>
      <c r="K782" s="15"/>
    </row>
    <row r="783" ht="15.75" customHeight="1">
      <c r="E783" s="2"/>
      <c r="K783" s="15"/>
    </row>
    <row r="784" ht="15.75" customHeight="1">
      <c r="E784" s="2"/>
      <c r="K784" s="15"/>
    </row>
    <row r="785" ht="15.75" customHeight="1">
      <c r="E785" s="2"/>
      <c r="K785" s="15"/>
    </row>
    <row r="786" ht="15.75" customHeight="1">
      <c r="E786" s="2"/>
      <c r="K786" s="15"/>
    </row>
    <row r="787" ht="15.75" customHeight="1">
      <c r="E787" s="2"/>
      <c r="K787" s="15"/>
    </row>
    <row r="788" ht="15.75" customHeight="1">
      <c r="E788" s="2"/>
      <c r="K788" s="15"/>
    </row>
    <row r="789" ht="15.75" customHeight="1">
      <c r="E789" s="2"/>
      <c r="K789" s="15"/>
    </row>
    <row r="790" ht="15.75" customHeight="1">
      <c r="E790" s="2"/>
      <c r="K790" s="15"/>
    </row>
    <row r="791" ht="15.75" customHeight="1">
      <c r="E791" s="2"/>
      <c r="K791" s="15"/>
    </row>
    <row r="792" ht="15.75" customHeight="1">
      <c r="E792" s="2"/>
      <c r="K792" s="15"/>
    </row>
    <row r="793" ht="15.75" customHeight="1">
      <c r="E793" s="2"/>
      <c r="K793" s="15"/>
    </row>
    <row r="794" ht="15.75" customHeight="1">
      <c r="E794" s="2"/>
      <c r="K794" s="15"/>
    </row>
    <row r="795" ht="15.75" customHeight="1">
      <c r="E795" s="2"/>
      <c r="K795" s="15"/>
    </row>
    <row r="796" ht="15.75" customHeight="1">
      <c r="E796" s="2"/>
      <c r="K796" s="15"/>
    </row>
    <row r="797" ht="15.75" customHeight="1">
      <c r="E797" s="2"/>
      <c r="K797" s="15"/>
    </row>
    <row r="798" ht="15.75" customHeight="1">
      <c r="E798" s="2"/>
      <c r="K798" s="15"/>
    </row>
    <row r="799" ht="15.75" customHeight="1">
      <c r="E799" s="2"/>
      <c r="K799" s="15"/>
    </row>
    <row r="800" ht="15.75" customHeight="1">
      <c r="E800" s="2"/>
      <c r="K800" s="15"/>
    </row>
    <row r="801" ht="15.75" customHeight="1">
      <c r="E801" s="2"/>
      <c r="K801" s="15"/>
    </row>
    <row r="802" ht="15.75" customHeight="1">
      <c r="E802" s="2"/>
      <c r="K802" s="15"/>
    </row>
    <row r="803" ht="15.75" customHeight="1">
      <c r="E803" s="2"/>
      <c r="K803" s="15"/>
    </row>
    <row r="804" ht="15.75" customHeight="1">
      <c r="E804" s="2"/>
      <c r="K804" s="15"/>
    </row>
    <row r="805" ht="15.75" customHeight="1">
      <c r="E805" s="2"/>
      <c r="K805" s="15"/>
    </row>
    <row r="806" ht="15.75" customHeight="1">
      <c r="E806" s="2"/>
      <c r="K806" s="15"/>
    </row>
    <row r="807" ht="15.75" customHeight="1">
      <c r="E807" s="2"/>
      <c r="K807" s="15"/>
    </row>
    <row r="808" ht="15.75" customHeight="1">
      <c r="E808" s="2"/>
      <c r="K808" s="15"/>
    </row>
    <row r="809" ht="15.75" customHeight="1">
      <c r="E809" s="2"/>
      <c r="K809" s="15"/>
    </row>
    <row r="810" ht="15.75" customHeight="1">
      <c r="E810" s="2"/>
      <c r="K810" s="15"/>
    </row>
    <row r="811" ht="15.75" customHeight="1">
      <c r="E811" s="2"/>
      <c r="K811" s="15"/>
    </row>
    <row r="812" ht="15.75" customHeight="1">
      <c r="E812" s="2"/>
      <c r="K812" s="15"/>
    </row>
    <row r="813" ht="15.75" customHeight="1">
      <c r="E813" s="2"/>
      <c r="K813" s="15"/>
    </row>
    <row r="814" ht="15.75" customHeight="1">
      <c r="E814" s="2"/>
      <c r="K814" s="15"/>
    </row>
    <row r="815" ht="15.75" customHeight="1">
      <c r="E815" s="2"/>
      <c r="K815" s="15"/>
    </row>
    <row r="816" ht="15.75" customHeight="1">
      <c r="E816" s="2"/>
      <c r="K816" s="15"/>
    </row>
    <row r="817" ht="15.75" customHeight="1">
      <c r="E817" s="2"/>
      <c r="K817" s="15"/>
    </row>
    <row r="818" ht="15.75" customHeight="1">
      <c r="E818" s="2"/>
      <c r="K818" s="15"/>
    </row>
    <row r="819" ht="15.75" customHeight="1">
      <c r="E819" s="2"/>
      <c r="K819" s="15"/>
    </row>
    <row r="820" ht="15.75" customHeight="1">
      <c r="E820" s="2"/>
      <c r="K820" s="15"/>
    </row>
    <row r="821" ht="15.75" customHeight="1">
      <c r="E821" s="2"/>
      <c r="K821" s="15"/>
    </row>
    <row r="822" ht="15.75" customHeight="1">
      <c r="E822" s="2"/>
      <c r="K822" s="15"/>
    </row>
    <row r="823" ht="15.75" customHeight="1">
      <c r="E823" s="2"/>
      <c r="K823" s="15"/>
    </row>
    <row r="824" ht="15.75" customHeight="1">
      <c r="E824" s="2"/>
      <c r="K824" s="15"/>
    </row>
    <row r="825" ht="15.75" customHeight="1">
      <c r="E825" s="2"/>
      <c r="K825" s="15"/>
    </row>
    <row r="826" ht="15.75" customHeight="1">
      <c r="E826" s="2"/>
      <c r="K826" s="15"/>
    </row>
    <row r="827" ht="15.75" customHeight="1">
      <c r="E827" s="2"/>
      <c r="K827" s="15"/>
    </row>
    <row r="828" ht="15.75" customHeight="1">
      <c r="E828" s="2"/>
      <c r="K828" s="15"/>
    </row>
    <row r="829" ht="15.75" customHeight="1">
      <c r="E829" s="2"/>
      <c r="K829" s="15"/>
    </row>
    <row r="830" ht="15.75" customHeight="1">
      <c r="E830" s="2"/>
      <c r="K830" s="15"/>
    </row>
    <row r="831" ht="15.75" customHeight="1">
      <c r="E831" s="2"/>
      <c r="K831" s="15"/>
    </row>
    <row r="832" ht="15.75" customHeight="1">
      <c r="E832" s="2"/>
      <c r="K832" s="15"/>
    </row>
    <row r="833" ht="15.75" customHeight="1">
      <c r="E833" s="2"/>
      <c r="K833" s="15"/>
    </row>
    <row r="834" ht="15.75" customHeight="1">
      <c r="E834" s="2"/>
      <c r="K834" s="15"/>
    </row>
    <row r="835" ht="15.75" customHeight="1">
      <c r="E835" s="2"/>
      <c r="K835" s="15"/>
    </row>
    <row r="836" ht="15.75" customHeight="1">
      <c r="E836" s="2"/>
      <c r="K836" s="15"/>
    </row>
    <row r="837" ht="15.75" customHeight="1">
      <c r="E837" s="2"/>
      <c r="K837" s="15"/>
    </row>
    <row r="838" ht="15.75" customHeight="1">
      <c r="E838" s="2"/>
      <c r="K838" s="15"/>
    </row>
    <row r="839" ht="15.75" customHeight="1">
      <c r="E839" s="2"/>
      <c r="K839" s="15"/>
    </row>
    <row r="840" ht="15.75" customHeight="1">
      <c r="E840" s="2"/>
      <c r="K840" s="15"/>
    </row>
    <row r="841" ht="15.75" customHeight="1">
      <c r="E841" s="2"/>
      <c r="K841" s="15"/>
    </row>
    <row r="842" ht="15.75" customHeight="1">
      <c r="E842" s="2"/>
      <c r="K842" s="15"/>
    </row>
    <row r="843" ht="15.75" customHeight="1">
      <c r="E843" s="2"/>
      <c r="K843" s="15"/>
    </row>
    <row r="844" ht="15.75" customHeight="1">
      <c r="E844" s="2"/>
      <c r="K844" s="15"/>
    </row>
    <row r="845" ht="15.75" customHeight="1">
      <c r="E845" s="2"/>
      <c r="K845" s="15"/>
    </row>
    <row r="846" ht="15.75" customHeight="1">
      <c r="E846" s="2"/>
      <c r="K846" s="15"/>
    </row>
    <row r="847" ht="15.75" customHeight="1">
      <c r="E847" s="2"/>
      <c r="K847" s="15"/>
    </row>
    <row r="848" ht="15.75" customHeight="1">
      <c r="E848" s="2"/>
      <c r="K848" s="15"/>
    </row>
    <row r="849" ht="15.75" customHeight="1">
      <c r="E849" s="2"/>
      <c r="K849" s="15"/>
    </row>
    <row r="850" ht="15.75" customHeight="1">
      <c r="E850" s="2"/>
      <c r="K850" s="15"/>
    </row>
    <row r="851" ht="15.75" customHeight="1">
      <c r="E851" s="2"/>
      <c r="K851" s="15"/>
    </row>
    <row r="852" ht="15.75" customHeight="1">
      <c r="E852" s="2"/>
      <c r="K852" s="15"/>
    </row>
    <row r="853" ht="15.75" customHeight="1">
      <c r="E853" s="2"/>
      <c r="K853" s="15"/>
    </row>
    <row r="854" ht="15.75" customHeight="1">
      <c r="E854" s="2"/>
      <c r="K854" s="15"/>
    </row>
    <row r="855" ht="15.75" customHeight="1">
      <c r="E855" s="2"/>
      <c r="K855" s="15"/>
    </row>
    <row r="856" ht="15.75" customHeight="1">
      <c r="E856" s="2"/>
      <c r="K856" s="15"/>
    </row>
    <row r="857" ht="15.75" customHeight="1">
      <c r="E857" s="2"/>
      <c r="K857" s="15"/>
    </row>
    <row r="858" ht="15.75" customHeight="1">
      <c r="E858" s="2"/>
      <c r="K858" s="15"/>
    </row>
    <row r="859" ht="15.75" customHeight="1">
      <c r="E859" s="2"/>
      <c r="K859" s="15"/>
    </row>
    <row r="860" ht="15.75" customHeight="1">
      <c r="E860" s="2"/>
      <c r="K860" s="15"/>
    </row>
    <row r="861" ht="15.75" customHeight="1">
      <c r="E861" s="2"/>
      <c r="K861" s="15"/>
    </row>
    <row r="862" ht="15.75" customHeight="1">
      <c r="E862" s="2"/>
      <c r="K862" s="15"/>
    </row>
    <row r="863" ht="15.75" customHeight="1">
      <c r="E863" s="2"/>
      <c r="K863" s="15"/>
    </row>
    <row r="864" ht="15.75" customHeight="1">
      <c r="E864" s="2"/>
      <c r="K864" s="15"/>
    </row>
    <row r="865" ht="15.75" customHeight="1">
      <c r="E865" s="2"/>
      <c r="K865" s="15"/>
    </row>
    <row r="866" ht="15.75" customHeight="1">
      <c r="E866" s="2"/>
      <c r="K866" s="15"/>
    </row>
    <row r="867" ht="15.75" customHeight="1">
      <c r="E867" s="2"/>
      <c r="K867" s="15"/>
    </row>
    <row r="868" ht="15.75" customHeight="1">
      <c r="E868" s="2"/>
      <c r="K868" s="15"/>
    </row>
    <row r="869" ht="15.75" customHeight="1">
      <c r="E869" s="2"/>
      <c r="K869" s="15"/>
    </row>
    <row r="870" ht="15.75" customHeight="1">
      <c r="E870" s="2"/>
      <c r="K870" s="15"/>
    </row>
    <row r="871" ht="15.75" customHeight="1">
      <c r="E871" s="2"/>
      <c r="K871" s="15"/>
    </row>
    <row r="872" ht="15.75" customHeight="1">
      <c r="E872" s="2"/>
      <c r="K872" s="15"/>
    </row>
    <row r="873" ht="15.75" customHeight="1">
      <c r="E873" s="2"/>
      <c r="K873" s="15"/>
    </row>
    <row r="874" ht="15.75" customHeight="1">
      <c r="E874" s="2"/>
      <c r="K874" s="15"/>
    </row>
    <row r="875" ht="15.75" customHeight="1">
      <c r="E875" s="2"/>
      <c r="K875" s="15"/>
    </row>
    <row r="876" ht="15.75" customHeight="1">
      <c r="E876" s="2"/>
      <c r="K876" s="15"/>
    </row>
    <row r="877" ht="15.75" customHeight="1">
      <c r="E877" s="2"/>
      <c r="K877" s="15"/>
    </row>
    <row r="878" ht="15.75" customHeight="1">
      <c r="E878" s="2"/>
      <c r="K878" s="15"/>
    </row>
    <row r="879" ht="15.75" customHeight="1">
      <c r="E879" s="2"/>
      <c r="K879" s="15"/>
    </row>
    <row r="880" ht="15.75" customHeight="1">
      <c r="E880" s="2"/>
      <c r="K880" s="15"/>
    </row>
    <row r="881" ht="15.75" customHeight="1">
      <c r="E881" s="2"/>
      <c r="K881" s="15"/>
    </row>
    <row r="882" ht="15.75" customHeight="1">
      <c r="E882" s="2"/>
      <c r="K882" s="15"/>
    </row>
    <row r="883" ht="15.75" customHeight="1">
      <c r="E883" s="2"/>
      <c r="K883" s="15"/>
    </row>
    <row r="884" ht="15.75" customHeight="1">
      <c r="E884" s="2"/>
      <c r="K884" s="15"/>
    </row>
    <row r="885" ht="15.75" customHeight="1">
      <c r="E885" s="2"/>
      <c r="K885" s="15"/>
    </row>
    <row r="886" ht="15.75" customHeight="1">
      <c r="E886" s="2"/>
      <c r="K886" s="15"/>
    </row>
    <row r="887" ht="15.75" customHeight="1">
      <c r="E887" s="2"/>
      <c r="K887" s="15"/>
    </row>
    <row r="888" ht="15.75" customHeight="1">
      <c r="E888" s="2"/>
      <c r="K888" s="15"/>
    </row>
    <row r="889" ht="15.75" customHeight="1">
      <c r="E889" s="2"/>
      <c r="K889" s="15"/>
    </row>
    <row r="890" ht="15.75" customHeight="1">
      <c r="E890" s="2"/>
      <c r="K890" s="15"/>
    </row>
    <row r="891" ht="15.75" customHeight="1">
      <c r="E891" s="2"/>
      <c r="K891" s="15"/>
    </row>
    <row r="892" ht="15.75" customHeight="1">
      <c r="E892" s="2"/>
      <c r="K892" s="15"/>
    </row>
    <row r="893" ht="15.75" customHeight="1">
      <c r="E893" s="2"/>
      <c r="K893" s="15"/>
    </row>
    <row r="894" ht="15.75" customHeight="1">
      <c r="E894" s="2"/>
      <c r="K894" s="15"/>
    </row>
    <row r="895" ht="15.75" customHeight="1">
      <c r="E895" s="2"/>
      <c r="K895" s="15"/>
    </row>
    <row r="896" ht="15.75" customHeight="1">
      <c r="E896" s="2"/>
      <c r="K896" s="15"/>
    </row>
    <row r="897" ht="15.75" customHeight="1">
      <c r="E897" s="2"/>
      <c r="K897" s="15"/>
    </row>
    <row r="898" ht="15.75" customHeight="1">
      <c r="E898" s="2"/>
      <c r="K898" s="15"/>
    </row>
    <row r="899" ht="15.75" customHeight="1">
      <c r="E899" s="2"/>
      <c r="K899" s="15"/>
    </row>
    <row r="900" ht="15.75" customHeight="1">
      <c r="E900" s="2"/>
      <c r="K900" s="15"/>
    </row>
    <row r="901" ht="15.75" customHeight="1">
      <c r="E901" s="2"/>
      <c r="K901" s="15"/>
    </row>
    <row r="902" ht="15.75" customHeight="1">
      <c r="E902" s="2"/>
      <c r="K902" s="15"/>
    </row>
    <row r="903" ht="15.75" customHeight="1">
      <c r="E903" s="2"/>
      <c r="K903" s="15"/>
    </row>
    <row r="904" ht="15.75" customHeight="1">
      <c r="E904" s="2"/>
      <c r="K904" s="15"/>
    </row>
    <row r="905" ht="15.75" customHeight="1">
      <c r="E905" s="2"/>
      <c r="K905" s="15"/>
    </row>
    <row r="906" ht="15.75" customHeight="1">
      <c r="E906" s="2"/>
      <c r="K906" s="15"/>
    </row>
    <row r="907" ht="15.75" customHeight="1">
      <c r="E907" s="2"/>
      <c r="K907" s="15"/>
    </row>
    <row r="908" ht="15.75" customHeight="1">
      <c r="E908" s="2"/>
      <c r="K908" s="15"/>
    </row>
    <row r="909" ht="15.75" customHeight="1">
      <c r="E909" s="2"/>
      <c r="K909" s="15"/>
    </row>
    <row r="910" ht="15.75" customHeight="1">
      <c r="E910" s="2"/>
      <c r="K910" s="15"/>
    </row>
    <row r="911" ht="15.75" customHeight="1">
      <c r="E911" s="2"/>
      <c r="K911" s="15"/>
    </row>
    <row r="912" ht="15.75" customHeight="1">
      <c r="E912" s="2"/>
      <c r="K912" s="15"/>
    </row>
    <row r="913" ht="15.75" customHeight="1">
      <c r="E913" s="2"/>
      <c r="K913" s="15"/>
    </row>
    <row r="914" ht="15.75" customHeight="1">
      <c r="E914" s="2"/>
      <c r="K914" s="15"/>
    </row>
    <row r="915" ht="15.75" customHeight="1">
      <c r="E915" s="2"/>
      <c r="K915" s="15"/>
    </row>
    <row r="916" ht="15.75" customHeight="1">
      <c r="E916" s="2"/>
      <c r="K916" s="15"/>
    </row>
    <row r="917" ht="15.75" customHeight="1">
      <c r="E917" s="2"/>
      <c r="K917" s="15"/>
    </row>
    <row r="918" ht="15.75" customHeight="1">
      <c r="E918" s="2"/>
      <c r="K918" s="15"/>
    </row>
    <row r="919" ht="15.75" customHeight="1">
      <c r="E919" s="2"/>
      <c r="K919" s="15"/>
    </row>
    <row r="920" ht="15.75" customHeight="1">
      <c r="E920" s="2"/>
      <c r="K920" s="15"/>
    </row>
    <row r="921" ht="15.75" customHeight="1">
      <c r="E921" s="2"/>
      <c r="K921" s="15"/>
    </row>
    <row r="922" ht="15.75" customHeight="1">
      <c r="E922" s="2"/>
      <c r="K922" s="15"/>
    </row>
    <row r="923" ht="15.75" customHeight="1">
      <c r="E923" s="2"/>
      <c r="K923" s="15"/>
    </row>
    <row r="924" ht="15.75" customHeight="1">
      <c r="E924" s="2"/>
      <c r="K924" s="15"/>
    </row>
    <row r="925" ht="15.75" customHeight="1">
      <c r="E925" s="2"/>
      <c r="K925" s="15"/>
    </row>
    <row r="926" ht="15.75" customHeight="1">
      <c r="E926" s="2"/>
      <c r="K926" s="15"/>
    </row>
    <row r="927" ht="15.75" customHeight="1">
      <c r="E927" s="2"/>
      <c r="K927" s="15"/>
    </row>
    <row r="928" ht="15.75" customHeight="1">
      <c r="E928" s="2"/>
      <c r="K928" s="15"/>
    </row>
    <row r="929" ht="15.75" customHeight="1">
      <c r="E929" s="2"/>
      <c r="K929" s="15"/>
    </row>
    <row r="930" ht="15.75" customHeight="1">
      <c r="E930" s="2"/>
      <c r="K930" s="15"/>
    </row>
    <row r="931" ht="15.75" customHeight="1">
      <c r="E931" s="2"/>
      <c r="K931" s="15"/>
    </row>
    <row r="932" ht="15.75" customHeight="1">
      <c r="E932" s="2"/>
      <c r="K932" s="15"/>
    </row>
    <row r="933" ht="15.75" customHeight="1">
      <c r="E933" s="2"/>
      <c r="K933" s="15"/>
    </row>
    <row r="934" ht="15.75" customHeight="1">
      <c r="E934" s="2"/>
      <c r="K934" s="15"/>
    </row>
    <row r="935" ht="15.75" customHeight="1">
      <c r="E935" s="2"/>
      <c r="K935" s="15"/>
    </row>
    <row r="936" ht="15.75" customHeight="1">
      <c r="E936" s="2"/>
      <c r="K936" s="15"/>
    </row>
    <row r="937" ht="15.75" customHeight="1">
      <c r="E937" s="2"/>
      <c r="K937" s="15"/>
    </row>
    <row r="938" ht="15.75" customHeight="1">
      <c r="E938" s="2"/>
      <c r="K938" s="15"/>
    </row>
    <row r="939" ht="15.75" customHeight="1">
      <c r="E939" s="2"/>
      <c r="K939" s="15"/>
    </row>
    <row r="940" ht="15.75" customHeight="1">
      <c r="E940" s="2"/>
      <c r="K940" s="15"/>
    </row>
    <row r="941" ht="15.75" customHeight="1">
      <c r="E941" s="2"/>
      <c r="K941" s="15"/>
    </row>
    <row r="942" ht="15.75" customHeight="1">
      <c r="E942" s="2"/>
      <c r="K942" s="15"/>
    </row>
    <row r="943" ht="15.75" customHeight="1">
      <c r="E943" s="2"/>
      <c r="K943" s="15"/>
    </row>
    <row r="944" ht="15.75" customHeight="1">
      <c r="E944" s="2"/>
      <c r="K944" s="15"/>
    </row>
    <row r="945" ht="15.75" customHeight="1">
      <c r="E945" s="2"/>
      <c r="K945" s="15"/>
    </row>
    <row r="946" ht="15.75" customHeight="1">
      <c r="E946" s="2"/>
      <c r="K946" s="15"/>
    </row>
    <row r="947" ht="15.75" customHeight="1">
      <c r="E947" s="2"/>
      <c r="K947" s="15"/>
    </row>
    <row r="948" ht="15.75" customHeight="1">
      <c r="E948" s="2"/>
      <c r="K948" s="15"/>
    </row>
    <row r="949" ht="15.75" customHeight="1">
      <c r="E949" s="2"/>
      <c r="K949" s="15"/>
    </row>
    <row r="950" ht="15.75" customHeight="1">
      <c r="E950" s="2"/>
      <c r="K950" s="15"/>
    </row>
    <row r="951" ht="15.75" customHeight="1">
      <c r="E951" s="2"/>
      <c r="K951" s="15"/>
    </row>
    <row r="952" ht="15.75" customHeight="1">
      <c r="E952" s="2"/>
      <c r="K952" s="15"/>
    </row>
    <row r="953" ht="15.75" customHeight="1">
      <c r="E953" s="2"/>
      <c r="K953" s="15"/>
    </row>
    <row r="954" ht="15.75" customHeight="1">
      <c r="E954" s="2"/>
      <c r="K954" s="15"/>
    </row>
    <row r="955" ht="15.75" customHeight="1">
      <c r="E955" s="2"/>
      <c r="K955" s="15"/>
    </row>
    <row r="956" ht="15.75" customHeight="1">
      <c r="E956" s="2"/>
      <c r="K956" s="15"/>
    </row>
    <row r="957" ht="15.75" customHeight="1">
      <c r="E957" s="2"/>
      <c r="K957" s="15"/>
    </row>
    <row r="958" ht="15.75" customHeight="1">
      <c r="E958" s="2"/>
      <c r="K958" s="15"/>
    </row>
    <row r="959" ht="15.75" customHeight="1">
      <c r="E959" s="2"/>
      <c r="K959" s="15"/>
    </row>
    <row r="960" ht="15.75" customHeight="1">
      <c r="E960" s="2"/>
      <c r="K960" s="15"/>
    </row>
    <row r="961" ht="15.75" customHeight="1">
      <c r="E961" s="2"/>
      <c r="K961" s="15"/>
    </row>
    <row r="962" ht="15.75" customHeight="1">
      <c r="E962" s="2"/>
      <c r="K962" s="15"/>
    </row>
    <row r="963" ht="15.75" customHeight="1">
      <c r="E963" s="2"/>
      <c r="K963" s="15"/>
    </row>
    <row r="964" ht="15.75" customHeight="1">
      <c r="E964" s="2"/>
      <c r="K964" s="15"/>
    </row>
    <row r="965" ht="15.75" customHeight="1">
      <c r="E965" s="2"/>
      <c r="K965" s="15"/>
    </row>
    <row r="966" ht="15.75" customHeight="1">
      <c r="E966" s="2"/>
      <c r="K966" s="15"/>
    </row>
    <row r="967" ht="15.75" customHeight="1">
      <c r="E967" s="2"/>
      <c r="K967" s="15"/>
    </row>
    <row r="968" ht="15.75" customHeight="1">
      <c r="E968" s="2"/>
      <c r="K968" s="15"/>
    </row>
    <row r="969" ht="15.75" customHeight="1">
      <c r="E969" s="2"/>
      <c r="K969" s="15"/>
    </row>
    <row r="970" ht="15.75" customHeight="1">
      <c r="E970" s="2"/>
      <c r="K970" s="15"/>
    </row>
    <row r="971" ht="15.75" customHeight="1">
      <c r="E971" s="2"/>
      <c r="K971" s="15"/>
    </row>
    <row r="972" ht="15.75" customHeight="1">
      <c r="E972" s="2"/>
      <c r="K972" s="15"/>
    </row>
    <row r="973" ht="15.75" customHeight="1">
      <c r="E973" s="2"/>
      <c r="K973" s="15"/>
    </row>
    <row r="974" ht="15.75" customHeight="1">
      <c r="E974" s="2"/>
      <c r="K974" s="15"/>
    </row>
    <row r="975" ht="15.75" customHeight="1">
      <c r="E975" s="2"/>
      <c r="K975" s="15"/>
    </row>
    <row r="976" ht="15.75" customHeight="1">
      <c r="E976" s="2"/>
      <c r="K976" s="15"/>
    </row>
    <row r="977" ht="15.75" customHeight="1">
      <c r="E977" s="2"/>
      <c r="K977" s="15"/>
    </row>
    <row r="978" ht="15.75" customHeight="1">
      <c r="E978" s="2"/>
      <c r="K978" s="15"/>
    </row>
    <row r="979" ht="15.75" customHeight="1">
      <c r="E979" s="2"/>
      <c r="K979" s="15"/>
    </row>
    <row r="980" ht="15.75" customHeight="1">
      <c r="E980" s="2"/>
      <c r="K980" s="15"/>
    </row>
    <row r="981" ht="15.75" customHeight="1">
      <c r="E981" s="2"/>
      <c r="K981" s="15"/>
    </row>
    <row r="982" ht="15.75" customHeight="1">
      <c r="E982" s="2"/>
      <c r="K982" s="15"/>
    </row>
    <row r="983" ht="15.75" customHeight="1">
      <c r="E983" s="2"/>
      <c r="K983" s="15"/>
    </row>
    <row r="984" ht="15.75" customHeight="1">
      <c r="E984" s="2"/>
      <c r="K984" s="15"/>
    </row>
    <row r="985" ht="15.75" customHeight="1">
      <c r="E985" s="2"/>
      <c r="K985" s="15"/>
    </row>
    <row r="986" ht="15.75" customHeight="1">
      <c r="E986" s="2"/>
      <c r="K986" s="15"/>
    </row>
    <row r="987" ht="15.75" customHeight="1">
      <c r="E987" s="2"/>
      <c r="K987" s="15"/>
    </row>
    <row r="988" ht="15.75" customHeight="1">
      <c r="E988" s="2"/>
      <c r="K988" s="15"/>
    </row>
    <row r="989" ht="15.75" customHeight="1">
      <c r="E989" s="2"/>
      <c r="K989" s="15"/>
    </row>
    <row r="990" ht="15.75" customHeight="1">
      <c r="E990" s="2"/>
      <c r="K990" s="15"/>
    </row>
    <row r="991" ht="15.75" customHeight="1">
      <c r="E991" s="2"/>
      <c r="K991" s="15"/>
    </row>
    <row r="992" ht="15.75" customHeight="1">
      <c r="E992" s="2"/>
      <c r="K992" s="15"/>
    </row>
    <row r="993" ht="15.75" customHeight="1">
      <c r="E993" s="2"/>
      <c r="K993" s="15"/>
    </row>
    <row r="994" ht="15.75" customHeight="1">
      <c r="E994" s="2"/>
      <c r="K994" s="15"/>
    </row>
    <row r="995" ht="15.75" customHeight="1">
      <c r="E995" s="2"/>
      <c r="K995" s="15"/>
    </row>
    <row r="996" ht="15.75" customHeight="1">
      <c r="E996" s="2"/>
      <c r="K996" s="15"/>
    </row>
    <row r="997" ht="15.75" customHeight="1">
      <c r="E997" s="2"/>
      <c r="K997" s="15"/>
    </row>
    <row r="998" ht="15.75" customHeight="1">
      <c r="E998" s="2"/>
      <c r="K998" s="15"/>
    </row>
    <row r="999" ht="15.75" customHeight="1">
      <c r="E999" s="2"/>
      <c r="K999" s="15"/>
    </row>
    <row r="1000" ht="15.75" customHeight="1">
      <c r="E1000" s="2"/>
      <c r="K1000" s="15"/>
    </row>
  </sheetData>
  <mergeCells count="3">
    <mergeCell ref="M2:N2"/>
    <mergeCell ref="K3:L3"/>
    <mergeCell ref="M3:N3"/>
  </mergeCells>
  <hyperlinks>
    <hyperlink r:id="rId2" location="0928091" ref="A12"/>
    <hyperlink r:id="rId3" location="0928091" ref="A13"/>
  </hyperlinks>
  <printOptions/>
  <pageMargins bottom="0.7480314960629921" footer="0.0" header="0.0" left="0.7086614173228347" right="0.7086614173228347" top="0.7480314960629921"/>
  <pageSetup paperSize="9" orientation="landscape"/>
  <drawing r:id="rId4"/>
  <legacyDrawing r:id="rId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12.75"/>
    <col customWidth="1" min="2" max="2" width="11.5"/>
    <col customWidth="1" min="3" max="3" width="12.5"/>
    <col customWidth="1" min="4" max="4" width="14.88"/>
    <col customWidth="1" min="5" max="5" width="12.88"/>
    <col customWidth="1" min="6" max="6" width="14.13"/>
    <col customWidth="1" min="7" max="7" width="8.63"/>
    <col customWidth="1" min="8" max="8" width="14.13"/>
    <col customWidth="1" min="9" max="9" width="16.38"/>
    <col customWidth="1" min="10" max="10" width="4.75"/>
    <col customWidth="1" hidden="1" min="11" max="12" width="10.75"/>
    <col customWidth="1" min="13" max="14" width="10.63"/>
    <col customWidth="1" min="15" max="15" width="8.88"/>
    <col customWidth="1" min="16" max="35" width="4.88"/>
  </cols>
  <sheetData>
    <row r="1">
      <c r="A1" s="1" t="s">
        <v>0</v>
      </c>
      <c r="E1" s="2"/>
      <c r="K1" s="15"/>
    </row>
    <row r="2" ht="39.0" customHeight="1">
      <c r="A2" s="3">
        <v>44136.0</v>
      </c>
      <c r="E2" s="2"/>
      <c r="K2" s="15"/>
      <c r="M2" s="4"/>
    </row>
    <row r="3">
      <c r="E3" s="2"/>
      <c r="K3" s="37" t="s">
        <v>60</v>
      </c>
      <c r="L3" s="38"/>
      <c r="M3" s="37"/>
      <c r="N3" s="38"/>
    </row>
    <row r="4">
      <c r="A4" s="5" t="s">
        <v>1</v>
      </c>
      <c r="B4" s="5" t="s">
        <v>2</v>
      </c>
      <c r="C4" s="5" t="s">
        <v>3</v>
      </c>
      <c r="D4" s="6" t="s">
        <v>4</v>
      </c>
      <c r="E4" s="7" t="s">
        <v>5</v>
      </c>
      <c r="F4" s="8" t="s">
        <v>6</v>
      </c>
      <c r="G4" s="7" t="s">
        <v>7</v>
      </c>
      <c r="H4" s="8" t="s">
        <v>8</v>
      </c>
      <c r="I4" s="8" t="s">
        <v>9</v>
      </c>
      <c r="K4" s="7" t="s">
        <v>10</v>
      </c>
      <c r="L4" s="7" t="s">
        <v>38</v>
      </c>
      <c r="M4" s="7" t="s">
        <v>10</v>
      </c>
      <c r="N4" s="7" t="s">
        <v>111</v>
      </c>
    </row>
    <row r="5">
      <c r="A5" s="79">
        <v>839415.0</v>
      </c>
      <c r="B5" s="80" t="s">
        <v>12</v>
      </c>
      <c r="C5" s="80" t="s">
        <v>13</v>
      </c>
      <c r="D5" s="81">
        <v>0.0</v>
      </c>
      <c r="E5" s="82">
        <v>0.07</v>
      </c>
      <c r="F5" s="81">
        <f>D5*7%/12</f>
        <v>0</v>
      </c>
      <c r="G5" s="82">
        <v>0.5</v>
      </c>
      <c r="H5" s="81">
        <f t="shared" ref="H5:H7" si="1">F5*50%</f>
        <v>0</v>
      </c>
      <c r="I5" s="83">
        <f t="shared" ref="I5:I20" si="2">F5+H5</f>
        <v>0</v>
      </c>
      <c r="J5" s="27"/>
      <c r="K5" s="81">
        <v>903.5833333333335</v>
      </c>
      <c r="L5" s="81">
        <v>451.79166666666674</v>
      </c>
      <c r="M5" s="81">
        <v>2639.0</v>
      </c>
      <c r="N5" s="81">
        <v>1319.5</v>
      </c>
      <c r="O5" s="27" t="s">
        <v>100</v>
      </c>
      <c r="P5" s="27"/>
      <c r="Q5" s="27"/>
      <c r="R5" s="27"/>
      <c r="S5" s="27"/>
      <c r="T5" s="27"/>
      <c r="U5" s="27"/>
      <c r="V5" s="27"/>
      <c r="W5" s="27"/>
      <c r="X5" s="27"/>
      <c r="Y5" s="27"/>
      <c r="Z5" s="27"/>
      <c r="AA5" s="27"/>
      <c r="AB5" s="27"/>
      <c r="AC5" s="27"/>
      <c r="AD5" s="27"/>
      <c r="AE5" s="27"/>
      <c r="AF5" s="27"/>
      <c r="AG5" s="27"/>
      <c r="AH5" s="27"/>
      <c r="AI5" s="27"/>
    </row>
    <row r="6">
      <c r="A6" s="10">
        <v>862567.0</v>
      </c>
      <c r="B6" s="11" t="s">
        <v>14</v>
      </c>
      <c r="C6" s="11" t="s">
        <v>15</v>
      </c>
      <c r="D6" s="12">
        <v>170400.0</v>
      </c>
      <c r="E6" s="13">
        <v>0.05</v>
      </c>
      <c r="F6" s="12">
        <f t="shared" ref="F6:F7" si="3">D6*5%/12</f>
        <v>710</v>
      </c>
      <c r="G6" s="13">
        <v>0.5</v>
      </c>
      <c r="H6" s="12">
        <f t="shared" si="1"/>
        <v>355</v>
      </c>
      <c r="I6" s="14">
        <f t="shared" si="2"/>
        <v>1065</v>
      </c>
      <c r="J6" s="1"/>
      <c r="K6" s="12">
        <v>2000.0</v>
      </c>
      <c r="L6" s="12">
        <v>1000.0</v>
      </c>
      <c r="M6" s="12">
        <f t="shared" ref="M6:M7" si="4">K6+(F6*8)</f>
        <v>7680</v>
      </c>
      <c r="N6" s="12">
        <f t="shared" ref="N6:N7" si="5">L6+(H6*8)</f>
        <v>3840</v>
      </c>
      <c r="O6" s="1"/>
      <c r="P6" s="1"/>
      <c r="Q6" s="1"/>
      <c r="R6" s="1"/>
      <c r="S6" s="1"/>
      <c r="T6" s="1"/>
      <c r="U6" s="1"/>
      <c r="V6" s="1"/>
      <c r="W6" s="1"/>
      <c r="X6" s="1"/>
      <c r="Y6" s="1"/>
      <c r="Z6" s="1"/>
      <c r="AA6" s="1"/>
      <c r="AB6" s="1"/>
      <c r="AC6" s="1"/>
      <c r="AD6" s="1"/>
      <c r="AE6" s="1"/>
      <c r="AF6" s="1"/>
      <c r="AG6" s="1"/>
      <c r="AH6" s="1"/>
      <c r="AI6" s="1"/>
    </row>
    <row r="7">
      <c r="A7" s="10">
        <v>881957.0</v>
      </c>
      <c r="B7" s="11" t="s">
        <v>16</v>
      </c>
      <c r="C7" s="11" t="s">
        <v>17</v>
      </c>
      <c r="D7" s="12">
        <v>51300.0</v>
      </c>
      <c r="E7" s="13">
        <v>0.05</v>
      </c>
      <c r="F7" s="12">
        <f t="shared" si="3"/>
        <v>213.75</v>
      </c>
      <c r="G7" s="13">
        <v>0.5</v>
      </c>
      <c r="H7" s="12">
        <f t="shared" si="1"/>
        <v>106.875</v>
      </c>
      <c r="I7" s="14">
        <f t="shared" si="2"/>
        <v>320.625</v>
      </c>
      <c r="J7" s="1"/>
      <c r="K7" s="12">
        <v>532.5</v>
      </c>
      <c r="L7" s="12">
        <v>266.25</v>
      </c>
      <c r="M7" s="12">
        <f t="shared" si="4"/>
        <v>2242.5</v>
      </c>
      <c r="N7" s="12">
        <f t="shared" si="5"/>
        <v>1121.25</v>
      </c>
      <c r="O7" s="1"/>
      <c r="P7" s="1"/>
      <c r="Q7" s="1"/>
      <c r="R7" s="1"/>
      <c r="S7" s="1"/>
      <c r="T7" s="1"/>
      <c r="U7" s="1"/>
      <c r="V7" s="1"/>
      <c r="W7" s="1"/>
      <c r="X7" s="1"/>
      <c r="Y7" s="1"/>
      <c r="Z7" s="1"/>
      <c r="AA7" s="1"/>
      <c r="AB7" s="1"/>
      <c r="AC7" s="1"/>
      <c r="AD7" s="1"/>
      <c r="AE7" s="1"/>
      <c r="AF7" s="1"/>
      <c r="AG7" s="1"/>
      <c r="AH7" s="1"/>
      <c r="AI7" s="1"/>
    </row>
    <row r="8">
      <c r="A8" s="70">
        <v>886344.0</v>
      </c>
      <c r="B8" s="71" t="s">
        <v>18</v>
      </c>
      <c r="C8" s="71" t="s">
        <v>19</v>
      </c>
      <c r="D8" s="39">
        <v>151000.0</v>
      </c>
      <c r="E8" s="72">
        <v>0.1269</v>
      </c>
      <c r="F8" s="39">
        <f>D8*12.69%/12</f>
        <v>1596.825</v>
      </c>
      <c r="G8" s="73">
        <v>0.5</v>
      </c>
      <c r="H8" s="39">
        <v>0.0</v>
      </c>
      <c r="I8" s="74">
        <f t="shared" si="2"/>
        <v>1596.825</v>
      </c>
      <c r="J8" s="75"/>
      <c r="K8" s="39">
        <v>4875.008</v>
      </c>
      <c r="L8" s="39">
        <v>2437.504</v>
      </c>
      <c r="M8" s="39">
        <f>6666.07+(F8*8)</f>
        <v>19440.67</v>
      </c>
      <c r="N8" s="39">
        <f>4131.44+268.56</f>
        <v>4400</v>
      </c>
      <c r="O8" s="75" t="s">
        <v>94</v>
      </c>
      <c r="P8" s="75"/>
      <c r="Q8" s="75"/>
      <c r="R8" s="75"/>
      <c r="S8" s="75"/>
      <c r="T8" s="75"/>
      <c r="U8" s="75"/>
      <c r="V8" s="75"/>
      <c r="W8" s="75"/>
      <c r="X8" s="75"/>
      <c r="Y8" s="75"/>
      <c r="Z8" s="75"/>
      <c r="AA8" s="75"/>
      <c r="AB8" s="75"/>
      <c r="AC8" s="75"/>
      <c r="AD8" s="75"/>
      <c r="AE8" s="75"/>
      <c r="AF8" s="75"/>
      <c r="AG8" s="75"/>
      <c r="AH8" s="75"/>
      <c r="AI8" s="75"/>
    </row>
    <row r="9">
      <c r="A9" s="10">
        <v>896998.0</v>
      </c>
      <c r="B9" s="11" t="s">
        <v>20</v>
      </c>
      <c r="C9" s="11" t="s">
        <v>21</v>
      </c>
      <c r="D9" s="12">
        <v>49200.0</v>
      </c>
      <c r="E9" s="13">
        <v>0.1</v>
      </c>
      <c r="F9" s="12">
        <f>D9*10%/12</f>
        <v>410</v>
      </c>
      <c r="G9" s="13">
        <v>0.5</v>
      </c>
      <c r="H9" s="12">
        <f t="shared" ref="H9:H10" si="6">F9*50%</f>
        <v>205</v>
      </c>
      <c r="I9" s="14">
        <f t="shared" si="2"/>
        <v>615</v>
      </c>
      <c r="J9" s="1"/>
      <c r="K9" s="12">
        <v>1036.6666666666667</v>
      </c>
      <c r="L9" s="12">
        <v>518.3333333333334</v>
      </c>
      <c r="M9" s="12">
        <f>K9+(F9*8)</f>
        <v>4316.666667</v>
      </c>
      <c r="N9" s="12">
        <f>L9+(H9*8)</f>
        <v>2158.333333</v>
      </c>
      <c r="O9" s="1"/>
      <c r="P9" s="1"/>
      <c r="Q9" s="1"/>
      <c r="R9" s="1"/>
      <c r="S9" s="1"/>
      <c r="T9" s="1"/>
      <c r="U9" s="1"/>
      <c r="V9" s="1"/>
      <c r="W9" s="1"/>
      <c r="X9" s="1"/>
      <c r="Y9" s="1"/>
      <c r="Z9" s="1"/>
      <c r="AA9" s="1"/>
      <c r="AB9" s="1"/>
      <c r="AC9" s="1"/>
      <c r="AD9" s="1"/>
      <c r="AE9" s="1"/>
      <c r="AF9" s="1"/>
      <c r="AG9" s="1"/>
      <c r="AH9" s="1"/>
      <c r="AI9" s="1"/>
    </row>
    <row r="10">
      <c r="A10" s="79">
        <v>896997.0</v>
      </c>
      <c r="B10" s="80" t="s">
        <v>22</v>
      </c>
      <c r="C10" s="80" t="s">
        <v>23</v>
      </c>
      <c r="D10" s="81">
        <v>0.0</v>
      </c>
      <c r="E10" s="82">
        <v>0.05</v>
      </c>
      <c r="F10" s="81">
        <f>D10*5%/12</f>
        <v>0</v>
      </c>
      <c r="G10" s="82">
        <v>0.5</v>
      </c>
      <c r="H10" s="81">
        <f t="shared" si="6"/>
        <v>0</v>
      </c>
      <c r="I10" s="83">
        <f t="shared" si="2"/>
        <v>0</v>
      </c>
      <c r="J10" s="27"/>
      <c r="K10" s="81">
        <v>634.5833333333334</v>
      </c>
      <c r="L10" s="81">
        <v>317.2916666666667</v>
      </c>
      <c r="M10" s="87">
        <f>K10+(F10*1)</f>
        <v>634.5833333</v>
      </c>
      <c r="N10" s="87">
        <f>L10+(H10*1)</f>
        <v>317.2916667</v>
      </c>
      <c r="O10" s="27" t="s">
        <v>87</v>
      </c>
      <c r="P10" s="27"/>
      <c r="Q10" s="27"/>
      <c r="R10" s="27"/>
      <c r="S10" s="27"/>
      <c r="T10" s="27"/>
      <c r="U10" s="27"/>
      <c r="V10" s="27"/>
      <c r="W10" s="27"/>
      <c r="X10" s="27"/>
      <c r="Y10" s="27"/>
      <c r="Z10" s="27"/>
      <c r="AA10" s="27"/>
      <c r="AB10" s="27"/>
      <c r="AC10" s="27"/>
      <c r="AD10" s="27"/>
      <c r="AE10" s="27"/>
      <c r="AF10" s="27"/>
      <c r="AG10" s="27"/>
      <c r="AH10" s="27"/>
      <c r="AI10" s="27"/>
    </row>
    <row r="11">
      <c r="A11" s="70">
        <v>900332.0</v>
      </c>
      <c r="B11" s="71" t="s">
        <v>24</v>
      </c>
      <c r="C11" s="71" t="s">
        <v>25</v>
      </c>
      <c r="D11" s="39">
        <v>140500.0</v>
      </c>
      <c r="E11" s="73">
        <v>0.1</v>
      </c>
      <c r="F11" s="39">
        <f>D11*10%/12</f>
        <v>1170.833333</v>
      </c>
      <c r="G11" s="73">
        <v>0.5</v>
      </c>
      <c r="H11" s="39">
        <v>0.0</v>
      </c>
      <c r="I11" s="74">
        <f t="shared" si="2"/>
        <v>1170.833333</v>
      </c>
      <c r="J11" s="75"/>
      <c r="K11" s="39">
        <v>2942.5</v>
      </c>
      <c r="L11" s="39">
        <v>1471.25</v>
      </c>
      <c r="M11" s="39">
        <f t="shared" ref="M11:M16" si="7">K11+(F11*8)</f>
        <v>12309.16667</v>
      </c>
      <c r="N11" s="39">
        <f>4398.33+1.67</f>
        <v>4400</v>
      </c>
      <c r="O11" s="75" t="s">
        <v>94</v>
      </c>
      <c r="P11" s="75"/>
      <c r="Q11" s="75"/>
      <c r="R11" s="75"/>
      <c r="S11" s="75"/>
      <c r="T11" s="75"/>
      <c r="U11" s="75"/>
      <c r="V11" s="75"/>
      <c r="W11" s="75"/>
      <c r="X11" s="75"/>
      <c r="Y11" s="75"/>
      <c r="Z11" s="75"/>
      <c r="AA11" s="75"/>
      <c r="AB11" s="75"/>
      <c r="AC11" s="75"/>
      <c r="AD11" s="75"/>
      <c r="AE11" s="75"/>
      <c r="AF11" s="75"/>
      <c r="AG11" s="75"/>
      <c r="AH11" s="75"/>
      <c r="AI11" s="75"/>
    </row>
    <row r="12">
      <c r="A12" s="18" t="s">
        <v>26</v>
      </c>
      <c r="B12" s="11" t="s">
        <v>27</v>
      </c>
      <c r="C12" s="11" t="s">
        <v>28</v>
      </c>
      <c r="D12" s="12">
        <v>54000.0</v>
      </c>
      <c r="E12" s="20" t="s">
        <v>29</v>
      </c>
      <c r="F12" s="12">
        <v>100.0</v>
      </c>
      <c r="G12" s="13">
        <v>0.5</v>
      </c>
      <c r="H12" s="12">
        <f>F12*50%</f>
        <v>50</v>
      </c>
      <c r="I12" s="14">
        <f t="shared" si="2"/>
        <v>150</v>
      </c>
      <c r="J12" s="9"/>
      <c r="K12" s="12">
        <v>300.0</v>
      </c>
      <c r="L12" s="12">
        <v>150.0</v>
      </c>
      <c r="M12" s="12">
        <f t="shared" si="7"/>
        <v>1100</v>
      </c>
      <c r="N12" s="12">
        <f>L12+(H12*8)</f>
        <v>550</v>
      </c>
      <c r="O12" s="9"/>
      <c r="P12" s="9"/>
      <c r="Q12" s="9"/>
      <c r="R12" s="9"/>
      <c r="S12" s="9"/>
      <c r="T12" s="9"/>
      <c r="U12" s="9"/>
      <c r="V12" s="9"/>
      <c r="W12" s="9"/>
      <c r="X12" s="9"/>
      <c r="Y12" s="9"/>
      <c r="Z12" s="9"/>
      <c r="AA12" s="9"/>
      <c r="AB12" s="9"/>
      <c r="AC12" s="9"/>
      <c r="AD12" s="9"/>
      <c r="AE12" s="9"/>
      <c r="AF12" s="9"/>
      <c r="AG12" s="9"/>
      <c r="AH12" s="9"/>
      <c r="AI12" s="9"/>
    </row>
    <row r="13">
      <c r="A13" s="88">
        <v>931165.0</v>
      </c>
      <c r="B13" s="71" t="s">
        <v>30</v>
      </c>
      <c r="C13" s="71" t="s">
        <v>31</v>
      </c>
      <c r="D13" s="85">
        <v>114000.0</v>
      </c>
      <c r="E13" s="86">
        <v>0.1</v>
      </c>
      <c r="F13" s="39">
        <f>SUM(D13*E13)/12</f>
        <v>950</v>
      </c>
      <c r="G13" s="73">
        <v>0.5</v>
      </c>
      <c r="H13" s="39">
        <v>0.0</v>
      </c>
      <c r="I13" s="74">
        <f t="shared" si="2"/>
        <v>950</v>
      </c>
      <c r="J13" s="75"/>
      <c r="K13" s="39">
        <v>2848.3333333333335</v>
      </c>
      <c r="L13" s="39">
        <v>1424.1666666666667</v>
      </c>
      <c r="M13" s="39">
        <f t="shared" si="7"/>
        <v>10448.33333</v>
      </c>
      <c r="N13" s="39">
        <v>4400.0</v>
      </c>
      <c r="O13" s="75" t="s">
        <v>94</v>
      </c>
      <c r="P13" s="75"/>
      <c r="Q13" s="75"/>
      <c r="R13" s="75"/>
      <c r="S13" s="75"/>
      <c r="T13" s="75"/>
      <c r="U13" s="75"/>
      <c r="V13" s="75"/>
      <c r="W13" s="75"/>
      <c r="X13" s="75"/>
      <c r="Y13" s="75"/>
      <c r="Z13" s="75"/>
      <c r="AA13" s="75"/>
      <c r="AB13" s="75"/>
      <c r="AC13" s="75"/>
      <c r="AD13" s="75"/>
      <c r="AE13" s="75"/>
      <c r="AF13" s="75"/>
      <c r="AG13" s="75"/>
      <c r="AH13" s="75"/>
      <c r="AI13" s="75"/>
    </row>
    <row r="14">
      <c r="A14" s="84" t="s">
        <v>48</v>
      </c>
      <c r="B14" s="71" t="s">
        <v>49</v>
      </c>
      <c r="C14" s="71" t="s">
        <v>50</v>
      </c>
      <c r="D14" s="85">
        <v>104000.0</v>
      </c>
      <c r="E14" s="86">
        <v>0.1</v>
      </c>
      <c r="F14" s="39">
        <f>D14*E14/12</f>
        <v>866.6666667</v>
      </c>
      <c r="G14" s="73">
        <v>0.5</v>
      </c>
      <c r="H14" s="39">
        <v>0.0</v>
      </c>
      <c r="I14" s="74">
        <f t="shared" si="2"/>
        <v>866.6666667</v>
      </c>
      <c r="J14" s="75"/>
      <c r="K14" s="39">
        <v>4250.0</v>
      </c>
      <c r="L14" s="39">
        <v>1275.0</v>
      </c>
      <c r="M14" s="39">
        <f t="shared" si="7"/>
        <v>11183.33333</v>
      </c>
      <c r="N14" s="39">
        <v>4400.0</v>
      </c>
      <c r="O14" s="75" t="s">
        <v>94</v>
      </c>
      <c r="P14" s="75"/>
      <c r="Q14" s="75"/>
      <c r="R14" s="75"/>
      <c r="S14" s="75"/>
      <c r="T14" s="75"/>
      <c r="U14" s="75"/>
      <c r="V14" s="75"/>
      <c r="W14" s="75"/>
      <c r="X14" s="75"/>
      <c r="Y14" s="75"/>
      <c r="Z14" s="75"/>
      <c r="AA14" s="75"/>
      <c r="AB14" s="75"/>
      <c r="AC14" s="75"/>
      <c r="AD14" s="75"/>
      <c r="AE14" s="75"/>
      <c r="AF14" s="75"/>
      <c r="AG14" s="75"/>
      <c r="AH14" s="75"/>
      <c r="AI14" s="75"/>
    </row>
    <row r="15">
      <c r="A15" s="70">
        <v>943285.0</v>
      </c>
      <c r="B15" s="71" t="s">
        <v>52</v>
      </c>
      <c r="C15" s="71" t="s">
        <v>53</v>
      </c>
      <c r="D15" s="85">
        <v>227300.0</v>
      </c>
      <c r="E15" s="86" t="s">
        <v>29</v>
      </c>
      <c r="F15" s="39">
        <v>1000.0</v>
      </c>
      <c r="G15" s="73">
        <v>0.5</v>
      </c>
      <c r="H15" s="39">
        <v>400.0</v>
      </c>
      <c r="I15" s="74">
        <f t="shared" si="2"/>
        <v>1400</v>
      </c>
      <c r="J15" s="75"/>
      <c r="K15" s="39">
        <v>1000.0</v>
      </c>
      <c r="L15" s="39">
        <v>500.0</v>
      </c>
      <c r="M15" s="39">
        <f t="shared" si="7"/>
        <v>9000</v>
      </c>
      <c r="N15" s="39">
        <f>4000+400</f>
        <v>4400</v>
      </c>
      <c r="O15" s="75" t="s">
        <v>94</v>
      </c>
      <c r="P15" s="75"/>
      <c r="Q15" s="75"/>
      <c r="R15" s="75"/>
      <c r="S15" s="75"/>
      <c r="T15" s="75"/>
      <c r="U15" s="75"/>
      <c r="V15" s="75"/>
      <c r="W15" s="75"/>
      <c r="X15" s="75"/>
      <c r="Y15" s="75"/>
      <c r="Z15" s="75"/>
      <c r="AA15" s="75"/>
      <c r="AB15" s="75"/>
      <c r="AC15" s="75"/>
      <c r="AD15" s="75"/>
      <c r="AE15" s="75"/>
      <c r="AF15" s="75"/>
      <c r="AG15" s="75"/>
      <c r="AH15" s="75"/>
      <c r="AI15" s="75"/>
    </row>
    <row r="16">
      <c r="A16" s="10">
        <v>946506.0</v>
      </c>
      <c r="B16" s="11" t="s">
        <v>55</v>
      </c>
      <c r="C16" s="11" t="s">
        <v>56</v>
      </c>
      <c r="D16" s="19">
        <v>124000.0</v>
      </c>
      <c r="E16" s="20" t="s">
        <v>29</v>
      </c>
      <c r="F16" s="12">
        <v>733.0</v>
      </c>
      <c r="G16" s="13">
        <v>0.5</v>
      </c>
      <c r="H16" s="12">
        <f t="shared" ref="H16:H20" si="8">F16/2</f>
        <v>366.5</v>
      </c>
      <c r="I16" s="14">
        <f t="shared" si="2"/>
        <v>1099.5</v>
      </c>
      <c r="J16" s="1"/>
      <c r="K16" s="12">
        <v>733.0</v>
      </c>
      <c r="L16" s="12">
        <v>366.5</v>
      </c>
      <c r="M16" s="12">
        <f t="shared" si="7"/>
        <v>6597</v>
      </c>
      <c r="N16" s="12">
        <f>L16+(H16*8)</f>
        <v>3298.5</v>
      </c>
      <c r="T16" s="1"/>
      <c r="U16" s="1"/>
      <c r="V16" s="1"/>
      <c r="W16" s="1"/>
      <c r="X16" s="1"/>
      <c r="Y16" s="1"/>
      <c r="Z16" s="1"/>
      <c r="AA16" s="1"/>
      <c r="AB16" s="1"/>
      <c r="AC16" s="1"/>
      <c r="AD16" s="1"/>
      <c r="AE16" s="1"/>
      <c r="AF16" s="1"/>
      <c r="AG16" s="1"/>
      <c r="AH16" s="1"/>
      <c r="AI16" s="1"/>
    </row>
    <row r="17">
      <c r="A17" s="10">
        <v>962325.0</v>
      </c>
      <c r="B17" s="11" t="s">
        <v>89</v>
      </c>
      <c r="C17" s="11" t="s">
        <v>90</v>
      </c>
      <c r="D17" s="19">
        <v>60000.0</v>
      </c>
      <c r="E17" s="20">
        <v>0.03</v>
      </c>
      <c r="F17" s="19">
        <f t="shared" ref="F17:F20" si="9">D17*E17/12</f>
        <v>150</v>
      </c>
      <c r="G17" s="20">
        <v>0.5</v>
      </c>
      <c r="H17" s="19">
        <f t="shared" si="8"/>
        <v>75</v>
      </c>
      <c r="I17" s="14">
        <f t="shared" si="2"/>
        <v>225</v>
      </c>
      <c r="J17" s="9"/>
      <c r="K17" s="19">
        <v>733.0</v>
      </c>
      <c r="L17" s="19">
        <v>366.5</v>
      </c>
      <c r="M17" s="19">
        <f>F17*7</f>
        <v>1050</v>
      </c>
      <c r="N17" s="19">
        <f>H17*7</f>
        <v>525</v>
      </c>
      <c r="T17" s="9"/>
      <c r="U17" s="9"/>
      <c r="V17" s="9"/>
      <c r="W17" s="9"/>
      <c r="X17" s="9"/>
      <c r="Y17" s="9"/>
      <c r="Z17" s="9"/>
      <c r="AA17" s="9"/>
      <c r="AB17" s="9"/>
      <c r="AC17" s="9"/>
      <c r="AD17" s="9"/>
      <c r="AE17" s="9"/>
      <c r="AF17" s="9"/>
      <c r="AG17" s="9"/>
      <c r="AH17" s="9"/>
      <c r="AI17" s="9"/>
    </row>
    <row r="18">
      <c r="A18" s="101" t="s">
        <v>112</v>
      </c>
      <c r="B18" s="102" t="s">
        <v>103</v>
      </c>
      <c r="C18" s="102" t="s">
        <v>104</v>
      </c>
      <c r="D18" s="103">
        <v>39000.0</v>
      </c>
      <c r="E18" s="104">
        <v>0.1</v>
      </c>
      <c r="F18" s="103">
        <f t="shared" si="9"/>
        <v>325</v>
      </c>
      <c r="G18" s="104">
        <v>0.5</v>
      </c>
      <c r="H18" s="103">
        <f t="shared" si="8"/>
        <v>162.5</v>
      </c>
      <c r="I18" s="105">
        <f t="shared" si="2"/>
        <v>487.5</v>
      </c>
      <c r="J18" s="15"/>
      <c r="K18" s="103"/>
      <c r="L18" s="103"/>
      <c r="M18" s="103">
        <f t="shared" ref="M18:M19" si="10">F18*2</f>
        <v>650</v>
      </c>
      <c r="N18" s="103">
        <f t="shared" ref="N18:N19" si="11">H18*2</f>
        <v>325</v>
      </c>
      <c r="T18" s="15"/>
      <c r="U18" s="15"/>
      <c r="V18" s="15"/>
      <c r="W18" s="15"/>
      <c r="X18" s="15"/>
      <c r="Y18" s="15"/>
      <c r="Z18" s="15"/>
      <c r="AA18" s="15"/>
      <c r="AB18" s="15"/>
      <c r="AC18" s="15"/>
      <c r="AD18" s="15"/>
      <c r="AE18" s="15"/>
      <c r="AF18" s="15"/>
      <c r="AG18" s="15"/>
      <c r="AH18" s="15"/>
      <c r="AI18" s="15"/>
    </row>
    <row r="19">
      <c r="A19" s="48" t="s">
        <v>113</v>
      </c>
      <c r="B19" s="11" t="s">
        <v>106</v>
      </c>
      <c r="C19" s="11" t="s">
        <v>107</v>
      </c>
      <c r="D19" s="19">
        <v>39000.0</v>
      </c>
      <c r="E19" s="20">
        <v>0.03</v>
      </c>
      <c r="F19" s="19">
        <f t="shared" si="9"/>
        <v>97.5</v>
      </c>
      <c r="G19" s="20">
        <v>0.5</v>
      </c>
      <c r="H19" s="19">
        <f t="shared" si="8"/>
        <v>48.75</v>
      </c>
      <c r="I19" s="14">
        <f t="shared" si="2"/>
        <v>146.25</v>
      </c>
      <c r="J19" s="11"/>
      <c r="K19" s="19"/>
      <c r="L19" s="19"/>
      <c r="M19" s="19">
        <f t="shared" si="10"/>
        <v>195</v>
      </c>
      <c r="N19" s="19">
        <f t="shared" si="11"/>
        <v>97.5</v>
      </c>
      <c r="T19" s="15"/>
      <c r="U19" s="15"/>
      <c r="V19" s="15"/>
      <c r="W19" s="15"/>
      <c r="X19" s="15"/>
      <c r="Y19" s="15"/>
      <c r="Z19" s="15"/>
      <c r="AA19" s="15"/>
      <c r="AB19" s="15"/>
      <c r="AC19" s="15"/>
      <c r="AD19" s="15"/>
      <c r="AE19" s="15"/>
      <c r="AF19" s="15"/>
      <c r="AG19" s="15"/>
      <c r="AH19" s="15"/>
      <c r="AI19" s="15"/>
    </row>
    <row r="20">
      <c r="A20" s="48" t="s">
        <v>114</v>
      </c>
      <c r="B20" s="11" t="s">
        <v>55</v>
      </c>
      <c r="C20" s="11" t="s">
        <v>108</v>
      </c>
      <c r="D20" s="19">
        <v>141000.0</v>
      </c>
      <c r="E20" s="106">
        <v>0.0625</v>
      </c>
      <c r="F20" s="19">
        <f t="shared" si="9"/>
        <v>734.375</v>
      </c>
      <c r="G20" s="20">
        <v>0.5</v>
      </c>
      <c r="H20" s="19">
        <f t="shared" si="8"/>
        <v>367.1875</v>
      </c>
      <c r="I20" s="14">
        <f t="shared" si="2"/>
        <v>1101.5625</v>
      </c>
      <c r="J20" s="11"/>
      <c r="K20" s="19"/>
      <c r="L20" s="19"/>
      <c r="M20" s="19">
        <f>7331.26+F20*1</f>
        <v>8065.635</v>
      </c>
      <c r="N20" s="19">
        <f>3665.63+H20*1</f>
        <v>4032.8175</v>
      </c>
      <c r="T20" s="15"/>
      <c r="U20" s="15"/>
      <c r="V20" s="15"/>
      <c r="W20" s="15"/>
      <c r="X20" s="15"/>
      <c r="Y20" s="15"/>
      <c r="Z20" s="15"/>
      <c r="AA20" s="15"/>
      <c r="AB20" s="15"/>
      <c r="AC20" s="15"/>
      <c r="AD20" s="15"/>
      <c r="AE20" s="15"/>
      <c r="AF20" s="15"/>
      <c r="AG20" s="15"/>
      <c r="AH20" s="15"/>
      <c r="AI20" s="15"/>
    </row>
    <row r="21" ht="15.75" customHeight="1">
      <c r="A21" s="23"/>
      <c r="B21" s="22"/>
      <c r="C21" s="22"/>
      <c r="D21" s="24"/>
      <c r="E21" s="25"/>
      <c r="F21" s="24"/>
      <c r="G21" s="25"/>
      <c r="H21" s="24"/>
      <c r="I21" s="26"/>
      <c r="J21" s="1"/>
      <c r="K21" s="24"/>
      <c r="L21" s="24"/>
      <c r="M21" s="24"/>
      <c r="N21" s="24"/>
      <c r="T21" s="1"/>
      <c r="U21" s="1"/>
      <c r="V21" s="1"/>
      <c r="W21" s="1"/>
      <c r="X21" s="1"/>
      <c r="Y21" s="1"/>
      <c r="Z21" s="1"/>
      <c r="AA21" s="1"/>
      <c r="AB21" s="1"/>
      <c r="AC21" s="1"/>
      <c r="AD21" s="1"/>
      <c r="AE21" s="1"/>
      <c r="AF21" s="1"/>
      <c r="AG21" s="1"/>
      <c r="AH21" s="1"/>
      <c r="AI21" s="1"/>
    </row>
    <row r="22" ht="15.75" customHeight="1">
      <c r="A22" s="27"/>
      <c r="D22" s="50"/>
      <c r="E22" s="2"/>
      <c r="F22" s="28">
        <f>SUM(F5:F20)</f>
        <v>9057.95</v>
      </c>
      <c r="H22" s="28">
        <f t="shared" ref="H22:I22" si="12">SUM(H5:H20)</f>
        <v>2136.8125</v>
      </c>
      <c r="I22" s="28">
        <f t="shared" si="12"/>
        <v>11194.7625</v>
      </c>
      <c r="K22" s="24"/>
      <c r="L22" s="28"/>
      <c r="M22" s="28">
        <f t="shared" ref="M22:N22" si="13">SUM(M5:M20)</f>
        <v>97551.88833</v>
      </c>
      <c r="N22" s="28">
        <f t="shared" si="13"/>
        <v>39585.1925</v>
      </c>
    </row>
    <row r="23" ht="15.75" customHeight="1">
      <c r="A23" s="29" t="s">
        <v>32</v>
      </c>
      <c r="B23" s="27"/>
      <c r="C23" s="27"/>
      <c r="D23" s="27"/>
      <c r="E23" s="30"/>
      <c r="F23" s="28"/>
      <c r="G23" s="30"/>
      <c r="H23" s="28"/>
      <c r="I23" s="28"/>
      <c r="K23" s="15"/>
    </row>
    <row r="24" ht="15.75" customHeight="1">
      <c r="A24" s="76" t="s">
        <v>33</v>
      </c>
      <c r="B24" s="76"/>
      <c r="C24" s="76"/>
      <c r="D24" s="76"/>
      <c r="E24" s="77"/>
      <c r="F24" s="78"/>
      <c r="G24" s="77"/>
      <c r="H24" s="78"/>
      <c r="I24" s="78"/>
      <c r="J24" s="76"/>
      <c r="K24" s="76"/>
      <c r="L24" s="76"/>
      <c r="M24" s="76"/>
      <c r="N24" s="76"/>
      <c r="T24" s="76"/>
      <c r="U24" s="76"/>
      <c r="V24" s="76"/>
      <c r="W24" s="76"/>
      <c r="X24" s="76"/>
      <c r="Y24" s="76"/>
      <c r="Z24" s="76"/>
      <c r="AA24" s="76"/>
      <c r="AB24" s="76"/>
      <c r="AC24" s="76"/>
      <c r="AD24" s="76"/>
      <c r="AE24" s="76"/>
      <c r="AF24" s="76"/>
      <c r="AG24" s="76"/>
      <c r="AH24" s="76"/>
      <c r="AI24" s="76"/>
    </row>
    <row r="25" ht="15.75" customHeight="1">
      <c r="E25" s="2"/>
      <c r="K25" s="15"/>
    </row>
    <row r="26" ht="15.75" customHeight="1">
      <c r="A26" s="35" t="s">
        <v>34</v>
      </c>
      <c r="E26" s="2"/>
      <c r="K26" s="15"/>
    </row>
    <row r="27" ht="15.75" customHeight="1">
      <c r="A27" s="66" t="s">
        <v>97</v>
      </c>
      <c r="B27" s="67"/>
      <c r="C27" s="67"/>
      <c r="D27" s="67"/>
      <c r="E27" s="68"/>
      <c r="F27" s="67"/>
      <c r="G27" s="67"/>
      <c r="H27" s="67"/>
      <c r="I27" s="67"/>
      <c r="J27" s="67"/>
      <c r="K27" s="69"/>
      <c r="L27" s="67"/>
      <c r="M27" s="67"/>
      <c r="N27" s="67"/>
      <c r="T27" s="67"/>
      <c r="U27" s="67"/>
      <c r="V27" s="67"/>
      <c r="W27" s="67"/>
      <c r="X27" s="67"/>
      <c r="Y27" s="67"/>
      <c r="Z27" s="67"/>
      <c r="AA27" s="67"/>
      <c r="AB27" s="67"/>
      <c r="AC27" s="67"/>
      <c r="AD27" s="67"/>
      <c r="AE27" s="67"/>
      <c r="AF27" s="67"/>
      <c r="AG27" s="67"/>
      <c r="AH27" s="67"/>
      <c r="AI27" s="67"/>
    </row>
    <row r="28" ht="15.75" customHeight="1">
      <c r="A28" s="66" t="s">
        <v>110</v>
      </c>
      <c r="E28" s="2"/>
      <c r="K28" s="15"/>
    </row>
    <row r="29" ht="15.75" customHeight="1">
      <c r="E29" s="2"/>
      <c r="K29" s="15"/>
    </row>
    <row r="30" ht="15.75" customHeight="1">
      <c r="E30" s="2"/>
      <c r="K30" s="15"/>
    </row>
    <row r="31" ht="15.75" customHeight="1">
      <c r="E31" s="2"/>
      <c r="K31" s="15"/>
    </row>
    <row r="32" ht="15.75" customHeight="1">
      <c r="E32" s="2"/>
      <c r="K32" s="15"/>
    </row>
    <row r="33" ht="15.75" customHeight="1">
      <c r="E33" s="2"/>
      <c r="K33" s="15"/>
    </row>
    <row r="34" ht="15.75" customHeight="1">
      <c r="E34" s="2"/>
      <c r="K34" s="15"/>
    </row>
    <row r="35" ht="15.75" customHeight="1">
      <c r="E35" s="2"/>
      <c r="K35" s="15"/>
    </row>
    <row r="36" ht="15.75" customHeight="1">
      <c r="E36" s="2"/>
      <c r="K36" s="15"/>
    </row>
    <row r="37" ht="15.75" customHeight="1">
      <c r="E37" s="2"/>
      <c r="K37" s="15"/>
    </row>
    <row r="38" ht="15.75" customHeight="1">
      <c r="E38" s="2"/>
      <c r="K38" s="15"/>
    </row>
    <row r="39" ht="15.75" customHeight="1">
      <c r="E39" s="2"/>
      <c r="K39" s="15"/>
    </row>
    <row r="40" ht="15.75" customHeight="1">
      <c r="E40" s="2"/>
      <c r="K40" s="15"/>
    </row>
    <row r="41" ht="15.75" customHeight="1">
      <c r="E41" s="2"/>
      <c r="K41" s="15"/>
    </row>
    <row r="42" ht="15.75" customHeight="1">
      <c r="E42" s="2"/>
      <c r="K42" s="15"/>
    </row>
    <row r="43" ht="15.75" customHeight="1">
      <c r="E43" s="2"/>
      <c r="K43" s="15"/>
    </row>
    <row r="44" ht="15.75" customHeight="1">
      <c r="E44" s="2"/>
      <c r="K44" s="15"/>
    </row>
    <row r="45" ht="15.75" customHeight="1">
      <c r="E45" s="2"/>
      <c r="K45" s="15"/>
    </row>
    <row r="46" ht="15.75" customHeight="1">
      <c r="E46" s="2"/>
      <c r="K46" s="15"/>
    </row>
    <row r="47" ht="15.75" customHeight="1">
      <c r="E47" s="2"/>
      <c r="K47" s="15"/>
    </row>
    <row r="48" ht="15.75" customHeight="1">
      <c r="E48" s="2"/>
      <c r="K48" s="15"/>
    </row>
    <row r="49" ht="15.75" customHeight="1">
      <c r="E49" s="2"/>
      <c r="K49" s="15"/>
    </row>
    <row r="50" ht="15.75" customHeight="1">
      <c r="E50" s="2"/>
      <c r="K50" s="15"/>
    </row>
    <row r="51" ht="15.75" customHeight="1">
      <c r="E51" s="2"/>
      <c r="K51" s="15"/>
    </row>
    <row r="52" ht="15.75" customHeight="1">
      <c r="E52" s="2"/>
      <c r="K52" s="15"/>
    </row>
    <row r="53" ht="15.75" customHeight="1">
      <c r="E53" s="2"/>
      <c r="K53" s="15"/>
    </row>
    <row r="54" ht="15.75" customHeight="1">
      <c r="E54" s="2"/>
      <c r="K54" s="15"/>
    </row>
    <row r="55" ht="15.75" customHeight="1">
      <c r="E55" s="2"/>
      <c r="K55" s="15"/>
    </row>
    <row r="56" ht="15.75" customHeight="1">
      <c r="E56" s="2"/>
      <c r="K56" s="15"/>
    </row>
    <row r="57" ht="15.75" customHeight="1">
      <c r="E57" s="2"/>
      <c r="K57" s="15"/>
    </row>
    <row r="58" ht="15.75" customHeight="1">
      <c r="E58" s="2"/>
      <c r="K58" s="15"/>
    </row>
    <row r="59" ht="15.75" customHeight="1">
      <c r="E59" s="2"/>
      <c r="K59" s="15"/>
    </row>
    <row r="60" ht="15.75" customHeight="1">
      <c r="E60" s="2"/>
      <c r="K60" s="15"/>
    </row>
    <row r="61" ht="15.75" customHeight="1">
      <c r="E61" s="2"/>
      <c r="K61" s="15"/>
    </row>
    <row r="62" ht="15.75" customHeight="1">
      <c r="E62" s="2"/>
      <c r="K62" s="15"/>
    </row>
    <row r="63" ht="15.75" customHeight="1">
      <c r="E63" s="2"/>
      <c r="K63" s="15"/>
    </row>
    <row r="64" ht="15.75" customHeight="1">
      <c r="E64" s="2"/>
      <c r="K64" s="15"/>
    </row>
    <row r="65" ht="15.75" customHeight="1">
      <c r="E65" s="2"/>
      <c r="K65" s="15"/>
    </row>
    <row r="66" ht="15.75" customHeight="1">
      <c r="E66" s="2"/>
      <c r="K66" s="15"/>
    </row>
    <row r="67" ht="15.75" customHeight="1">
      <c r="E67" s="2"/>
      <c r="K67" s="15"/>
    </row>
    <row r="68" ht="15.75" customHeight="1">
      <c r="E68" s="2"/>
      <c r="K68" s="15"/>
    </row>
    <row r="69" ht="15.75" customHeight="1">
      <c r="E69" s="2"/>
      <c r="K69" s="15"/>
    </row>
    <row r="70" ht="15.75" customHeight="1">
      <c r="E70" s="2"/>
      <c r="K70" s="15"/>
    </row>
    <row r="71" ht="15.75" customHeight="1">
      <c r="E71" s="2"/>
      <c r="K71" s="15"/>
    </row>
    <row r="72" ht="15.75" customHeight="1">
      <c r="E72" s="2"/>
      <c r="K72" s="15"/>
    </row>
    <row r="73" ht="15.75" customHeight="1">
      <c r="E73" s="2"/>
      <c r="K73" s="15"/>
    </row>
    <row r="74" ht="15.75" customHeight="1">
      <c r="E74" s="2"/>
      <c r="K74" s="15"/>
    </row>
    <row r="75" ht="15.75" customHeight="1">
      <c r="E75" s="2"/>
      <c r="K75" s="15"/>
    </row>
    <row r="76" ht="15.75" customHeight="1">
      <c r="E76" s="2"/>
      <c r="K76" s="15"/>
    </row>
    <row r="77" ht="15.75" customHeight="1">
      <c r="E77" s="2"/>
      <c r="K77" s="15"/>
    </row>
    <row r="78" ht="15.75" customHeight="1">
      <c r="E78" s="2"/>
      <c r="K78" s="15"/>
    </row>
    <row r="79" ht="15.75" customHeight="1">
      <c r="E79" s="2"/>
      <c r="K79" s="15"/>
    </row>
    <row r="80" ht="15.75" customHeight="1">
      <c r="E80" s="2"/>
      <c r="K80" s="15"/>
    </row>
    <row r="81" ht="15.75" customHeight="1">
      <c r="E81" s="2"/>
      <c r="K81" s="15"/>
    </row>
    <row r="82" ht="15.75" customHeight="1">
      <c r="E82" s="2"/>
      <c r="K82" s="15"/>
    </row>
    <row r="83" ht="15.75" customHeight="1">
      <c r="E83" s="2"/>
      <c r="K83" s="15"/>
    </row>
    <row r="84" ht="15.75" customHeight="1">
      <c r="E84" s="2"/>
      <c r="K84" s="15"/>
    </row>
    <row r="85" ht="15.75" customHeight="1">
      <c r="E85" s="2"/>
      <c r="K85" s="15"/>
    </row>
    <row r="86" ht="15.75" customHeight="1">
      <c r="E86" s="2"/>
      <c r="K86" s="15"/>
    </row>
    <row r="87" ht="15.75" customHeight="1">
      <c r="E87" s="2"/>
      <c r="K87" s="15"/>
    </row>
    <row r="88" ht="15.75" customHeight="1">
      <c r="E88" s="2"/>
      <c r="K88" s="15"/>
    </row>
    <row r="89" ht="15.75" customHeight="1">
      <c r="E89" s="2"/>
      <c r="K89" s="15"/>
    </row>
    <row r="90" ht="15.75" customHeight="1">
      <c r="E90" s="2"/>
      <c r="K90" s="15"/>
    </row>
    <row r="91" ht="15.75" customHeight="1">
      <c r="E91" s="2"/>
      <c r="K91" s="15"/>
    </row>
    <row r="92" ht="15.75" customHeight="1">
      <c r="E92" s="2"/>
      <c r="K92" s="15"/>
    </row>
    <row r="93" ht="15.75" customHeight="1">
      <c r="E93" s="2"/>
      <c r="K93" s="15"/>
    </row>
    <row r="94" ht="15.75" customHeight="1">
      <c r="E94" s="2"/>
      <c r="K94" s="15"/>
    </row>
    <row r="95" ht="15.75" customHeight="1">
      <c r="E95" s="2"/>
      <c r="K95" s="15"/>
    </row>
    <row r="96" ht="15.75" customHeight="1">
      <c r="E96" s="2"/>
      <c r="K96" s="15"/>
    </row>
    <row r="97" ht="15.75" customHeight="1">
      <c r="E97" s="2"/>
      <c r="K97" s="15"/>
    </row>
    <row r="98" ht="15.75" customHeight="1">
      <c r="E98" s="2"/>
      <c r="K98" s="15"/>
    </row>
    <row r="99" ht="15.75" customHeight="1">
      <c r="E99" s="2"/>
      <c r="K99" s="15"/>
    </row>
    <row r="100" ht="15.75" customHeight="1">
      <c r="E100" s="2"/>
      <c r="K100" s="15"/>
    </row>
    <row r="101" ht="15.75" customHeight="1">
      <c r="E101" s="2"/>
      <c r="K101" s="15"/>
    </row>
    <row r="102" ht="15.75" customHeight="1">
      <c r="E102" s="2"/>
      <c r="K102" s="15"/>
    </row>
    <row r="103" ht="15.75" customHeight="1">
      <c r="E103" s="2"/>
      <c r="K103" s="15"/>
    </row>
    <row r="104" ht="15.75" customHeight="1">
      <c r="E104" s="2"/>
      <c r="K104" s="15"/>
    </row>
    <row r="105" ht="15.75" customHeight="1">
      <c r="E105" s="2"/>
      <c r="K105" s="15"/>
    </row>
    <row r="106" ht="15.75" customHeight="1">
      <c r="E106" s="2"/>
      <c r="K106" s="15"/>
    </row>
    <row r="107" ht="15.75" customHeight="1">
      <c r="E107" s="2"/>
      <c r="K107" s="15"/>
    </row>
    <row r="108" ht="15.75" customHeight="1">
      <c r="E108" s="2"/>
      <c r="K108" s="15"/>
    </row>
    <row r="109" ht="15.75" customHeight="1">
      <c r="E109" s="2"/>
      <c r="K109" s="15"/>
    </row>
    <row r="110" ht="15.75" customHeight="1">
      <c r="E110" s="2"/>
      <c r="K110" s="15"/>
    </row>
    <row r="111" ht="15.75" customHeight="1">
      <c r="E111" s="2"/>
      <c r="K111" s="15"/>
    </row>
    <row r="112" ht="15.75" customHeight="1">
      <c r="E112" s="2"/>
      <c r="K112" s="15"/>
    </row>
    <row r="113" ht="15.75" customHeight="1">
      <c r="E113" s="2"/>
      <c r="K113" s="15"/>
    </row>
    <row r="114" ht="15.75" customHeight="1">
      <c r="E114" s="2"/>
      <c r="K114" s="15"/>
    </row>
    <row r="115" ht="15.75" customHeight="1">
      <c r="E115" s="2"/>
      <c r="K115" s="15"/>
    </row>
    <row r="116" ht="15.75" customHeight="1">
      <c r="E116" s="2"/>
      <c r="K116" s="15"/>
    </row>
    <row r="117" ht="15.75" customHeight="1">
      <c r="E117" s="2"/>
      <c r="K117" s="15"/>
    </row>
    <row r="118" ht="15.75" customHeight="1">
      <c r="E118" s="2"/>
      <c r="K118" s="15"/>
    </row>
    <row r="119" ht="15.75" customHeight="1">
      <c r="E119" s="2"/>
      <c r="K119" s="15"/>
    </row>
    <row r="120" ht="15.75" customHeight="1">
      <c r="E120" s="2"/>
      <c r="K120" s="15"/>
    </row>
    <row r="121" ht="15.75" customHeight="1">
      <c r="E121" s="2"/>
      <c r="K121" s="15"/>
    </row>
    <row r="122" ht="15.75" customHeight="1">
      <c r="E122" s="2"/>
      <c r="K122" s="15"/>
    </row>
    <row r="123" ht="15.75" customHeight="1">
      <c r="E123" s="2"/>
      <c r="K123" s="15"/>
    </row>
    <row r="124" ht="15.75" customHeight="1">
      <c r="E124" s="2"/>
      <c r="K124" s="15"/>
    </row>
    <row r="125" ht="15.75" customHeight="1">
      <c r="E125" s="2"/>
      <c r="K125" s="15"/>
    </row>
    <row r="126" ht="15.75" customHeight="1">
      <c r="E126" s="2"/>
      <c r="K126" s="15"/>
    </row>
    <row r="127" ht="15.75" customHeight="1">
      <c r="E127" s="2"/>
      <c r="K127" s="15"/>
    </row>
    <row r="128" ht="15.75" customHeight="1">
      <c r="E128" s="2"/>
      <c r="K128" s="15"/>
    </row>
    <row r="129" ht="15.75" customHeight="1">
      <c r="E129" s="2"/>
      <c r="K129" s="15"/>
    </row>
    <row r="130" ht="15.75" customHeight="1">
      <c r="E130" s="2"/>
      <c r="K130" s="15"/>
    </row>
    <row r="131" ht="15.75" customHeight="1">
      <c r="E131" s="2"/>
      <c r="K131" s="15"/>
    </row>
    <row r="132" ht="15.75" customHeight="1">
      <c r="E132" s="2"/>
      <c r="K132" s="15"/>
    </row>
    <row r="133" ht="15.75" customHeight="1">
      <c r="E133" s="2"/>
      <c r="K133" s="15"/>
    </row>
    <row r="134" ht="15.75" customHeight="1">
      <c r="E134" s="2"/>
      <c r="K134" s="15"/>
    </row>
    <row r="135" ht="15.75" customHeight="1">
      <c r="E135" s="2"/>
      <c r="K135" s="15"/>
    </row>
    <row r="136" ht="15.75" customHeight="1">
      <c r="E136" s="2"/>
      <c r="K136" s="15"/>
    </row>
    <row r="137" ht="15.75" customHeight="1">
      <c r="E137" s="2"/>
      <c r="K137" s="15"/>
    </row>
    <row r="138" ht="15.75" customHeight="1">
      <c r="E138" s="2"/>
      <c r="K138" s="15"/>
    </row>
    <row r="139" ht="15.75" customHeight="1">
      <c r="E139" s="2"/>
      <c r="K139" s="15"/>
    </row>
    <row r="140" ht="15.75" customHeight="1">
      <c r="E140" s="2"/>
      <c r="K140" s="15"/>
    </row>
    <row r="141" ht="15.75" customHeight="1">
      <c r="E141" s="2"/>
      <c r="K141" s="15"/>
    </row>
    <row r="142" ht="15.75" customHeight="1">
      <c r="E142" s="2"/>
      <c r="K142" s="15"/>
    </row>
    <row r="143" ht="15.75" customHeight="1">
      <c r="E143" s="2"/>
      <c r="K143" s="15"/>
    </row>
    <row r="144" ht="15.75" customHeight="1">
      <c r="E144" s="2"/>
      <c r="K144" s="15"/>
    </row>
    <row r="145" ht="15.75" customHeight="1">
      <c r="E145" s="2"/>
      <c r="K145" s="15"/>
    </row>
    <row r="146" ht="15.75" customHeight="1">
      <c r="E146" s="2"/>
      <c r="K146" s="15"/>
    </row>
    <row r="147" ht="15.75" customHeight="1">
      <c r="E147" s="2"/>
      <c r="K147" s="15"/>
    </row>
    <row r="148" ht="15.75" customHeight="1">
      <c r="E148" s="2"/>
      <c r="K148" s="15"/>
    </row>
    <row r="149" ht="15.75" customHeight="1">
      <c r="E149" s="2"/>
      <c r="K149" s="15"/>
    </row>
    <row r="150" ht="15.75" customHeight="1">
      <c r="E150" s="2"/>
      <c r="K150" s="15"/>
    </row>
    <row r="151" ht="15.75" customHeight="1">
      <c r="E151" s="2"/>
      <c r="K151" s="15"/>
    </row>
    <row r="152" ht="15.75" customHeight="1">
      <c r="E152" s="2"/>
      <c r="K152" s="15"/>
    </row>
    <row r="153" ht="15.75" customHeight="1">
      <c r="E153" s="2"/>
      <c r="K153" s="15"/>
    </row>
    <row r="154" ht="15.75" customHeight="1">
      <c r="E154" s="2"/>
      <c r="K154" s="15"/>
    </row>
    <row r="155" ht="15.75" customHeight="1">
      <c r="E155" s="2"/>
      <c r="K155" s="15"/>
    </row>
    <row r="156" ht="15.75" customHeight="1">
      <c r="E156" s="2"/>
      <c r="K156" s="15"/>
    </row>
    <row r="157" ht="15.75" customHeight="1">
      <c r="E157" s="2"/>
      <c r="K157" s="15"/>
    </row>
    <row r="158" ht="15.75" customHeight="1">
      <c r="E158" s="2"/>
      <c r="K158" s="15"/>
    </row>
    <row r="159" ht="15.75" customHeight="1">
      <c r="E159" s="2"/>
      <c r="K159" s="15"/>
    </row>
    <row r="160" ht="15.75" customHeight="1">
      <c r="E160" s="2"/>
      <c r="K160" s="15"/>
    </row>
    <row r="161" ht="15.75" customHeight="1">
      <c r="E161" s="2"/>
      <c r="K161" s="15"/>
    </row>
    <row r="162" ht="15.75" customHeight="1">
      <c r="E162" s="2"/>
      <c r="K162" s="15"/>
    </row>
    <row r="163" ht="15.75" customHeight="1">
      <c r="E163" s="2"/>
      <c r="K163" s="15"/>
    </row>
    <row r="164" ht="15.75" customHeight="1">
      <c r="E164" s="2"/>
      <c r="K164" s="15"/>
    </row>
    <row r="165" ht="15.75" customHeight="1">
      <c r="E165" s="2"/>
      <c r="K165" s="15"/>
    </row>
    <row r="166" ht="15.75" customHeight="1">
      <c r="E166" s="2"/>
      <c r="K166" s="15"/>
    </row>
    <row r="167" ht="15.75" customHeight="1">
      <c r="E167" s="2"/>
      <c r="K167" s="15"/>
    </row>
    <row r="168" ht="15.75" customHeight="1">
      <c r="E168" s="2"/>
      <c r="K168" s="15"/>
    </row>
    <row r="169" ht="15.75" customHeight="1">
      <c r="E169" s="2"/>
      <c r="K169" s="15"/>
    </row>
    <row r="170" ht="15.75" customHeight="1">
      <c r="E170" s="2"/>
      <c r="K170" s="15"/>
    </row>
    <row r="171" ht="15.75" customHeight="1">
      <c r="E171" s="2"/>
      <c r="K171" s="15"/>
    </row>
    <row r="172" ht="15.75" customHeight="1">
      <c r="E172" s="2"/>
      <c r="K172" s="15"/>
    </row>
    <row r="173" ht="15.75" customHeight="1">
      <c r="E173" s="2"/>
      <c r="K173" s="15"/>
    </row>
    <row r="174" ht="15.75" customHeight="1">
      <c r="E174" s="2"/>
      <c r="K174" s="15"/>
    </row>
    <row r="175" ht="15.75" customHeight="1">
      <c r="E175" s="2"/>
      <c r="K175" s="15"/>
    </row>
    <row r="176" ht="15.75" customHeight="1">
      <c r="E176" s="2"/>
      <c r="K176" s="15"/>
    </row>
    <row r="177" ht="15.75" customHeight="1">
      <c r="E177" s="2"/>
      <c r="K177" s="15"/>
    </row>
    <row r="178" ht="15.75" customHeight="1">
      <c r="E178" s="2"/>
      <c r="K178" s="15"/>
    </row>
    <row r="179" ht="15.75" customHeight="1">
      <c r="E179" s="2"/>
      <c r="K179" s="15"/>
    </row>
    <row r="180" ht="15.75" customHeight="1">
      <c r="E180" s="2"/>
      <c r="K180" s="15"/>
    </row>
    <row r="181" ht="15.75" customHeight="1">
      <c r="E181" s="2"/>
      <c r="K181" s="15"/>
    </row>
    <row r="182" ht="15.75" customHeight="1">
      <c r="E182" s="2"/>
      <c r="K182" s="15"/>
    </row>
    <row r="183" ht="15.75" customHeight="1">
      <c r="E183" s="2"/>
      <c r="K183" s="15"/>
    </row>
    <row r="184" ht="15.75" customHeight="1">
      <c r="E184" s="2"/>
      <c r="K184" s="15"/>
    </row>
    <row r="185" ht="15.75" customHeight="1">
      <c r="E185" s="2"/>
      <c r="K185" s="15"/>
    </row>
    <row r="186" ht="15.75" customHeight="1">
      <c r="E186" s="2"/>
      <c r="K186" s="15"/>
    </row>
    <row r="187" ht="15.75" customHeight="1">
      <c r="E187" s="2"/>
      <c r="K187" s="15"/>
    </row>
    <row r="188" ht="15.75" customHeight="1">
      <c r="E188" s="2"/>
      <c r="K188" s="15"/>
    </row>
    <row r="189" ht="15.75" customHeight="1">
      <c r="E189" s="2"/>
      <c r="K189" s="15"/>
    </row>
    <row r="190" ht="15.75" customHeight="1">
      <c r="E190" s="2"/>
      <c r="K190" s="15"/>
    </row>
    <row r="191" ht="15.75" customHeight="1">
      <c r="E191" s="2"/>
      <c r="K191" s="15"/>
    </row>
    <row r="192" ht="15.75" customHeight="1">
      <c r="E192" s="2"/>
      <c r="K192" s="15"/>
    </row>
    <row r="193" ht="15.75" customHeight="1">
      <c r="E193" s="2"/>
      <c r="K193" s="15"/>
    </row>
    <row r="194" ht="15.75" customHeight="1">
      <c r="E194" s="2"/>
      <c r="K194" s="15"/>
    </row>
    <row r="195" ht="15.75" customHeight="1">
      <c r="E195" s="2"/>
      <c r="K195" s="15"/>
    </row>
    <row r="196" ht="15.75" customHeight="1">
      <c r="E196" s="2"/>
      <c r="K196" s="15"/>
    </row>
    <row r="197" ht="15.75" customHeight="1">
      <c r="E197" s="2"/>
      <c r="K197" s="15"/>
    </row>
    <row r="198" ht="15.75" customHeight="1">
      <c r="E198" s="2"/>
      <c r="K198" s="15"/>
    </row>
    <row r="199" ht="15.75" customHeight="1">
      <c r="E199" s="2"/>
      <c r="K199" s="15"/>
    </row>
    <row r="200" ht="15.75" customHeight="1">
      <c r="E200" s="2"/>
      <c r="K200" s="15"/>
    </row>
    <row r="201" ht="15.75" customHeight="1">
      <c r="E201" s="2"/>
      <c r="K201" s="15"/>
    </row>
    <row r="202" ht="15.75" customHeight="1">
      <c r="E202" s="2"/>
      <c r="K202" s="15"/>
    </row>
    <row r="203" ht="15.75" customHeight="1">
      <c r="E203" s="2"/>
      <c r="K203" s="15"/>
    </row>
    <row r="204" ht="15.75" customHeight="1">
      <c r="E204" s="2"/>
      <c r="K204" s="15"/>
    </row>
    <row r="205" ht="15.75" customHeight="1">
      <c r="E205" s="2"/>
      <c r="K205" s="15"/>
    </row>
    <row r="206" ht="15.75" customHeight="1">
      <c r="E206" s="2"/>
      <c r="K206" s="15"/>
    </row>
    <row r="207" ht="15.75" customHeight="1">
      <c r="E207" s="2"/>
      <c r="K207" s="15"/>
    </row>
    <row r="208" ht="15.75" customHeight="1">
      <c r="E208" s="2"/>
      <c r="K208" s="15"/>
    </row>
    <row r="209" ht="15.75" customHeight="1">
      <c r="E209" s="2"/>
      <c r="K209" s="15"/>
    </row>
    <row r="210" ht="15.75" customHeight="1">
      <c r="E210" s="2"/>
      <c r="K210" s="15"/>
    </row>
    <row r="211" ht="15.75" customHeight="1">
      <c r="E211" s="2"/>
      <c r="K211" s="15"/>
    </row>
    <row r="212" ht="15.75" customHeight="1">
      <c r="E212" s="2"/>
      <c r="K212" s="15"/>
    </row>
    <row r="213" ht="15.75" customHeight="1">
      <c r="E213" s="2"/>
      <c r="K213" s="15"/>
    </row>
    <row r="214" ht="15.75" customHeight="1">
      <c r="E214" s="2"/>
      <c r="K214" s="15"/>
    </row>
    <row r="215" ht="15.75" customHeight="1">
      <c r="E215" s="2"/>
      <c r="K215" s="15"/>
    </row>
    <row r="216" ht="15.75" customHeight="1">
      <c r="E216" s="2"/>
      <c r="K216" s="15"/>
    </row>
    <row r="217" ht="15.75" customHeight="1">
      <c r="E217" s="2"/>
      <c r="K217" s="15"/>
    </row>
    <row r="218" ht="15.75" customHeight="1">
      <c r="E218" s="2"/>
      <c r="K218" s="15"/>
    </row>
    <row r="219" ht="15.75" customHeight="1">
      <c r="E219" s="2"/>
      <c r="K219" s="15"/>
    </row>
    <row r="220" ht="15.75" customHeight="1">
      <c r="E220" s="2"/>
      <c r="K220" s="15"/>
    </row>
    <row r="221" ht="15.75" customHeight="1">
      <c r="E221" s="2"/>
      <c r="K221" s="15"/>
    </row>
    <row r="222" ht="15.75" customHeight="1">
      <c r="E222" s="2"/>
      <c r="K222" s="15"/>
    </row>
    <row r="223" ht="15.75" customHeight="1">
      <c r="E223" s="2"/>
      <c r="K223" s="15"/>
    </row>
    <row r="224" ht="15.75" customHeight="1">
      <c r="E224" s="2"/>
      <c r="K224" s="15"/>
    </row>
    <row r="225" ht="15.75" customHeight="1">
      <c r="E225" s="2"/>
      <c r="K225" s="15"/>
    </row>
    <row r="226" ht="15.75" customHeight="1">
      <c r="E226" s="2"/>
      <c r="K226" s="15"/>
    </row>
    <row r="227" ht="15.75" customHeight="1">
      <c r="E227" s="2"/>
      <c r="K227" s="15"/>
    </row>
    <row r="228" ht="15.75" customHeight="1">
      <c r="E228" s="2"/>
      <c r="K228" s="15"/>
    </row>
    <row r="229" ht="15.75" customHeight="1">
      <c r="E229" s="2"/>
      <c r="K229" s="15"/>
    </row>
    <row r="230" ht="15.75" customHeight="1">
      <c r="E230" s="2"/>
      <c r="K230" s="15"/>
    </row>
    <row r="231" ht="15.75" customHeight="1">
      <c r="E231" s="2"/>
      <c r="K231" s="15"/>
    </row>
    <row r="232" ht="15.75" customHeight="1">
      <c r="E232" s="2"/>
      <c r="K232" s="15"/>
    </row>
    <row r="233" ht="15.75" customHeight="1">
      <c r="E233" s="2"/>
      <c r="K233" s="15"/>
    </row>
    <row r="234" ht="15.75" customHeight="1">
      <c r="E234" s="2"/>
      <c r="K234" s="15"/>
    </row>
    <row r="235" ht="15.75" customHeight="1">
      <c r="E235" s="2"/>
      <c r="K235" s="15"/>
    </row>
    <row r="236" ht="15.75" customHeight="1">
      <c r="E236" s="2"/>
      <c r="K236" s="15"/>
    </row>
    <row r="237" ht="15.75" customHeight="1">
      <c r="E237" s="2"/>
      <c r="K237" s="15"/>
    </row>
    <row r="238" ht="15.75" customHeight="1">
      <c r="E238" s="2"/>
      <c r="K238" s="15"/>
    </row>
    <row r="239" ht="15.75" customHeight="1">
      <c r="E239" s="2"/>
      <c r="K239" s="15"/>
    </row>
    <row r="240" ht="15.75" customHeight="1">
      <c r="E240" s="2"/>
      <c r="K240" s="15"/>
    </row>
    <row r="241" ht="15.75" customHeight="1">
      <c r="E241" s="2"/>
      <c r="K241" s="15"/>
    </row>
    <row r="242" ht="15.75" customHeight="1">
      <c r="E242" s="2"/>
      <c r="K242" s="15"/>
    </row>
    <row r="243" ht="15.75" customHeight="1">
      <c r="E243" s="2"/>
      <c r="K243" s="15"/>
    </row>
    <row r="244" ht="15.75" customHeight="1">
      <c r="E244" s="2"/>
      <c r="K244" s="15"/>
    </row>
    <row r="245" ht="15.75" customHeight="1">
      <c r="E245" s="2"/>
      <c r="K245" s="15"/>
    </row>
    <row r="246" ht="15.75" customHeight="1">
      <c r="E246" s="2"/>
      <c r="K246" s="15"/>
    </row>
    <row r="247" ht="15.75" customHeight="1">
      <c r="E247" s="2"/>
      <c r="K247" s="15"/>
    </row>
    <row r="248" ht="15.75" customHeight="1">
      <c r="E248" s="2"/>
      <c r="K248" s="15"/>
    </row>
    <row r="249" ht="15.75" customHeight="1">
      <c r="E249" s="2"/>
      <c r="K249" s="15"/>
    </row>
    <row r="250" ht="15.75" customHeight="1">
      <c r="E250" s="2"/>
      <c r="K250" s="15"/>
    </row>
    <row r="251" ht="15.75" customHeight="1">
      <c r="E251" s="2"/>
      <c r="K251" s="15"/>
    </row>
    <row r="252" ht="15.75" customHeight="1">
      <c r="E252" s="2"/>
      <c r="K252" s="15"/>
    </row>
    <row r="253" ht="15.75" customHeight="1">
      <c r="E253" s="2"/>
      <c r="K253" s="15"/>
    </row>
    <row r="254" ht="15.75" customHeight="1">
      <c r="E254" s="2"/>
      <c r="K254" s="15"/>
    </row>
    <row r="255" ht="15.75" customHeight="1">
      <c r="E255" s="2"/>
      <c r="K255" s="15"/>
    </row>
    <row r="256" ht="15.75" customHeight="1">
      <c r="E256" s="2"/>
      <c r="K256" s="15"/>
    </row>
    <row r="257" ht="15.75" customHeight="1">
      <c r="E257" s="2"/>
      <c r="K257" s="15"/>
    </row>
    <row r="258" ht="15.75" customHeight="1">
      <c r="E258" s="2"/>
      <c r="K258" s="15"/>
    </row>
    <row r="259" ht="15.75" customHeight="1">
      <c r="E259" s="2"/>
      <c r="K259" s="15"/>
    </row>
    <row r="260" ht="15.75" customHeight="1">
      <c r="E260" s="2"/>
      <c r="K260" s="15"/>
    </row>
    <row r="261" ht="15.75" customHeight="1">
      <c r="E261" s="2"/>
      <c r="K261" s="15"/>
    </row>
    <row r="262" ht="15.75" customHeight="1">
      <c r="E262" s="2"/>
      <c r="K262" s="15"/>
    </row>
    <row r="263" ht="15.75" customHeight="1">
      <c r="E263" s="2"/>
      <c r="K263" s="15"/>
    </row>
    <row r="264" ht="15.75" customHeight="1">
      <c r="E264" s="2"/>
      <c r="K264" s="15"/>
    </row>
    <row r="265" ht="15.75" customHeight="1">
      <c r="E265" s="2"/>
      <c r="K265" s="15"/>
    </row>
    <row r="266" ht="15.75" customHeight="1">
      <c r="E266" s="2"/>
      <c r="K266" s="15"/>
    </row>
    <row r="267" ht="15.75" customHeight="1">
      <c r="E267" s="2"/>
      <c r="K267" s="15"/>
    </row>
    <row r="268" ht="15.75" customHeight="1">
      <c r="E268" s="2"/>
      <c r="K268" s="15"/>
    </row>
    <row r="269" ht="15.75" customHeight="1">
      <c r="E269" s="2"/>
      <c r="K269" s="15"/>
    </row>
    <row r="270" ht="15.75" customHeight="1">
      <c r="E270" s="2"/>
      <c r="K270" s="15"/>
    </row>
    <row r="271" ht="15.75" customHeight="1">
      <c r="E271" s="2"/>
      <c r="K271" s="15"/>
    </row>
    <row r="272" ht="15.75" customHeight="1">
      <c r="E272" s="2"/>
      <c r="K272" s="15"/>
    </row>
    <row r="273" ht="15.75" customHeight="1">
      <c r="E273" s="2"/>
      <c r="K273" s="15"/>
    </row>
    <row r="274" ht="15.75" customHeight="1">
      <c r="E274" s="2"/>
      <c r="K274" s="15"/>
    </row>
    <row r="275" ht="15.75" customHeight="1">
      <c r="E275" s="2"/>
      <c r="K275" s="15"/>
    </row>
    <row r="276" ht="15.75" customHeight="1">
      <c r="E276" s="2"/>
      <c r="K276" s="15"/>
    </row>
    <row r="277" ht="15.75" customHeight="1">
      <c r="E277" s="2"/>
      <c r="K277" s="15"/>
    </row>
    <row r="278" ht="15.75" customHeight="1">
      <c r="E278" s="2"/>
      <c r="K278" s="15"/>
    </row>
    <row r="279" ht="15.75" customHeight="1">
      <c r="E279" s="2"/>
      <c r="K279" s="15"/>
    </row>
    <row r="280" ht="15.75" customHeight="1">
      <c r="E280" s="2"/>
      <c r="K280" s="15"/>
    </row>
    <row r="281" ht="15.75" customHeight="1">
      <c r="E281" s="2"/>
      <c r="K281" s="15"/>
    </row>
    <row r="282" ht="15.75" customHeight="1">
      <c r="E282" s="2"/>
      <c r="K282" s="15"/>
    </row>
    <row r="283" ht="15.75" customHeight="1">
      <c r="E283" s="2"/>
      <c r="K283" s="15"/>
    </row>
    <row r="284" ht="15.75" customHeight="1">
      <c r="E284" s="2"/>
      <c r="K284" s="15"/>
    </row>
    <row r="285" ht="15.75" customHeight="1">
      <c r="E285" s="2"/>
      <c r="K285" s="15"/>
    </row>
    <row r="286" ht="15.75" customHeight="1">
      <c r="E286" s="2"/>
      <c r="K286" s="15"/>
    </row>
    <row r="287" ht="15.75" customHeight="1">
      <c r="E287" s="2"/>
      <c r="K287" s="15"/>
    </row>
    <row r="288" ht="15.75" customHeight="1">
      <c r="E288" s="2"/>
      <c r="K288" s="15"/>
    </row>
    <row r="289" ht="15.75" customHeight="1">
      <c r="E289" s="2"/>
      <c r="K289" s="15"/>
    </row>
    <row r="290" ht="15.75" customHeight="1">
      <c r="E290" s="2"/>
      <c r="K290" s="15"/>
    </row>
    <row r="291" ht="15.75" customHeight="1">
      <c r="E291" s="2"/>
      <c r="K291" s="15"/>
    </row>
    <row r="292" ht="15.75" customHeight="1">
      <c r="E292" s="2"/>
      <c r="K292" s="15"/>
    </row>
    <row r="293" ht="15.75" customHeight="1">
      <c r="E293" s="2"/>
      <c r="K293" s="15"/>
    </row>
    <row r="294" ht="15.75" customHeight="1">
      <c r="E294" s="2"/>
      <c r="K294" s="15"/>
    </row>
    <row r="295" ht="15.75" customHeight="1">
      <c r="E295" s="2"/>
      <c r="K295" s="15"/>
    </row>
    <row r="296" ht="15.75" customHeight="1">
      <c r="E296" s="2"/>
      <c r="K296" s="15"/>
    </row>
    <row r="297" ht="15.75" customHeight="1">
      <c r="E297" s="2"/>
      <c r="K297" s="15"/>
    </row>
    <row r="298" ht="15.75" customHeight="1">
      <c r="E298" s="2"/>
      <c r="K298" s="15"/>
    </row>
    <row r="299" ht="15.75" customHeight="1">
      <c r="E299" s="2"/>
      <c r="K299" s="15"/>
    </row>
    <row r="300" ht="15.75" customHeight="1">
      <c r="E300" s="2"/>
      <c r="K300" s="15"/>
    </row>
    <row r="301" ht="15.75" customHeight="1">
      <c r="E301" s="2"/>
      <c r="K301" s="15"/>
    </row>
    <row r="302" ht="15.75" customHeight="1">
      <c r="E302" s="2"/>
      <c r="K302" s="15"/>
    </row>
    <row r="303" ht="15.75" customHeight="1">
      <c r="E303" s="2"/>
      <c r="K303" s="15"/>
    </row>
    <row r="304" ht="15.75" customHeight="1">
      <c r="E304" s="2"/>
      <c r="K304" s="15"/>
    </row>
    <row r="305" ht="15.75" customHeight="1">
      <c r="E305" s="2"/>
      <c r="K305" s="15"/>
    </row>
    <row r="306" ht="15.75" customHeight="1">
      <c r="E306" s="2"/>
      <c r="K306" s="15"/>
    </row>
    <row r="307" ht="15.75" customHeight="1">
      <c r="E307" s="2"/>
      <c r="K307" s="15"/>
    </row>
    <row r="308" ht="15.75" customHeight="1">
      <c r="E308" s="2"/>
      <c r="K308" s="15"/>
    </row>
    <row r="309" ht="15.75" customHeight="1">
      <c r="E309" s="2"/>
      <c r="K309" s="15"/>
    </row>
    <row r="310" ht="15.75" customHeight="1">
      <c r="E310" s="2"/>
      <c r="K310" s="15"/>
    </row>
    <row r="311" ht="15.75" customHeight="1">
      <c r="E311" s="2"/>
      <c r="K311" s="15"/>
    </row>
    <row r="312" ht="15.75" customHeight="1">
      <c r="E312" s="2"/>
      <c r="K312" s="15"/>
    </row>
    <row r="313" ht="15.75" customHeight="1">
      <c r="E313" s="2"/>
      <c r="K313" s="15"/>
    </row>
    <row r="314" ht="15.75" customHeight="1">
      <c r="E314" s="2"/>
      <c r="K314" s="15"/>
    </row>
    <row r="315" ht="15.75" customHeight="1">
      <c r="E315" s="2"/>
      <c r="K315" s="15"/>
    </row>
    <row r="316" ht="15.75" customHeight="1">
      <c r="E316" s="2"/>
      <c r="K316" s="15"/>
    </row>
    <row r="317" ht="15.75" customHeight="1">
      <c r="E317" s="2"/>
      <c r="K317" s="15"/>
    </row>
    <row r="318" ht="15.75" customHeight="1">
      <c r="E318" s="2"/>
      <c r="K318" s="15"/>
    </row>
    <row r="319" ht="15.75" customHeight="1">
      <c r="E319" s="2"/>
      <c r="K319" s="15"/>
    </row>
    <row r="320" ht="15.75" customHeight="1">
      <c r="E320" s="2"/>
      <c r="K320" s="15"/>
    </row>
    <row r="321" ht="15.75" customHeight="1">
      <c r="E321" s="2"/>
      <c r="K321" s="15"/>
    </row>
    <row r="322" ht="15.75" customHeight="1">
      <c r="E322" s="2"/>
      <c r="K322" s="15"/>
    </row>
    <row r="323" ht="15.75" customHeight="1">
      <c r="E323" s="2"/>
      <c r="K323" s="15"/>
    </row>
    <row r="324" ht="15.75" customHeight="1">
      <c r="E324" s="2"/>
      <c r="K324" s="15"/>
    </row>
    <row r="325" ht="15.75" customHeight="1">
      <c r="E325" s="2"/>
      <c r="K325" s="15"/>
    </row>
    <row r="326" ht="15.75" customHeight="1">
      <c r="E326" s="2"/>
      <c r="K326" s="15"/>
    </row>
    <row r="327" ht="15.75" customHeight="1">
      <c r="E327" s="2"/>
      <c r="K327" s="15"/>
    </row>
    <row r="328" ht="15.75" customHeight="1">
      <c r="E328" s="2"/>
      <c r="K328" s="15"/>
    </row>
    <row r="329" ht="15.75" customHeight="1">
      <c r="E329" s="2"/>
      <c r="K329" s="15"/>
    </row>
    <row r="330" ht="15.75" customHeight="1">
      <c r="E330" s="2"/>
      <c r="K330" s="15"/>
    </row>
    <row r="331" ht="15.75" customHeight="1">
      <c r="E331" s="2"/>
      <c r="K331" s="15"/>
    </row>
    <row r="332" ht="15.75" customHeight="1">
      <c r="E332" s="2"/>
      <c r="K332" s="15"/>
    </row>
    <row r="333" ht="15.75" customHeight="1">
      <c r="E333" s="2"/>
      <c r="K333" s="15"/>
    </row>
    <row r="334" ht="15.75" customHeight="1">
      <c r="E334" s="2"/>
      <c r="K334" s="15"/>
    </row>
    <row r="335" ht="15.75" customHeight="1">
      <c r="E335" s="2"/>
      <c r="K335" s="15"/>
    </row>
    <row r="336" ht="15.75" customHeight="1">
      <c r="E336" s="2"/>
      <c r="K336" s="15"/>
    </row>
    <row r="337" ht="15.75" customHeight="1">
      <c r="E337" s="2"/>
      <c r="K337" s="15"/>
    </row>
    <row r="338" ht="15.75" customHeight="1">
      <c r="E338" s="2"/>
      <c r="K338" s="15"/>
    </row>
    <row r="339" ht="15.75" customHeight="1">
      <c r="E339" s="2"/>
      <c r="K339" s="15"/>
    </row>
    <row r="340" ht="15.75" customHeight="1">
      <c r="E340" s="2"/>
      <c r="K340" s="15"/>
    </row>
    <row r="341" ht="15.75" customHeight="1">
      <c r="E341" s="2"/>
      <c r="K341" s="15"/>
    </row>
    <row r="342" ht="15.75" customHeight="1">
      <c r="E342" s="2"/>
      <c r="K342" s="15"/>
    </row>
    <row r="343" ht="15.75" customHeight="1">
      <c r="E343" s="2"/>
      <c r="K343" s="15"/>
    </row>
    <row r="344" ht="15.75" customHeight="1">
      <c r="E344" s="2"/>
      <c r="K344" s="15"/>
    </row>
    <row r="345" ht="15.75" customHeight="1">
      <c r="E345" s="2"/>
      <c r="K345" s="15"/>
    </row>
    <row r="346" ht="15.75" customHeight="1">
      <c r="E346" s="2"/>
      <c r="K346" s="15"/>
    </row>
    <row r="347" ht="15.75" customHeight="1">
      <c r="E347" s="2"/>
      <c r="K347" s="15"/>
    </row>
    <row r="348" ht="15.75" customHeight="1">
      <c r="E348" s="2"/>
      <c r="K348" s="15"/>
    </row>
    <row r="349" ht="15.75" customHeight="1">
      <c r="E349" s="2"/>
      <c r="K349" s="15"/>
    </row>
    <row r="350" ht="15.75" customHeight="1">
      <c r="E350" s="2"/>
      <c r="K350" s="15"/>
    </row>
    <row r="351" ht="15.75" customHeight="1">
      <c r="E351" s="2"/>
      <c r="K351" s="15"/>
    </row>
    <row r="352" ht="15.75" customHeight="1">
      <c r="E352" s="2"/>
      <c r="K352" s="15"/>
    </row>
    <row r="353" ht="15.75" customHeight="1">
      <c r="E353" s="2"/>
      <c r="K353" s="15"/>
    </row>
    <row r="354" ht="15.75" customHeight="1">
      <c r="E354" s="2"/>
      <c r="K354" s="15"/>
    </row>
    <row r="355" ht="15.75" customHeight="1">
      <c r="E355" s="2"/>
      <c r="K355" s="15"/>
    </row>
    <row r="356" ht="15.75" customHeight="1">
      <c r="E356" s="2"/>
      <c r="K356" s="15"/>
    </row>
    <row r="357" ht="15.75" customHeight="1">
      <c r="E357" s="2"/>
      <c r="K357" s="15"/>
    </row>
    <row r="358" ht="15.75" customHeight="1">
      <c r="E358" s="2"/>
      <c r="K358" s="15"/>
    </row>
    <row r="359" ht="15.75" customHeight="1">
      <c r="E359" s="2"/>
      <c r="K359" s="15"/>
    </row>
    <row r="360" ht="15.75" customHeight="1">
      <c r="E360" s="2"/>
      <c r="K360" s="15"/>
    </row>
    <row r="361" ht="15.75" customHeight="1">
      <c r="E361" s="2"/>
      <c r="K361" s="15"/>
    </row>
    <row r="362" ht="15.75" customHeight="1">
      <c r="E362" s="2"/>
      <c r="K362" s="15"/>
    </row>
    <row r="363" ht="15.75" customHeight="1">
      <c r="E363" s="2"/>
      <c r="K363" s="15"/>
    </row>
    <row r="364" ht="15.75" customHeight="1">
      <c r="E364" s="2"/>
      <c r="K364" s="15"/>
    </row>
    <row r="365" ht="15.75" customHeight="1">
      <c r="E365" s="2"/>
      <c r="K365" s="15"/>
    </row>
    <row r="366" ht="15.75" customHeight="1">
      <c r="E366" s="2"/>
      <c r="K366" s="15"/>
    </row>
    <row r="367" ht="15.75" customHeight="1">
      <c r="E367" s="2"/>
      <c r="K367" s="15"/>
    </row>
    <row r="368" ht="15.75" customHeight="1">
      <c r="E368" s="2"/>
      <c r="K368" s="15"/>
    </row>
    <row r="369" ht="15.75" customHeight="1">
      <c r="E369" s="2"/>
      <c r="K369" s="15"/>
    </row>
    <row r="370" ht="15.75" customHeight="1">
      <c r="E370" s="2"/>
      <c r="K370" s="15"/>
    </row>
    <row r="371" ht="15.75" customHeight="1">
      <c r="E371" s="2"/>
      <c r="K371" s="15"/>
    </row>
    <row r="372" ht="15.75" customHeight="1">
      <c r="E372" s="2"/>
      <c r="K372" s="15"/>
    </row>
    <row r="373" ht="15.75" customHeight="1">
      <c r="E373" s="2"/>
      <c r="K373" s="15"/>
    </row>
    <row r="374" ht="15.75" customHeight="1">
      <c r="E374" s="2"/>
      <c r="K374" s="15"/>
    </row>
    <row r="375" ht="15.75" customHeight="1">
      <c r="E375" s="2"/>
      <c r="K375" s="15"/>
    </row>
    <row r="376" ht="15.75" customHeight="1">
      <c r="E376" s="2"/>
      <c r="K376" s="15"/>
    </row>
    <row r="377" ht="15.75" customHeight="1">
      <c r="E377" s="2"/>
      <c r="K377" s="15"/>
    </row>
    <row r="378" ht="15.75" customHeight="1">
      <c r="E378" s="2"/>
      <c r="K378" s="15"/>
    </row>
    <row r="379" ht="15.75" customHeight="1">
      <c r="E379" s="2"/>
      <c r="K379" s="15"/>
    </row>
    <row r="380" ht="15.75" customHeight="1">
      <c r="E380" s="2"/>
      <c r="K380" s="15"/>
    </row>
    <row r="381" ht="15.75" customHeight="1">
      <c r="E381" s="2"/>
      <c r="K381" s="15"/>
    </row>
    <row r="382" ht="15.75" customHeight="1">
      <c r="E382" s="2"/>
      <c r="K382" s="15"/>
    </row>
    <row r="383" ht="15.75" customHeight="1">
      <c r="E383" s="2"/>
      <c r="K383" s="15"/>
    </row>
    <row r="384" ht="15.75" customHeight="1">
      <c r="E384" s="2"/>
      <c r="K384" s="15"/>
    </row>
    <row r="385" ht="15.75" customHeight="1">
      <c r="E385" s="2"/>
      <c r="K385" s="15"/>
    </row>
    <row r="386" ht="15.75" customHeight="1">
      <c r="E386" s="2"/>
      <c r="K386" s="15"/>
    </row>
    <row r="387" ht="15.75" customHeight="1">
      <c r="E387" s="2"/>
      <c r="K387" s="15"/>
    </row>
    <row r="388" ht="15.75" customHeight="1">
      <c r="E388" s="2"/>
      <c r="K388" s="15"/>
    </row>
    <row r="389" ht="15.75" customHeight="1">
      <c r="E389" s="2"/>
      <c r="K389" s="15"/>
    </row>
    <row r="390" ht="15.75" customHeight="1">
      <c r="E390" s="2"/>
      <c r="K390" s="15"/>
    </row>
    <row r="391" ht="15.75" customHeight="1">
      <c r="E391" s="2"/>
      <c r="K391" s="15"/>
    </row>
    <row r="392" ht="15.75" customHeight="1">
      <c r="E392" s="2"/>
      <c r="K392" s="15"/>
    </row>
    <row r="393" ht="15.75" customHeight="1">
      <c r="E393" s="2"/>
      <c r="K393" s="15"/>
    </row>
    <row r="394" ht="15.75" customHeight="1">
      <c r="E394" s="2"/>
      <c r="K394" s="15"/>
    </row>
    <row r="395" ht="15.75" customHeight="1">
      <c r="E395" s="2"/>
      <c r="K395" s="15"/>
    </row>
    <row r="396" ht="15.75" customHeight="1">
      <c r="E396" s="2"/>
      <c r="K396" s="15"/>
    </row>
    <row r="397" ht="15.75" customHeight="1">
      <c r="E397" s="2"/>
      <c r="K397" s="15"/>
    </row>
    <row r="398" ht="15.75" customHeight="1">
      <c r="E398" s="2"/>
      <c r="K398" s="15"/>
    </row>
    <row r="399" ht="15.75" customHeight="1">
      <c r="E399" s="2"/>
      <c r="K399" s="15"/>
    </row>
    <row r="400" ht="15.75" customHeight="1">
      <c r="E400" s="2"/>
      <c r="K400" s="15"/>
    </row>
    <row r="401" ht="15.75" customHeight="1">
      <c r="E401" s="2"/>
      <c r="K401" s="15"/>
    </row>
    <row r="402" ht="15.75" customHeight="1">
      <c r="E402" s="2"/>
      <c r="K402" s="15"/>
    </row>
    <row r="403" ht="15.75" customHeight="1">
      <c r="E403" s="2"/>
      <c r="K403" s="15"/>
    </row>
    <row r="404" ht="15.75" customHeight="1">
      <c r="E404" s="2"/>
      <c r="K404" s="15"/>
    </row>
    <row r="405" ht="15.75" customHeight="1">
      <c r="E405" s="2"/>
      <c r="K405" s="15"/>
    </row>
    <row r="406" ht="15.75" customHeight="1">
      <c r="E406" s="2"/>
      <c r="K406" s="15"/>
    </row>
    <row r="407" ht="15.75" customHeight="1">
      <c r="E407" s="2"/>
      <c r="K407" s="15"/>
    </row>
    <row r="408" ht="15.75" customHeight="1">
      <c r="E408" s="2"/>
      <c r="K408" s="15"/>
    </row>
    <row r="409" ht="15.75" customHeight="1">
      <c r="E409" s="2"/>
      <c r="K409" s="15"/>
    </row>
    <row r="410" ht="15.75" customHeight="1">
      <c r="E410" s="2"/>
      <c r="K410" s="15"/>
    </row>
    <row r="411" ht="15.75" customHeight="1">
      <c r="E411" s="2"/>
      <c r="K411" s="15"/>
    </row>
    <row r="412" ht="15.75" customHeight="1">
      <c r="E412" s="2"/>
      <c r="K412" s="15"/>
    </row>
    <row r="413" ht="15.75" customHeight="1">
      <c r="E413" s="2"/>
      <c r="K413" s="15"/>
    </row>
    <row r="414" ht="15.75" customHeight="1">
      <c r="E414" s="2"/>
      <c r="K414" s="15"/>
    </row>
    <row r="415" ht="15.75" customHeight="1">
      <c r="E415" s="2"/>
      <c r="K415" s="15"/>
    </row>
    <row r="416" ht="15.75" customHeight="1">
      <c r="E416" s="2"/>
      <c r="K416" s="15"/>
    </row>
    <row r="417" ht="15.75" customHeight="1">
      <c r="E417" s="2"/>
      <c r="K417" s="15"/>
    </row>
    <row r="418" ht="15.75" customHeight="1">
      <c r="E418" s="2"/>
      <c r="K418" s="15"/>
    </row>
    <row r="419" ht="15.75" customHeight="1">
      <c r="E419" s="2"/>
      <c r="K419" s="15"/>
    </row>
    <row r="420" ht="15.75" customHeight="1">
      <c r="E420" s="2"/>
      <c r="K420" s="15"/>
    </row>
    <row r="421" ht="15.75" customHeight="1">
      <c r="E421" s="2"/>
      <c r="K421" s="15"/>
    </row>
    <row r="422" ht="15.75" customHeight="1">
      <c r="E422" s="2"/>
      <c r="K422" s="15"/>
    </row>
    <row r="423" ht="15.75" customHeight="1">
      <c r="E423" s="2"/>
      <c r="K423" s="15"/>
    </row>
    <row r="424" ht="15.75" customHeight="1">
      <c r="E424" s="2"/>
      <c r="K424" s="15"/>
    </row>
    <row r="425" ht="15.75" customHeight="1">
      <c r="E425" s="2"/>
      <c r="K425" s="15"/>
    </row>
    <row r="426" ht="15.75" customHeight="1">
      <c r="E426" s="2"/>
      <c r="K426" s="15"/>
    </row>
    <row r="427" ht="15.75" customHeight="1">
      <c r="E427" s="2"/>
      <c r="K427" s="15"/>
    </row>
    <row r="428" ht="15.75" customHeight="1">
      <c r="E428" s="2"/>
      <c r="K428" s="15"/>
    </row>
    <row r="429" ht="15.75" customHeight="1">
      <c r="E429" s="2"/>
      <c r="K429" s="15"/>
    </row>
    <row r="430" ht="15.75" customHeight="1">
      <c r="E430" s="2"/>
      <c r="K430" s="15"/>
    </row>
    <row r="431" ht="15.75" customHeight="1">
      <c r="E431" s="2"/>
      <c r="K431" s="15"/>
    </row>
    <row r="432" ht="15.75" customHeight="1">
      <c r="E432" s="2"/>
      <c r="K432" s="15"/>
    </row>
    <row r="433" ht="15.75" customHeight="1">
      <c r="E433" s="2"/>
      <c r="K433" s="15"/>
    </row>
    <row r="434" ht="15.75" customHeight="1">
      <c r="E434" s="2"/>
      <c r="K434" s="15"/>
    </row>
    <row r="435" ht="15.75" customHeight="1">
      <c r="E435" s="2"/>
      <c r="K435" s="15"/>
    </row>
    <row r="436" ht="15.75" customHeight="1">
      <c r="E436" s="2"/>
      <c r="K436" s="15"/>
    </row>
    <row r="437" ht="15.75" customHeight="1">
      <c r="E437" s="2"/>
      <c r="K437" s="15"/>
    </row>
    <row r="438" ht="15.75" customHeight="1">
      <c r="E438" s="2"/>
      <c r="K438" s="15"/>
    </row>
    <row r="439" ht="15.75" customHeight="1">
      <c r="E439" s="2"/>
      <c r="K439" s="15"/>
    </row>
    <row r="440" ht="15.75" customHeight="1">
      <c r="E440" s="2"/>
      <c r="K440" s="15"/>
    </row>
    <row r="441" ht="15.75" customHeight="1">
      <c r="E441" s="2"/>
      <c r="K441" s="15"/>
    </row>
    <row r="442" ht="15.75" customHeight="1">
      <c r="E442" s="2"/>
      <c r="K442" s="15"/>
    </row>
    <row r="443" ht="15.75" customHeight="1">
      <c r="E443" s="2"/>
      <c r="K443" s="15"/>
    </row>
    <row r="444" ht="15.75" customHeight="1">
      <c r="E444" s="2"/>
      <c r="K444" s="15"/>
    </row>
    <row r="445" ht="15.75" customHeight="1">
      <c r="E445" s="2"/>
      <c r="K445" s="15"/>
    </row>
    <row r="446" ht="15.75" customHeight="1">
      <c r="E446" s="2"/>
      <c r="K446" s="15"/>
    </row>
    <row r="447" ht="15.75" customHeight="1">
      <c r="E447" s="2"/>
      <c r="K447" s="15"/>
    </row>
    <row r="448" ht="15.75" customHeight="1">
      <c r="E448" s="2"/>
      <c r="K448" s="15"/>
    </row>
    <row r="449" ht="15.75" customHeight="1">
      <c r="E449" s="2"/>
      <c r="K449" s="15"/>
    </row>
    <row r="450" ht="15.75" customHeight="1">
      <c r="E450" s="2"/>
      <c r="K450" s="15"/>
    </row>
    <row r="451" ht="15.75" customHeight="1">
      <c r="E451" s="2"/>
      <c r="K451" s="15"/>
    </row>
    <row r="452" ht="15.75" customHeight="1">
      <c r="E452" s="2"/>
      <c r="K452" s="15"/>
    </row>
    <row r="453" ht="15.75" customHeight="1">
      <c r="E453" s="2"/>
      <c r="K453" s="15"/>
    </row>
    <row r="454" ht="15.75" customHeight="1">
      <c r="E454" s="2"/>
      <c r="K454" s="15"/>
    </row>
    <row r="455" ht="15.75" customHeight="1">
      <c r="E455" s="2"/>
      <c r="K455" s="15"/>
    </row>
    <row r="456" ht="15.75" customHeight="1">
      <c r="E456" s="2"/>
      <c r="K456" s="15"/>
    </row>
    <row r="457" ht="15.75" customHeight="1">
      <c r="E457" s="2"/>
      <c r="K457" s="15"/>
    </row>
    <row r="458" ht="15.75" customHeight="1">
      <c r="E458" s="2"/>
      <c r="K458" s="15"/>
    </row>
    <row r="459" ht="15.75" customHeight="1">
      <c r="E459" s="2"/>
      <c r="K459" s="15"/>
    </row>
    <row r="460" ht="15.75" customHeight="1">
      <c r="E460" s="2"/>
      <c r="K460" s="15"/>
    </row>
    <row r="461" ht="15.75" customHeight="1">
      <c r="E461" s="2"/>
      <c r="K461" s="15"/>
    </row>
    <row r="462" ht="15.75" customHeight="1">
      <c r="E462" s="2"/>
      <c r="K462" s="15"/>
    </row>
    <row r="463" ht="15.75" customHeight="1">
      <c r="E463" s="2"/>
      <c r="K463" s="15"/>
    </row>
    <row r="464" ht="15.75" customHeight="1">
      <c r="E464" s="2"/>
      <c r="K464" s="15"/>
    </row>
    <row r="465" ht="15.75" customHeight="1">
      <c r="E465" s="2"/>
      <c r="K465" s="15"/>
    </row>
    <row r="466" ht="15.75" customHeight="1">
      <c r="E466" s="2"/>
      <c r="K466" s="15"/>
    </row>
    <row r="467" ht="15.75" customHeight="1">
      <c r="E467" s="2"/>
      <c r="K467" s="15"/>
    </row>
    <row r="468" ht="15.75" customHeight="1">
      <c r="E468" s="2"/>
      <c r="K468" s="15"/>
    </row>
    <row r="469" ht="15.75" customHeight="1">
      <c r="E469" s="2"/>
      <c r="K469" s="15"/>
    </row>
    <row r="470" ht="15.75" customHeight="1">
      <c r="E470" s="2"/>
      <c r="K470" s="15"/>
    </row>
    <row r="471" ht="15.75" customHeight="1">
      <c r="E471" s="2"/>
      <c r="K471" s="15"/>
    </row>
    <row r="472" ht="15.75" customHeight="1">
      <c r="E472" s="2"/>
      <c r="K472" s="15"/>
    </row>
    <row r="473" ht="15.75" customHeight="1">
      <c r="E473" s="2"/>
      <c r="K473" s="15"/>
    </row>
    <row r="474" ht="15.75" customHeight="1">
      <c r="E474" s="2"/>
      <c r="K474" s="15"/>
    </row>
    <row r="475" ht="15.75" customHeight="1">
      <c r="E475" s="2"/>
      <c r="K475" s="15"/>
    </row>
    <row r="476" ht="15.75" customHeight="1">
      <c r="E476" s="2"/>
      <c r="K476" s="15"/>
    </row>
    <row r="477" ht="15.75" customHeight="1">
      <c r="E477" s="2"/>
      <c r="K477" s="15"/>
    </row>
    <row r="478" ht="15.75" customHeight="1">
      <c r="E478" s="2"/>
      <c r="K478" s="15"/>
    </row>
    <row r="479" ht="15.75" customHeight="1">
      <c r="E479" s="2"/>
      <c r="K479" s="15"/>
    </row>
    <row r="480" ht="15.75" customHeight="1">
      <c r="E480" s="2"/>
      <c r="K480" s="15"/>
    </row>
    <row r="481" ht="15.75" customHeight="1">
      <c r="E481" s="2"/>
      <c r="K481" s="15"/>
    </row>
    <row r="482" ht="15.75" customHeight="1">
      <c r="E482" s="2"/>
      <c r="K482" s="15"/>
    </row>
    <row r="483" ht="15.75" customHeight="1">
      <c r="E483" s="2"/>
      <c r="K483" s="15"/>
    </row>
    <row r="484" ht="15.75" customHeight="1">
      <c r="E484" s="2"/>
      <c r="K484" s="15"/>
    </row>
    <row r="485" ht="15.75" customHeight="1">
      <c r="E485" s="2"/>
      <c r="K485" s="15"/>
    </row>
    <row r="486" ht="15.75" customHeight="1">
      <c r="E486" s="2"/>
      <c r="K486" s="15"/>
    </row>
    <row r="487" ht="15.75" customHeight="1">
      <c r="E487" s="2"/>
      <c r="K487" s="15"/>
    </row>
    <row r="488" ht="15.75" customHeight="1">
      <c r="E488" s="2"/>
      <c r="K488" s="15"/>
    </row>
    <row r="489" ht="15.75" customHeight="1">
      <c r="E489" s="2"/>
      <c r="K489" s="15"/>
    </row>
    <row r="490" ht="15.75" customHeight="1">
      <c r="E490" s="2"/>
      <c r="K490" s="15"/>
    </row>
    <row r="491" ht="15.75" customHeight="1">
      <c r="E491" s="2"/>
      <c r="K491" s="15"/>
    </row>
    <row r="492" ht="15.75" customHeight="1">
      <c r="E492" s="2"/>
      <c r="K492" s="15"/>
    </row>
    <row r="493" ht="15.75" customHeight="1">
      <c r="E493" s="2"/>
      <c r="K493" s="15"/>
    </row>
    <row r="494" ht="15.75" customHeight="1">
      <c r="E494" s="2"/>
      <c r="K494" s="15"/>
    </row>
    <row r="495" ht="15.75" customHeight="1">
      <c r="E495" s="2"/>
      <c r="K495" s="15"/>
    </row>
    <row r="496" ht="15.75" customHeight="1">
      <c r="E496" s="2"/>
      <c r="K496" s="15"/>
    </row>
    <row r="497" ht="15.75" customHeight="1">
      <c r="E497" s="2"/>
      <c r="K497" s="15"/>
    </row>
    <row r="498" ht="15.75" customHeight="1">
      <c r="E498" s="2"/>
      <c r="K498" s="15"/>
    </row>
    <row r="499" ht="15.75" customHeight="1">
      <c r="E499" s="2"/>
      <c r="K499" s="15"/>
    </row>
    <row r="500" ht="15.75" customHeight="1">
      <c r="E500" s="2"/>
      <c r="K500" s="15"/>
    </row>
    <row r="501" ht="15.75" customHeight="1">
      <c r="E501" s="2"/>
      <c r="K501" s="15"/>
    </row>
    <row r="502" ht="15.75" customHeight="1">
      <c r="E502" s="2"/>
      <c r="K502" s="15"/>
    </row>
    <row r="503" ht="15.75" customHeight="1">
      <c r="E503" s="2"/>
      <c r="K503" s="15"/>
    </row>
    <row r="504" ht="15.75" customHeight="1">
      <c r="E504" s="2"/>
      <c r="K504" s="15"/>
    </row>
    <row r="505" ht="15.75" customHeight="1">
      <c r="E505" s="2"/>
      <c r="K505" s="15"/>
    </row>
    <row r="506" ht="15.75" customHeight="1">
      <c r="E506" s="2"/>
      <c r="K506" s="15"/>
    </row>
    <row r="507" ht="15.75" customHeight="1">
      <c r="E507" s="2"/>
      <c r="K507" s="15"/>
    </row>
    <row r="508" ht="15.75" customHeight="1">
      <c r="E508" s="2"/>
      <c r="K508" s="15"/>
    </row>
    <row r="509" ht="15.75" customHeight="1">
      <c r="E509" s="2"/>
      <c r="K509" s="15"/>
    </row>
    <row r="510" ht="15.75" customHeight="1">
      <c r="E510" s="2"/>
      <c r="K510" s="15"/>
    </row>
    <row r="511" ht="15.75" customHeight="1">
      <c r="E511" s="2"/>
      <c r="K511" s="15"/>
    </row>
    <row r="512" ht="15.75" customHeight="1">
      <c r="E512" s="2"/>
      <c r="K512" s="15"/>
    </row>
    <row r="513" ht="15.75" customHeight="1">
      <c r="E513" s="2"/>
      <c r="K513" s="15"/>
    </row>
    <row r="514" ht="15.75" customHeight="1">
      <c r="E514" s="2"/>
      <c r="K514" s="15"/>
    </row>
    <row r="515" ht="15.75" customHeight="1">
      <c r="E515" s="2"/>
      <c r="K515" s="15"/>
    </row>
    <row r="516" ht="15.75" customHeight="1">
      <c r="E516" s="2"/>
      <c r="K516" s="15"/>
    </row>
    <row r="517" ht="15.75" customHeight="1">
      <c r="E517" s="2"/>
      <c r="K517" s="15"/>
    </row>
    <row r="518" ht="15.75" customHeight="1">
      <c r="E518" s="2"/>
      <c r="K518" s="15"/>
    </row>
    <row r="519" ht="15.75" customHeight="1">
      <c r="E519" s="2"/>
      <c r="K519" s="15"/>
    </row>
    <row r="520" ht="15.75" customHeight="1">
      <c r="E520" s="2"/>
      <c r="K520" s="15"/>
    </row>
    <row r="521" ht="15.75" customHeight="1">
      <c r="E521" s="2"/>
      <c r="K521" s="15"/>
    </row>
    <row r="522" ht="15.75" customHeight="1">
      <c r="E522" s="2"/>
      <c r="K522" s="15"/>
    </row>
    <row r="523" ht="15.75" customHeight="1">
      <c r="E523" s="2"/>
      <c r="K523" s="15"/>
    </row>
    <row r="524" ht="15.75" customHeight="1">
      <c r="E524" s="2"/>
      <c r="K524" s="15"/>
    </row>
    <row r="525" ht="15.75" customHeight="1">
      <c r="E525" s="2"/>
      <c r="K525" s="15"/>
    </row>
    <row r="526" ht="15.75" customHeight="1">
      <c r="E526" s="2"/>
      <c r="K526" s="15"/>
    </row>
    <row r="527" ht="15.75" customHeight="1">
      <c r="E527" s="2"/>
      <c r="K527" s="15"/>
    </row>
    <row r="528" ht="15.75" customHeight="1">
      <c r="E528" s="2"/>
      <c r="K528" s="15"/>
    </row>
    <row r="529" ht="15.75" customHeight="1">
      <c r="E529" s="2"/>
      <c r="K529" s="15"/>
    </row>
    <row r="530" ht="15.75" customHeight="1">
      <c r="E530" s="2"/>
      <c r="K530" s="15"/>
    </row>
    <row r="531" ht="15.75" customHeight="1">
      <c r="E531" s="2"/>
      <c r="K531" s="15"/>
    </row>
    <row r="532" ht="15.75" customHeight="1">
      <c r="E532" s="2"/>
      <c r="K532" s="15"/>
    </row>
    <row r="533" ht="15.75" customHeight="1">
      <c r="E533" s="2"/>
      <c r="K533" s="15"/>
    </row>
    <row r="534" ht="15.75" customHeight="1">
      <c r="E534" s="2"/>
      <c r="K534" s="15"/>
    </row>
    <row r="535" ht="15.75" customHeight="1">
      <c r="E535" s="2"/>
      <c r="K535" s="15"/>
    </row>
    <row r="536" ht="15.75" customHeight="1">
      <c r="E536" s="2"/>
      <c r="K536" s="15"/>
    </row>
    <row r="537" ht="15.75" customHeight="1">
      <c r="E537" s="2"/>
      <c r="K537" s="15"/>
    </row>
    <row r="538" ht="15.75" customHeight="1">
      <c r="E538" s="2"/>
      <c r="K538" s="15"/>
    </row>
    <row r="539" ht="15.75" customHeight="1">
      <c r="E539" s="2"/>
      <c r="K539" s="15"/>
    </row>
    <row r="540" ht="15.75" customHeight="1">
      <c r="E540" s="2"/>
      <c r="K540" s="15"/>
    </row>
    <row r="541" ht="15.75" customHeight="1">
      <c r="E541" s="2"/>
      <c r="K541" s="15"/>
    </row>
    <row r="542" ht="15.75" customHeight="1">
      <c r="E542" s="2"/>
      <c r="K542" s="15"/>
    </row>
    <row r="543" ht="15.75" customHeight="1">
      <c r="E543" s="2"/>
      <c r="K543" s="15"/>
    </row>
    <row r="544" ht="15.75" customHeight="1">
      <c r="E544" s="2"/>
      <c r="K544" s="15"/>
    </row>
    <row r="545" ht="15.75" customHeight="1">
      <c r="E545" s="2"/>
      <c r="K545" s="15"/>
    </row>
    <row r="546" ht="15.75" customHeight="1">
      <c r="E546" s="2"/>
      <c r="K546" s="15"/>
    </row>
    <row r="547" ht="15.75" customHeight="1">
      <c r="E547" s="2"/>
      <c r="K547" s="15"/>
    </row>
    <row r="548" ht="15.75" customHeight="1">
      <c r="E548" s="2"/>
      <c r="K548" s="15"/>
    </row>
    <row r="549" ht="15.75" customHeight="1">
      <c r="E549" s="2"/>
      <c r="K549" s="15"/>
    </row>
    <row r="550" ht="15.75" customHeight="1">
      <c r="E550" s="2"/>
      <c r="K550" s="15"/>
    </row>
    <row r="551" ht="15.75" customHeight="1">
      <c r="E551" s="2"/>
      <c r="K551" s="15"/>
    </row>
    <row r="552" ht="15.75" customHeight="1">
      <c r="E552" s="2"/>
      <c r="K552" s="15"/>
    </row>
    <row r="553" ht="15.75" customHeight="1">
      <c r="E553" s="2"/>
      <c r="K553" s="15"/>
    </row>
    <row r="554" ht="15.75" customHeight="1">
      <c r="E554" s="2"/>
      <c r="K554" s="15"/>
    </row>
    <row r="555" ht="15.75" customHeight="1">
      <c r="E555" s="2"/>
      <c r="K555" s="15"/>
    </row>
    <row r="556" ht="15.75" customHeight="1">
      <c r="E556" s="2"/>
      <c r="K556" s="15"/>
    </row>
    <row r="557" ht="15.75" customHeight="1">
      <c r="E557" s="2"/>
      <c r="K557" s="15"/>
    </row>
    <row r="558" ht="15.75" customHeight="1">
      <c r="E558" s="2"/>
      <c r="K558" s="15"/>
    </row>
    <row r="559" ht="15.75" customHeight="1">
      <c r="E559" s="2"/>
      <c r="K559" s="15"/>
    </row>
    <row r="560" ht="15.75" customHeight="1">
      <c r="E560" s="2"/>
      <c r="K560" s="15"/>
    </row>
    <row r="561" ht="15.75" customHeight="1">
      <c r="E561" s="2"/>
      <c r="K561" s="15"/>
    </row>
    <row r="562" ht="15.75" customHeight="1">
      <c r="E562" s="2"/>
      <c r="K562" s="15"/>
    </row>
    <row r="563" ht="15.75" customHeight="1">
      <c r="E563" s="2"/>
      <c r="K563" s="15"/>
    </row>
    <row r="564" ht="15.75" customHeight="1">
      <c r="E564" s="2"/>
      <c r="K564" s="15"/>
    </row>
    <row r="565" ht="15.75" customHeight="1">
      <c r="E565" s="2"/>
      <c r="K565" s="15"/>
    </row>
    <row r="566" ht="15.75" customHeight="1">
      <c r="E566" s="2"/>
      <c r="K566" s="15"/>
    </row>
    <row r="567" ht="15.75" customHeight="1">
      <c r="E567" s="2"/>
      <c r="K567" s="15"/>
    </row>
    <row r="568" ht="15.75" customHeight="1">
      <c r="E568" s="2"/>
      <c r="K568" s="15"/>
    </row>
    <row r="569" ht="15.75" customHeight="1">
      <c r="E569" s="2"/>
      <c r="K569" s="15"/>
    </row>
    <row r="570" ht="15.75" customHeight="1">
      <c r="E570" s="2"/>
      <c r="K570" s="15"/>
    </row>
    <row r="571" ht="15.75" customHeight="1">
      <c r="E571" s="2"/>
      <c r="K571" s="15"/>
    </row>
    <row r="572" ht="15.75" customHeight="1">
      <c r="E572" s="2"/>
      <c r="K572" s="15"/>
    </row>
    <row r="573" ht="15.75" customHeight="1">
      <c r="E573" s="2"/>
      <c r="K573" s="15"/>
    </row>
    <row r="574" ht="15.75" customHeight="1">
      <c r="E574" s="2"/>
      <c r="K574" s="15"/>
    </row>
    <row r="575" ht="15.75" customHeight="1">
      <c r="E575" s="2"/>
      <c r="K575" s="15"/>
    </row>
    <row r="576" ht="15.75" customHeight="1">
      <c r="E576" s="2"/>
      <c r="K576" s="15"/>
    </row>
    <row r="577" ht="15.75" customHeight="1">
      <c r="E577" s="2"/>
      <c r="K577" s="15"/>
    </row>
    <row r="578" ht="15.75" customHeight="1">
      <c r="E578" s="2"/>
      <c r="K578" s="15"/>
    </row>
    <row r="579" ht="15.75" customHeight="1">
      <c r="E579" s="2"/>
      <c r="K579" s="15"/>
    </row>
    <row r="580" ht="15.75" customHeight="1">
      <c r="E580" s="2"/>
      <c r="K580" s="15"/>
    </row>
    <row r="581" ht="15.75" customHeight="1">
      <c r="E581" s="2"/>
      <c r="K581" s="15"/>
    </row>
    <row r="582" ht="15.75" customHeight="1">
      <c r="E582" s="2"/>
      <c r="K582" s="15"/>
    </row>
    <row r="583" ht="15.75" customHeight="1">
      <c r="E583" s="2"/>
      <c r="K583" s="15"/>
    </row>
    <row r="584" ht="15.75" customHeight="1">
      <c r="E584" s="2"/>
      <c r="K584" s="15"/>
    </row>
    <row r="585" ht="15.75" customHeight="1">
      <c r="E585" s="2"/>
      <c r="K585" s="15"/>
    </row>
    <row r="586" ht="15.75" customHeight="1">
      <c r="E586" s="2"/>
      <c r="K586" s="15"/>
    </row>
    <row r="587" ht="15.75" customHeight="1">
      <c r="E587" s="2"/>
      <c r="K587" s="15"/>
    </row>
    <row r="588" ht="15.75" customHeight="1">
      <c r="E588" s="2"/>
      <c r="K588" s="15"/>
    </row>
    <row r="589" ht="15.75" customHeight="1">
      <c r="E589" s="2"/>
      <c r="K589" s="15"/>
    </row>
    <row r="590" ht="15.75" customHeight="1">
      <c r="E590" s="2"/>
      <c r="K590" s="15"/>
    </row>
    <row r="591" ht="15.75" customHeight="1">
      <c r="E591" s="2"/>
      <c r="K591" s="15"/>
    </row>
    <row r="592" ht="15.75" customHeight="1">
      <c r="E592" s="2"/>
      <c r="K592" s="15"/>
    </row>
    <row r="593" ht="15.75" customHeight="1">
      <c r="E593" s="2"/>
      <c r="K593" s="15"/>
    </row>
    <row r="594" ht="15.75" customHeight="1">
      <c r="E594" s="2"/>
      <c r="K594" s="15"/>
    </row>
    <row r="595" ht="15.75" customHeight="1">
      <c r="E595" s="2"/>
      <c r="K595" s="15"/>
    </row>
    <row r="596" ht="15.75" customHeight="1">
      <c r="E596" s="2"/>
      <c r="K596" s="15"/>
    </row>
    <row r="597" ht="15.75" customHeight="1">
      <c r="E597" s="2"/>
      <c r="K597" s="15"/>
    </row>
    <row r="598" ht="15.75" customHeight="1">
      <c r="E598" s="2"/>
      <c r="K598" s="15"/>
    </row>
    <row r="599" ht="15.75" customHeight="1">
      <c r="E599" s="2"/>
      <c r="K599" s="15"/>
    </row>
    <row r="600" ht="15.75" customHeight="1">
      <c r="E600" s="2"/>
      <c r="K600" s="15"/>
    </row>
    <row r="601" ht="15.75" customHeight="1">
      <c r="E601" s="2"/>
      <c r="K601" s="15"/>
    </row>
    <row r="602" ht="15.75" customHeight="1">
      <c r="E602" s="2"/>
      <c r="K602" s="15"/>
    </row>
    <row r="603" ht="15.75" customHeight="1">
      <c r="E603" s="2"/>
      <c r="K603" s="15"/>
    </row>
    <row r="604" ht="15.75" customHeight="1">
      <c r="E604" s="2"/>
      <c r="K604" s="15"/>
    </row>
    <row r="605" ht="15.75" customHeight="1">
      <c r="E605" s="2"/>
      <c r="K605" s="15"/>
    </row>
    <row r="606" ht="15.75" customHeight="1">
      <c r="E606" s="2"/>
      <c r="K606" s="15"/>
    </row>
    <row r="607" ht="15.75" customHeight="1">
      <c r="E607" s="2"/>
      <c r="K607" s="15"/>
    </row>
    <row r="608" ht="15.75" customHeight="1">
      <c r="E608" s="2"/>
      <c r="K608" s="15"/>
    </row>
    <row r="609" ht="15.75" customHeight="1">
      <c r="E609" s="2"/>
      <c r="K609" s="15"/>
    </row>
    <row r="610" ht="15.75" customHeight="1">
      <c r="E610" s="2"/>
      <c r="K610" s="15"/>
    </row>
    <row r="611" ht="15.75" customHeight="1">
      <c r="E611" s="2"/>
      <c r="K611" s="15"/>
    </row>
    <row r="612" ht="15.75" customHeight="1">
      <c r="E612" s="2"/>
      <c r="K612" s="15"/>
    </row>
    <row r="613" ht="15.75" customHeight="1">
      <c r="E613" s="2"/>
      <c r="K613" s="15"/>
    </row>
    <row r="614" ht="15.75" customHeight="1">
      <c r="E614" s="2"/>
      <c r="K614" s="15"/>
    </row>
    <row r="615" ht="15.75" customHeight="1">
      <c r="E615" s="2"/>
      <c r="K615" s="15"/>
    </row>
    <row r="616" ht="15.75" customHeight="1">
      <c r="E616" s="2"/>
      <c r="K616" s="15"/>
    </row>
    <row r="617" ht="15.75" customHeight="1">
      <c r="E617" s="2"/>
      <c r="K617" s="15"/>
    </row>
    <row r="618" ht="15.75" customHeight="1">
      <c r="E618" s="2"/>
      <c r="K618" s="15"/>
    </row>
    <row r="619" ht="15.75" customHeight="1">
      <c r="E619" s="2"/>
      <c r="K619" s="15"/>
    </row>
    <row r="620" ht="15.75" customHeight="1">
      <c r="E620" s="2"/>
      <c r="K620" s="15"/>
    </row>
    <row r="621" ht="15.75" customHeight="1">
      <c r="E621" s="2"/>
      <c r="K621" s="15"/>
    </row>
    <row r="622" ht="15.75" customHeight="1">
      <c r="E622" s="2"/>
      <c r="K622" s="15"/>
    </row>
    <row r="623" ht="15.75" customHeight="1">
      <c r="E623" s="2"/>
      <c r="K623" s="15"/>
    </row>
    <row r="624" ht="15.75" customHeight="1">
      <c r="E624" s="2"/>
      <c r="K624" s="15"/>
    </row>
    <row r="625" ht="15.75" customHeight="1">
      <c r="E625" s="2"/>
      <c r="K625" s="15"/>
    </row>
    <row r="626" ht="15.75" customHeight="1">
      <c r="E626" s="2"/>
      <c r="K626" s="15"/>
    </row>
    <row r="627" ht="15.75" customHeight="1">
      <c r="E627" s="2"/>
      <c r="K627" s="15"/>
    </row>
    <row r="628" ht="15.75" customHeight="1">
      <c r="E628" s="2"/>
      <c r="K628" s="15"/>
    </row>
    <row r="629" ht="15.75" customHeight="1">
      <c r="E629" s="2"/>
      <c r="K629" s="15"/>
    </row>
    <row r="630" ht="15.75" customHeight="1">
      <c r="E630" s="2"/>
      <c r="K630" s="15"/>
    </row>
    <row r="631" ht="15.75" customHeight="1">
      <c r="E631" s="2"/>
      <c r="K631" s="15"/>
    </row>
    <row r="632" ht="15.75" customHeight="1">
      <c r="E632" s="2"/>
      <c r="K632" s="15"/>
    </row>
    <row r="633" ht="15.75" customHeight="1">
      <c r="E633" s="2"/>
      <c r="K633" s="15"/>
    </row>
    <row r="634" ht="15.75" customHeight="1">
      <c r="E634" s="2"/>
      <c r="K634" s="15"/>
    </row>
    <row r="635" ht="15.75" customHeight="1">
      <c r="E635" s="2"/>
      <c r="K635" s="15"/>
    </row>
    <row r="636" ht="15.75" customHeight="1">
      <c r="E636" s="2"/>
      <c r="K636" s="15"/>
    </row>
    <row r="637" ht="15.75" customHeight="1">
      <c r="E637" s="2"/>
      <c r="K637" s="15"/>
    </row>
    <row r="638" ht="15.75" customHeight="1">
      <c r="E638" s="2"/>
      <c r="K638" s="15"/>
    </row>
    <row r="639" ht="15.75" customHeight="1">
      <c r="E639" s="2"/>
      <c r="K639" s="15"/>
    </row>
    <row r="640" ht="15.75" customHeight="1">
      <c r="E640" s="2"/>
      <c r="K640" s="15"/>
    </row>
    <row r="641" ht="15.75" customHeight="1">
      <c r="E641" s="2"/>
      <c r="K641" s="15"/>
    </row>
    <row r="642" ht="15.75" customHeight="1">
      <c r="E642" s="2"/>
      <c r="K642" s="15"/>
    </row>
    <row r="643" ht="15.75" customHeight="1">
      <c r="E643" s="2"/>
      <c r="K643" s="15"/>
    </row>
    <row r="644" ht="15.75" customHeight="1">
      <c r="E644" s="2"/>
      <c r="K644" s="15"/>
    </row>
    <row r="645" ht="15.75" customHeight="1">
      <c r="E645" s="2"/>
      <c r="K645" s="15"/>
    </row>
    <row r="646" ht="15.75" customHeight="1">
      <c r="E646" s="2"/>
      <c r="K646" s="15"/>
    </row>
    <row r="647" ht="15.75" customHeight="1">
      <c r="E647" s="2"/>
      <c r="K647" s="15"/>
    </row>
    <row r="648" ht="15.75" customHeight="1">
      <c r="E648" s="2"/>
      <c r="K648" s="15"/>
    </row>
    <row r="649" ht="15.75" customHeight="1">
      <c r="E649" s="2"/>
      <c r="K649" s="15"/>
    </row>
    <row r="650" ht="15.75" customHeight="1">
      <c r="E650" s="2"/>
      <c r="K650" s="15"/>
    </row>
    <row r="651" ht="15.75" customHeight="1">
      <c r="E651" s="2"/>
      <c r="K651" s="15"/>
    </row>
    <row r="652" ht="15.75" customHeight="1">
      <c r="E652" s="2"/>
      <c r="K652" s="15"/>
    </row>
    <row r="653" ht="15.75" customHeight="1">
      <c r="E653" s="2"/>
      <c r="K653" s="15"/>
    </row>
    <row r="654" ht="15.75" customHeight="1">
      <c r="E654" s="2"/>
      <c r="K654" s="15"/>
    </row>
    <row r="655" ht="15.75" customHeight="1">
      <c r="E655" s="2"/>
      <c r="K655" s="15"/>
    </row>
    <row r="656" ht="15.75" customHeight="1">
      <c r="E656" s="2"/>
      <c r="K656" s="15"/>
    </row>
    <row r="657" ht="15.75" customHeight="1">
      <c r="E657" s="2"/>
      <c r="K657" s="15"/>
    </row>
    <row r="658" ht="15.75" customHeight="1">
      <c r="E658" s="2"/>
      <c r="K658" s="15"/>
    </row>
    <row r="659" ht="15.75" customHeight="1">
      <c r="E659" s="2"/>
      <c r="K659" s="15"/>
    </row>
    <row r="660" ht="15.75" customHeight="1">
      <c r="E660" s="2"/>
      <c r="K660" s="15"/>
    </row>
    <row r="661" ht="15.75" customHeight="1">
      <c r="E661" s="2"/>
      <c r="K661" s="15"/>
    </row>
    <row r="662" ht="15.75" customHeight="1">
      <c r="E662" s="2"/>
      <c r="K662" s="15"/>
    </row>
    <row r="663" ht="15.75" customHeight="1">
      <c r="E663" s="2"/>
      <c r="K663" s="15"/>
    </row>
    <row r="664" ht="15.75" customHeight="1">
      <c r="E664" s="2"/>
      <c r="K664" s="15"/>
    </row>
    <row r="665" ht="15.75" customHeight="1">
      <c r="E665" s="2"/>
      <c r="K665" s="15"/>
    </row>
    <row r="666" ht="15.75" customHeight="1">
      <c r="E666" s="2"/>
      <c r="K666" s="15"/>
    </row>
    <row r="667" ht="15.75" customHeight="1">
      <c r="E667" s="2"/>
      <c r="K667" s="15"/>
    </row>
    <row r="668" ht="15.75" customHeight="1">
      <c r="E668" s="2"/>
      <c r="K668" s="15"/>
    </row>
    <row r="669" ht="15.75" customHeight="1">
      <c r="E669" s="2"/>
      <c r="K669" s="15"/>
    </row>
    <row r="670" ht="15.75" customHeight="1">
      <c r="E670" s="2"/>
      <c r="K670" s="15"/>
    </row>
    <row r="671" ht="15.75" customHeight="1">
      <c r="E671" s="2"/>
      <c r="K671" s="15"/>
    </row>
    <row r="672" ht="15.75" customHeight="1">
      <c r="E672" s="2"/>
      <c r="K672" s="15"/>
    </row>
    <row r="673" ht="15.75" customHeight="1">
      <c r="E673" s="2"/>
      <c r="K673" s="15"/>
    </row>
    <row r="674" ht="15.75" customHeight="1">
      <c r="E674" s="2"/>
      <c r="K674" s="15"/>
    </row>
    <row r="675" ht="15.75" customHeight="1">
      <c r="E675" s="2"/>
      <c r="K675" s="15"/>
    </row>
    <row r="676" ht="15.75" customHeight="1">
      <c r="E676" s="2"/>
      <c r="K676" s="15"/>
    </row>
    <row r="677" ht="15.75" customHeight="1">
      <c r="E677" s="2"/>
      <c r="K677" s="15"/>
    </row>
    <row r="678" ht="15.75" customHeight="1">
      <c r="E678" s="2"/>
      <c r="K678" s="15"/>
    </row>
    <row r="679" ht="15.75" customHeight="1">
      <c r="E679" s="2"/>
      <c r="K679" s="15"/>
    </row>
    <row r="680" ht="15.75" customHeight="1">
      <c r="E680" s="2"/>
      <c r="K680" s="15"/>
    </row>
    <row r="681" ht="15.75" customHeight="1">
      <c r="E681" s="2"/>
      <c r="K681" s="15"/>
    </row>
    <row r="682" ht="15.75" customHeight="1">
      <c r="E682" s="2"/>
      <c r="K682" s="15"/>
    </row>
    <row r="683" ht="15.75" customHeight="1">
      <c r="E683" s="2"/>
      <c r="K683" s="15"/>
    </row>
    <row r="684" ht="15.75" customHeight="1">
      <c r="E684" s="2"/>
      <c r="K684" s="15"/>
    </row>
    <row r="685" ht="15.75" customHeight="1">
      <c r="E685" s="2"/>
      <c r="K685" s="15"/>
    </row>
    <row r="686" ht="15.75" customHeight="1">
      <c r="E686" s="2"/>
      <c r="K686" s="15"/>
    </row>
    <row r="687" ht="15.75" customHeight="1">
      <c r="E687" s="2"/>
      <c r="K687" s="15"/>
    </row>
    <row r="688" ht="15.75" customHeight="1">
      <c r="E688" s="2"/>
      <c r="K688" s="15"/>
    </row>
    <row r="689" ht="15.75" customHeight="1">
      <c r="E689" s="2"/>
      <c r="K689" s="15"/>
    </row>
    <row r="690" ht="15.75" customHeight="1">
      <c r="E690" s="2"/>
      <c r="K690" s="15"/>
    </row>
    <row r="691" ht="15.75" customHeight="1">
      <c r="E691" s="2"/>
      <c r="K691" s="15"/>
    </row>
    <row r="692" ht="15.75" customHeight="1">
      <c r="E692" s="2"/>
      <c r="K692" s="15"/>
    </row>
    <row r="693" ht="15.75" customHeight="1">
      <c r="E693" s="2"/>
      <c r="K693" s="15"/>
    </row>
    <row r="694" ht="15.75" customHeight="1">
      <c r="E694" s="2"/>
      <c r="K694" s="15"/>
    </row>
    <row r="695" ht="15.75" customHeight="1">
      <c r="E695" s="2"/>
      <c r="K695" s="15"/>
    </row>
    <row r="696" ht="15.75" customHeight="1">
      <c r="E696" s="2"/>
      <c r="K696" s="15"/>
    </row>
    <row r="697" ht="15.75" customHeight="1">
      <c r="E697" s="2"/>
      <c r="K697" s="15"/>
    </row>
    <row r="698" ht="15.75" customHeight="1">
      <c r="E698" s="2"/>
      <c r="K698" s="15"/>
    </row>
    <row r="699" ht="15.75" customHeight="1">
      <c r="E699" s="2"/>
      <c r="K699" s="15"/>
    </row>
    <row r="700" ht="15.75" customHeight="1">
      <c r="E700" s="2"/>
      <c r="K700" s="15"/>
    </row>
    <row r="701" ht="15.75" customHeight="1">
      <c r="E701" s="2"/>
      <c r="K701" s="15"/>
    </row>
    <row r="702" ht="15.75" customHeight="1">
      <c r="E702" s="2"/>
      <c r="K702" s="15"/>
    </row>
    <row r="703" ht="15.75" customHeight="1">
      <c r="E703" s="2"/>
      <c r="K703" s="15"/>
    </row>
    <row r="704" ht="15.75" customHeight="1">
      <c r="E704" s="2"/>
      <c r="K704" s="15"/>
    </row>
    <row r="705" ht="15.75" customHeight="1">
      <c r="E705" s="2"/>
      <c r="K705" s="15"/>
    </row>
    <row r="706" ht="15.75" customHeight="1">
      <c r="E706" s="2"/>
      <c r="K706" s="15"/>
    </row>
    <row r="707" ht="15.75" customHeight="1">
      <c r="E707" s="2"/>
      <c r="K707" s="15"/>
    </row>
    <row r="708" ht="15.75" customHeight="1">
      <c r="E708" s="2"/>
      <c r="K708" s="15"/>
    </row>
    <row r="709" ht="15.75" customHeight="1">
      <c r="E709" s="2"/>
      <c r="K709" s="15"/>
    </row>
    <row r="710" ht="15.75" customHeight="1">
      <c r="E710" s="2"/>
      <c r="K710" s="15"/>
    </row>
    <row r="711" ht="15.75" customHeight="1">
      <c r="E711" s="2"/>
      <c r="K711" s="15"/>
    </row>
    <row r="712" ht="15.75" customHeight="1">
      <c r="E712" s="2"/>
      <c r="K712" s="15"/>
    </row>
    <row r="713" ht="15.75" customHeight="1">
      <c r="E713" s="2"/>
      <c r="K713" s="15"/>
    </row>
    <row r="714" ht="15.75" customHeight="1">
      <c r="E714" s="2"/>
      <c r="K714" s="15"/>
    </row>
    <row r="715" ht="15.75" customHeight="1">
      <c r="E715" s="2"/>
      <c r="K715" s="15"/>
    </row>
    <row r="716" ht="15.75" customHeight="1">
      <c r="E716" s="2"/>
      <c r="K716" s="15"/>
    </row>
    <row r="717" ht="15.75" customHeight="1">
      <c r="E717" s="2"/>
      <c r="K717" s="15"/>
    </row>
    <row r="718" ht="15.75" customHeight="1">
      <c r="E718" s="2"/>
      <c r="K718" s="15"/>
    </row>
    <row r="719" ht="15.75" customHeight="1">
      <c r="E719" s="2"/>
      <c r="K719" s="15"/>
    </row>
    <row r="720" ht="15.75" customHeight="1">
      <c r="E720" s="2"/>
      <c r="K720" s="15"/>
    </row>
    <row r="721" ht="15.75" customHeight="1">
      <c r="E721" s="2"/>
      <c r="K721" s="15"/>
    </row>
    <row r="722" ht="15.75" customHeight="1">
      <c r="E722" s="2"/>
      <c r="K722" s="15"/>
    </row>
    <row r="723" ht="15.75" customHeight="1">
      <c r="E723" s="2"/>
      <c r="K723" s="15"/>
    </row>
    <row r="724" ht="15.75" customHeight="1">
      <c r="E724" s="2"/>
      <c r="K724" s="15"/>
    </row>
    <row r="725" ht="15.75" customHeight="1">
      <c r="E725" s="2"/>
      <c r="K725" s="15"/>
    </row>
    <row r="726" ht="15.75" customHeight="1">
      <c r="E726" s="2"/>
      <c r="K726" s="15"/>
    </row>
    <row r="727" ht="15.75" customHeight="1">
      <c r="E727" s="2"/>
      <c r="K727" s="15"/>
    </row>
    <row r="728" ht="15.75" customHeight="1">
      <c r="E728" s="2"/>
      <c r="K728" s="15"/>
    </row>
    <row r="729" ht="15.75" customHeight="1">
      <c r="E729" s="2"/>
      <c r="K729" s="15"/>
    </row>
    <row r="730" ht="15.75" customHeight="1">
      <c r="E730" s="2"/>
      <c r="K730" s="15"/>
    </row>
    <row r="731" ht="15.75" customHeight="1">
      <c r="E731" s="2"/>
      <c r="K731" s="15"/>
    </row>
    <row r="732" ht="15.75" customHeight="1">
      <c r="E732" s="2"/>
      <c r="K732" s="15"/>
    </row>
    <row r="733" ht="15.75" customHeight="1">
      <c r="E733" s="2"/>
      <c r="K733" s="15"/>
    </row>
    <row r="734" ht="15.75" customHeight="1">
      <c r="E734" s="2"/>
      <c r="K734" s="15"/>
    </row>
    <row r="735" ht="15.75" customHeight="1">
      <c r="E735" s="2"/>
      <c r="K735" s="15"/>
    </row>
    <row r="736" ht="15.75" customHeight="1">
      <c r="E736" s="2"/>
      <c r="K736" s="15"/>
    </row>
    <row r="737" ht="15.75" customHeight="1">
      <c r="E737" s="2"/>
      <c r="K737" s="15"/>
    </row>
    <row r="738" ht="15.75" customHeight="1">
      <c r="E738" s="2"/>
      <c r="K738" s="15"/>
    </row>
    <row r="739" ht="15.75" customHeight="1">
      <c r="E739" s="2"/>
      <c r="K739" s="15"/>
    </row>
    <row r="740" ht="15.75" customHeight="1">
      <c r="E740" s="2"/>
      <c r="K740" s="15"/>
    </row>
    <row r="741" ht="15.75" customHeight="1">
      <c r="E741" s="2"/>
      <c r="K741" s="15"/>
    </row>
    <row r="742" ht="15.75" customHeight="1">
      <c r="E742" s="2"/>
      <c r="K742" s="15"/>
    </row>
    <row r="743" ht="15.75" customHeight="1">
      <c r="E743" s="2"/>
      <c r="K743" s="15"/>
    </row>
    <row r="744" ht="15.75" customHeight="1">
      <c r="E744" s="2"/>
      <c r="K744" s="15"/>
    </row>
    <row r="745" ht="15.75" customHeight="1">
      <c r="E745" s="2"/>
      <c r="K745" s="15"/>
    </row>
    <row r="746" ht="15.75" customHeight="1">
      <c r="E746" s="2"/>
      <c r="K746" s="15"/>
    </row>
    <row r="747" ht="15.75" customHeight="1">
      <c r="E747" s="2"/>
      <c r="K747" s="15"/>
    </row>
    <row r="748" ht="15.75" customHeight="1">
      <c r="E748" s="2"/>
      <c r="K748" s="15"/>
    </row>
    <row r="749" ht="15.75" customHeight="1">
      <c r="E749" s="2"/>
      <c r="K749" s="15"/>
    </row>
    <row r="750" ht="15.75" customHeight="1">
      <c r="E750" s="2"/>
      <c r="K750" s="15"/>
    </row>
    <row r="751" ht="15.75" customHeight="1">
      <c r="E751" s="2"/>
      <c r="K751" s="15"/>
    </row>
    <row r="752" ht="15.75" customHeight="1">
      <c r="E752" s="2"/>
      <c r="K752" s="15"/>
    </row>
    <row r="753" ht="15.75" customHeight="1">
      <c r="E753" s="2"/>
      <c r="K753" s="15"/>
    </row>
    <row r="754" ht="15.75" customHeight="1">
      <c r="E754" s="2"/>
      <c r="K754" s="15"/>
    </row>
    <row r="755" ht="15.75" customHeight="1">
      <c r="E755" s="2"/>
      <c r="K755" s="15"/>
    </row>
    <row r="756" ht="15.75" customHeight="1">
      <c r="E756" s="2"/>
      <c r="K756" s="15"/>
    </row>
    <row r="757" ht="15.75" customHeight="1">
      <c r="E757" s="2"/>
      <c r="K757" s="15"/>
    </row>
    <row r="758" ht="15.75" customHeight="1">
      <c r="E758" s="2"/>
      <c r="K758" s="15"/>
    </row>
    <row r="759" ht="15.75" customHeight="1">
      <c r="E759" s="2"/>
      <c r="K759" s="15"/>
    </row>
    <row r="760" ht="15.75" customHeight="1">
      <c r="E760" s="2"/>
      <c r="K760" s="15"/>
    </row>
    <row r="761" ht="15.75" customHeight="1">
      <c r="E761" s="2"/>
      <c r="K761" s="15"/>
    </row>
    <row r="762" ht="15.75" customHeight="1">
      <c r="E762" s="2"/>
      <c r="K762" s="15"/>
    </row>
    <row r="763" ht="15.75" customHeight="1">
      <c r="E763" s="2"/>
      <c r="K763" s="15"/>
    </row>
    <row r="764" ht="15.75" customHeight="1">
      <c r="E764" s="2"/>
      <c r="K764" s="15"/>
    </row>
    <row r="765" ht="15.75" customHeight="1">
      <c r="E765" s="2"/>
      <c r="K765" s="15"/>
    </row>
    <row r="766" ht="15.75" customHeight="1">
      <c r="E766" s="2"/>
      <c r="K766" s="15"/>
    </row>
    <row r="767" ht="15.75" customHeight="1">
      <c r="E767" s="2"/>
      <c r="K767" s="15"/>
    </row>
    <row r="768" ht="15.75" customHeight="1">
      <c r="E768" s="2"/>
      <c r="K768" s="15"/>
    </row>
    <row r="769" ht="15.75" customHeight="1">
      <c r="E769" s="2"/>
      <c r="K769" s="15"/>
    </row>
    <row r="770" ht="15.75" customHeight="1">
      <c r="E770" s="2"/>
      <c r="K770" s="15"/>
    </row>
    <row r="771" ht="15.75" customHeight="1">
      <c r="E771" s="2"/>
      <c r="K771" s="15"/>
    </row>
    <row r="772" ht="15.75" customHeight="1">
      <c r="E772" s="2"/>
      <c r="K772" s="15"/>
    </row>
    <row r="773" ht="15.75" customHeight="1">
      <c r="E773" s="2"/>
      <c r="K773" s="15"/>
    </row>
    <row r="774" ht="15.75" customHeight="1">
      <c r="E774" s="2"/>
      <c r="K774" s="15"/>
    </row>
    <row r="775" ht="15.75" customHeight="1">
      <c r="E775" s="2"/>
      <c r="K775" s="15"/>
    </row>
    <row r="776" ht="15.75" customHeight="1">
      <c r="E776" s="2"/>
      <c r="K776" s="15"/>
    </row>
    <row r="777" ht="15.75" customHeight="1">
      <c r="E777" s="2"/>
      <c r="K777" s="15"/>
    </row>
    <row r="778" ht="15.75" customHeight="1">
      <c r="E778" s="2"/>
      <c r="K778" s="15"/>
    </row>
    <row r="779" ht="15.75" customHeight="1">
      <c r="E779" s="2"/>
      <c r="K779" s="15"/>
    </row>
    <row r="780" ht="15.75" customHeight="1">
      <c r="E780" s="2"/>
      <c r="K780" s="15"/>
    </row>
    <row r="781" ht="15.75" customHeight="1">
      <c r="E781" s="2"/>
      <c r="K781" s="15"/>
    </row>
    <row r="782" ht="15.75" customHeight="1">
      <c r="E782" s="2"/>
      <c r="K782" s="15"/>
    </row>
    <row r="783" ht="15.75" customHeight="1">
      <c r="E783" s="2"/>
      <c r="K783" s="15"/>
    </row>
    <row r="784" ht="15.75" customHeight="1">
      <c r="E784" s="2"/>
      <c r="K784" s="15"/>
    </row>
    <row r="785" ht="15.75" customHeight="1">
      <c r="E785" s="2"/>
      <c r="K785" s="15"/>
    </row>
    <row r="786" ht="15.75" customHeight="1">
      <c r="E786" s="2"/>
      <c r="K786" s="15"/>
    </row>
    <row r="787" ht="15.75" customHeight="1">
      <c r="E787" s="2"/>
      <c r="K787" s="15"/>
    </row>
    <row r="788" ht="15.75" customHeight="1">
      <c r="E788" s="2"/>
      <c r="K788" s="15"/>
    </row>
    <row r="789" ht="15.75" customHeight="1">
      <c r="E789" s="2"/>
      <c r="K789" s="15"/>
    </row>
    <row r="790" ht="15.75" customHeight="1">
      <c r="E790" s="2"/>
      <c r="K790" s="15"/>
    </row>
    <row r="791" ht="15.75" customHeight="1">
      <c r="E791" s="2"/>
      <c r="K791" s="15"/>
    </row>
    <row r="792" ht="15.75" customHeight="1">
      <c r="E792" s="2"/>
      <c r="K792" s="15"/>
    </row>
    <row r="793" ht="15.75" customHeight="1">
      <c r="E793" s="2"/>
      <c r="K793" s="15"/>
    </row>
    <row r="794" ht="15.75" customHeight="1">
      <c r="E794" s="2"/>
      <c r="K794" s="15"/>
    </row>
    <row r="795" ht="15.75" customHeight="1">
      <c r="E795" s="2"/>
      <c r="K795" s="15"/>
    </row>
    <row r="796" ht="15.75" customHeight="1">
      <c r="E796" s="2"/>
      <c r="K796" s="15"/>
    </row>
    <row r="797" ht="15.75" customHeight="1">
      <c r="E797" s="2"/>
      <c r="K797" s="15"/>
    </row>
    <row r="798" ht="15.75" customHeight="1">
      <c r="E798" s="2"/>
      <c r="K798" s="15"/>
    </row>
    <row r="799" ht="15.75" customHeight="1">
      <c r="E799" s="2"/>
      <c r="K799" s="15"/>
    </row>
    <row r="800" ht="15.75" customHeight="1">
      <c r="E800" s="2"/>
      <c r="K800" s="15"/>
    </row>
    <row r="801" ht="15.75" customHeight="1">
      <c r="E801" s="2"/>
      <c r="K801" s="15"/>
    </row>
    <row r="802" ht="15.75" customHeight="1">
      <c r="E802" s="2"/>
      <c r="K802" s="15"/>
    </row>
    <row r="803" ht="15.75" customHeight="1">
      <c r="E803" s="2"/>
      <c r="K803" s="15"/>
    </row>
    <row r="804" ht="15.75" customHeight="1">
      <c r="E804" s="2"/>
      <c r="K804" s="15"/>
    </row>
    <row r="805" ht="15.75" customHeight="1">
      <c r="E805" s="2"/>
      <c r="K805" s="15"/>
    </row>
    <row r="806" ht="15.75" customHeight="1">
      <c r="E806" s="2"/>
      <c r="K806" s="15"/>
    </row>
    <row r="807" ht="15.75" customHeight="1">
      <c r="E807" s="2"/>
      <c r="K807" s="15"/>
    </row>
    <row r="808" ht="15.75" customHeight="1">
      <c r="E808" s="2"/>
      <c r="K808" s="15"/>
    </row>
    <row r="809" ht="15.75" customHeight="1">
      <c r="E809" s="2"/>
      <c r="K809" s="15"/>
    </row>
    <row r="810" ht="15.75" customHeight="1">
      <c r="E810" s="2"/>
      <c r="K810" s="15"/>
    </row>
    <row r="811" ht="15.75" customHeight="1">
      <c r="E811" s="2"/>
      <c r="K811" s="15"/>
    </row>
    <row r="812" ht="15.75" customHeight="1">
      <c r="E812" s="2"/>
      <c r="K812" s="15"/>
    </row>
    <row r="813" ht="15.75" customHeight="1">
      <c r="E813" s="2"/>
      <c r="K813" s="15"/>
    </row>
    <row r="814" ht="15.75" customHeight="1">
      <c r="E814" s="2"/>
      <c r="K814" s="15"/>
    </row>
    <row r="815" ht="15.75" customHeight="1">
      <c r="E815" s="2"/>
      <c r="K815" s="15"/>
    </row>
    <row r="816" ht="15.75" customHeight="1">
      <c r="E816" s="2"/>
      <c r="K816" s="15"/>
    </row>
    <row r="817" ht="15.75" customHeight="1">
      <c r="E817" s="2"/>
      <c r="K817" s="15"/>
    </row>
    <row r="818" ht="15.75" customHeight="1">
      <c r="E818" s="2"/>
      <c r="K818" s="15"/>
    </row>
    <row r="819" ht="15.75" customHeight="1">
      <c r="E819" s="2"/>
      <c r="K819" s="15"/>
    </row>
    <row r="820" ht="15.75" customHeight="1">
      <c r="E820" s="2"/>
      <c r="K820" s="15"/>
    </row>
    <row r="821" ht="15.75" customHeight="1">
      <c r="E821" s="2"/>
      <c r="K821" s="15"/>
    </row>
    <row r="822" ht="15.75" customHeight="1">
      <c r="E822" s="2"/>
      <c r="K822" s="15"/>
    </row>
    <row r="823" ht="15.75" customHeight="1">
      <c r="E823" s="2"/>
      <c r="K823" s="15"/>
    </row>
    <row r="824" ht="15.75" customHeight="1">
      <c r="E824" s="2"/>
      <c r="K824" s="15"/>
    </row>
    <row r="825" ht="15.75" customHeight="1">
      <c r="E825" s="2"/>
      <c r="K825" s="15"/>
    </row>
    <row r="826" ht="15.75" customHeight="1">
      <c r="E826" s="2"/>
      <c r="K826" s="15"/>
    </row>
    <row r="827" ht="15.75" customHeight="1">
      <c r="E827" s="2"/>
      <c r="K827" s="15"/>
    </row>
    <row r="828" ht="15.75" customHeight="1">
      <c r="E828" s="2"/>
      <c r="K828" s="15"/>
    </row>
    <row r="829" ht="15.75" customHeight="1">
      <c r="E829" s="2"/>
      <c r="K829" s="15"/>
    </row>
    <row r="830" ht="15.75" customHeight="1">
      <c r="E830" s="2"/>
      <c r="K830" s="15"/>
    </row>
    <row r="831" ht="15.75" customHeight="1">
      <c r="E831" s="2"/>
      <c r="K831" s="15"/>
    </row>
    <row r="832" ht="15.75" customHeight="1">
      <c r="E832" s="2"/>
      <c r="K832" s="15"/>
    </row>
    <row r="833" ht="15.75" customHeight="1">
      <c r="E833" s="2"/>
      <c r="K833" s="15"/>
    </row>
    <row r="834" ht="15.75" customHeight="1">
      <c r="E834" s="2"/>
      <c r="K834" s="15"/>
    </row>
    <row r="835" ht="15.75" customHeight="1">
      <c r="E835" s="2"/>
      <c r="K835" s="15"/>
    </row>
    <row r="836" ht="15.75" customHeight="1">
      <c r="E836" s="2"/>
      <c r="K836" s="15"/>
    </row>
    <row r="837" ht="15.75" customHeight="1">
      <c r="E837" s="2"/>
      <c r="K837" s="15"/>
    </row>
    <row r="838" ht="15.75" customHeight="1">
      <c r="E838" s="2"/>
      <c r="K838" s="15"/>
    </row>
    <row r="839" ht="15.75" customHeight="1">
      <c r="E839" s="2"/>
      <c r="K839" s="15"/>
    </row>
    <row r="840" ht="15.75" customHeight="1">
      <c r="E840" s="2"/>
      <c r="K840" s="15"/>
    </row>
    <row r="841" ht="15.75" customHeight="1">
      <c r="E841" s="2"/>
      <c r="K841" s="15"/>
    </row>
    <row r="842" ht="15.75" customHeight="1">
      <c r="E842" s="2"/>
      <c r="K842" s="15"/>
    </row>
    <row r="843" ht="15.75" customHeight="1">
      <c r="E843" s="2"/>
      <c r="K843" s="15"/>
    </row>
    <row r="844" ht="15.75" customHeight="1">
      <c r="E844" s="2"/>
      <c r="K844" s="15"/>
    </row>
    <row r="845" ht="15.75" customHeight="1">
      <c r="E845" s="2"/>
      <c r="K845" s="15"/>
    </row>
    <row r="846" ht="15.75" customHeight="1">
      <c r="E846" s="2"/>
      <c r="K846" s="15"/>
    </row>
    <row r="847" ht="15.75" customHeight="1">
      <c r="E847" s="2"/>
      <c r="K847" s="15"/>
    </row>
    <row r="848" ht="15.75" customHeight="1">
      <c r="E848" s="2"/>
      <c r="K848" s="15"/>
    </row>
    <row r="849" ht="15.75" customHeight="1">
      <c r="E849" s="2"/>
      <c r="K849" s="15"/>
    </row>
    <row r="850" ht="15.75" customHeight="1">
      <c r="E850" s="2"/>
      <c r="K850" s="15"/>
    </row>
    <row r="851" ht="15.75" customHeight="1">
      <c r="E851" s="2"/>
      <c r="K851" s="15"/>
    </row>
    <row r="852" ht="15.75" customHeight="1">
      <c r="E852" s="2"/>
      <c r="K852" s="15"/>
    </row>
    <row r="853" ht="15.75" customHeight="1">
      <c r="E853" s="2"/>
      <c r="K853" s="15"/>
    </row>
    <row r="854" ht="15.75" customHeight="1">
      <c r="E854" s="2"/>
      <c r="K854" s="15"/>
    </row>
    <row r="855" ht="15.75" customHeight="1">
      <c r="E855" s="2"/>
      <c r="K855" s="15"/>
    </row>
    <row r="856" ht="15.75" customHeight="1">
      <c r="E856" s="2"/>
      <c r="K856" s="15"/>
    </row>
    <row r="857" ht="15.75" customHeight="1">
      <c r="E857" s="2"/>
      <c r="K857" s="15"/>
    </row>
    <row r="858" ht="15.75" customHeight="1">
      <c r="E858" s="2"/>
      <c r="K858" s="15"/>
    </row>
    <row r="859" ht="15.75" customHeight="1">
      <c r="E859" s="2"/>
      <c r="K859" s="15"/>
    </row>
    <row r="860" ht="15.75" customHeight="1">
      <c r="E860" s="2"/>
      <c r="K860" s="15"/>
    </row>
    <row r="861" ht="15.75" customHeight="1">
      <c r="E861" s="2"/>
      <c r="K861" s="15"/>
    </row>
    <row r="862" ht="15.75" customHeight="1">
      <c r="E862" s="2"/>
      <c r="K862" s="15"/>
    </row>
    <row r="863" ht="15.75" customHeight="1">
      <c r="E863" s="2"/>
      <c r="K863" s="15"/>
    </row>
    <row r="864" ht="15.75" customHeight="1">
      <c r="E864" s="2"/>
      <c r="K864" s="15"/>
    </row>
    <row r="865" ht="15.75" customHeight="1">
      <c r="E865" s="2"/>
      <c r="K865" s="15"/>
    </row>
    <row r="866" ht="15.75" customHeight="1">
      <c r="E866" s="2"/>
      <c r="K866" s="15"/>
    </row>
    <row r="867" ht="15.75" customHeight="1">
      <c r="E867" s="2"/>
      <c r="K867" s="15"/>
    </row>
    <row r="868" ht="15.75" customHeight="1">
      <c r="E868" s="2"/>
      <c r="K868" s="15"/>
    </row>
    <row r="869" ht="15.75" customHeight="1">
      <c r="E869" s="2"/>
      <c r="K869" s="15"/>
    </row>
    <row r="870" ht="15.75" customHeight="1">
      <c r="E870" s="2"/>
      <c r="K870" s="15"/>
    </row>
    <row r="871" ht="15.75" customHeight="1">
      <c r="E871" s="2"/>
      <c r="K871" s="15"/>
    </row>
    <row r="872" ht="15.75" customHeight="1">
      <c r="E872" s="2"/>
      <c r="K872" s="15"/>
    </row>
    <row r="873" ht="15.75" customHeight="1">
      <c r="E873" s="2"/>
      <c r="K873" s="15"/>
    </row>
    <row r="874" ht="15.75" customHeight="1">
      <c r="E874" s="2"/>
      <c r="K874" s="15"/>
    </row>
    <row r="875" ht="15.75" customHeight="1">
      <c r="E875" s="2"/>
      <c r="K875" s="15"/>
    </row>
    <row r="876" ht="15.75" customHeight="1">
      <c r="E876" s="2"/>
      <c r="K876" s="15"/>
    </row>
    <row r="877" ht="15.75" customHeight="1">
      <c r="E877" s="2"/>
      <c r="K877" s="15"/>
    </row>
    <row r="878" ht="15.75" customHeight="1">
      <c r="E878" s="2"/>
      <c r="K878" s="15"/>
    </row>
    <row r="879" ht="15.75" customHeight="1">
      <c r="E879" s="2"/>
      <c r="K879" s="15"/>
    </row>
    <row r="880" ht="15.75" customHeight="1">
      <c r="E880" s="2"/>
      <c r="K880" s="15"/>
    </row>
    <row r="881" ht="15.75" customHeight="1">
      <c r="E881" s="2"/>
      <c r="K881" s="15"/>
    </row>
    <row r="882" ht="15.75" customHeight="1">
      <c r="E882" s="2"/>
      <c r="K882" s="15"/>
    </row>
    <row r="883" ht="15.75" customHeight="1">
      <c r="E883" s="2"/>
      <c r="K883" s="15"/>
    </row>
    <row r="884" ht="15.75" customHeight="1">
      <c r="E884" s="2"/>
      <c r="K884" s="15"/>
    </row>
    <row r="885" ht="15.75" customHeight="1">
      <c r="E885" s="2"/>
      <c r="K885" s="15"/>
    </row>
    <row r="886" ht="15.75" customHeight="1">
      <c r="E886" s="2"/>
      <c r="K886" s="15"/>
    </row>
    <row r="887" ht="15.75" customHeight="1">
      <c r="E887" s="2"/>
      <c r="K887" s="15"/>
    </row>
    <row r="888" ht="15.75" customHeight="1">
      <c r="E888" s="2"/>
      <c r="K888" s="15"/>
    </row>
    <row r="889" ht="15.75" customHeight="1">
      <c r="E889" s="2"/>
      <c r="K889" s="15"/>
    </row>
    <row r="890" ht="15.75" customHeight="1">
      <c r="E890" s="2"/>
      <c r="K890" s="15"/>
    </row>
    <row r="891" ht="15.75" customHeight="1">
      <c r="E891" s="2"/>
      <c r="K891" s="15"/>
    </row>
    <row r="892" ht="15.75" customHeight="1">
      <c r="E892" s="2"/>
      <c r="K892" s="15"/>
    </row>
    <row r="893" ht="15.75" customHeight="1">
      <c r="E893" s="2"/>
      <c r="K893" s="15"/>
    </row>
    <row r="894" ht="15.75" customHeight="1">
      <c r="E894" s="2"/>
      <c r="K894" s="15"/>
    </row>
    <row r="895" ht="15.75" customHeight="1">
      <c r="E895" s="2"/>
      <c r="K895" s="15"/>
    </row>
    <row r="896" ht="15.75" customHeight="1">
      <c r="E896" s="2"/>
      <c r="K896" s="15"/>
    </row>
    <row r="897" ht="15.75" customHeight="1">
      <c r="E897" s="2"/>
      <c r="K897" s="15"/>
    </row>
    <row r="898" ht="15.75" customHeight="1">
      <c r="E898" s="2"/>
      <c r="K898" s="15"/>
    </row>
    <row r="899" ht="15.75" customHeight="1">
      <c r="E899" s="2"/>
      <c r="K899" s="15"/>
    </row>
    <row r="900" ht="15.75" customHeight="1">
      <c r="E900" s="2"/>
      <c r="K900" s="15"/>
    </row>
    <row r="901" ht="15.75" customHeight="1">
      <c r="E901" s="2"/>
      <c r="K901" s="15"/>
    </row>
    <row r="902" ht="15.75" customHeight="1">
      <c r="E902" s="2"/>
      <c r="K902" s="15"/>
    </row>
    <row r="903" ht="15.75" customHeight="1">
      <c r="E903" s="2"/>
      <c r="K903" s="15"/>
    </row>
    <row r="904" ht="15.75" customHeight="1">
      <c r="E904" s="2"/>
      <c r="K904" s="15"/>
    </row>
    <row r="905" ht="15.75" customHeight="1">
      <c r="E905" s="2"/>
      <c r="K905" s="15"/>
    </row>
    <row r="906" ht="15.75" customHeight="1">
      <c r="E906" s="2"/>
      <c r="K906" s="15"/>
    </row>
    <row r="907" ht="15.75" customHeight="1">
      <c r="E907" s="2"/>
      <c r="K907" s="15"/>
    </row>
    <row r="908" ht="15.75" customHeight="1">
      <c r="E908" s="2"/>
      <c r="K908" s="15"/>
    </row>
    <row r="909" ht="15.75" customHeight="1">
      <c r="E909" s="2"/>
      <c r="K909" s="15"/>
    </row>
    <row r="910" ht="15.75" customHeight="1">
      <c r="E910" s="2"/>
      <c r="K910" s="15"/>
    </row>
    <row r="911" ht="15.75" customHeight="1">
      <c r="E911" s="2"/>
      <c r="K911" s="15"/>
    </row>
    <row r="912" ht="15.75" customHeight="1">
      <c r="E912" s="2"/>
      <c r="K912" s="15"/>
    </row>
    <row r="913" ht="15.75" customHeight="1">
      <c r="E913" s="2"/>
      <c r="K913" s="15"/>
    </row>
    <row r="914" ht="15.75" customHeight="1">
      <c r="E914" s="2"/>
      <c r="K914" s="15"/>
    </row>
    <row r="915" ht="15.75" customHeight="1">
      <c r="E915" s="2"/>
      <c r="K915" s="15"/>
    </row>
    <row r="916" ht="15.75" customHeight="1">
      <c r="E916" s="2"/>
      <c r="K916" s="15"/>
    </row>
    <row r="917" ht="15.75" customHeight="1">
      <c r="E917" s="2"/>
      <c r="K917" s="15"/>
    </row>
    <row r="918" ht="15.75" customHeight="1">
      <c r="E918" s="2"/>
      <c r="K918" s="15"/>
    </row>
    <row r="919" ht="15.75" customHeight="1">
      <c r="E919" s="2"/>
      <c r="K919" s="15"/>
    </row>
    <row r="920" ht="15.75" customHeight="1">
      <c r="E920" s="2"/>
      <c r="K920" s="15"/>
    </row>
    <row r="921" ht="15.75" customHeight="1">
      <c r="E921" s="2"/>
      <c r="K921" s="15"/>
    </row>
    <row r="922" ht="15.75" customHeight="1">
      <c r="E922" s="2"/>
      <c r="K922" s="15"/>
    </row>
    <row r="923" ht="15.75" customHeight="1">
      <c r="E923" s="2"/>
      <c r="K923" s="15"/>
    </row>
    <row r="924" ht="15.75" customHeight="1">
      <c r="E924" s="2"/>
      <c r="K924" s="15"/>
    </row>
    <row r="925" ht="15.75" customHeight="1">
      <c r="E925" s="2"/>
      <c r="K925" s="15"/>
    </row>
    <row r="926" ht="15.75" customHeight="1">
      <c r="E926" s="2"/>
      <c r="K926" s="15"/>
    </row>
    <row r="927" ht="15.75" customHeight="1">
      <c r="E927" s="2"/>
      <c r="K927" s="15"/>
    </row>
    <row r="928" ht="15.75" customHeight="1">
      <c r="E928" s="2"/>
      <c r="K928" s="15"/>
    </row>
    <row r="929" ht="15.75" customHeight="1">
      <c r="E929" s="2"/>
      <c r="K929" s="15"/>
    </row>
    <row r="930" ht="15.75" customHeight="1">
      <c r="E930" s="2"/>
      <c r="K930" s="15"/>
    </row>
    <row r="931" ht="15.75" customHeight="1">
      <c r="E931" s="2"/>
      <c r="K931" s="15"/>
    </row>
    <row r="932" ht="15.75" customHeight="1">
      <c r="E932" s="2"/>
      <c r="K932" s="15"/>
    </row>
    <row r="933" ht="15.75" customHeight="1">
      <c r="E933" s="2"/>
      <c r="K933" s="15"/>
    </row>
    <row r="934" ht="15.75" customHeight="1">
      <c r="E934" s="2"/>
      <c r="K934" s="15"/>
    </row>
    <row r="935" ht="15.75" customHeight="1">
      <c r="E935" s="2"/>
      <c r="K935" s="15"/>
    </row>
    <row r="936" ht="15.75" customHeight="1">
      <c r="E936" s="2"/>
      <c r="K936" s="15"/>
    </row>
    <row r="937" ht="15.75" customHeight="1">
      <c r="E937" s="2"/>
      <c r="K937" s="15"/>
    </row>
    <row r="938" ht="15.75" customHeight="1">
      <c r="E938" s="2"/>
      <c r="K938" s="15"/>
    </row>
    <row r="939" ht="15.75" customHeight="1">
      <c r="E939" s="2"/>
      <c r="K939" s="15"/>
    </row>
    <row r="940" ht="15.75" customHeight="1">
      <c r="E940" s="2"/>
      <c r="K940" s="15"/>
    </row>
    <row r="941" ht="15.75" customHeight="1">
      <c r="E941" s="2"/>
      <c r="K941" s="15"/>
    </row>
    <row r="942" ht="15.75" customHeight="1">
      <c r="E942" s="2"/>
      <c r="K942" s="15"/>
    </row>
    <row r="943" ht="15.75" customHeight="1">
      <c r="E943" s="2"/>
      <c r="K943" s="15"/>
    </row>
    <row r="944" ht="15.75" customHeight="1">
      <c r="E944" s="2"/>
      <c r="K944" s="15"/>
    </row>
    <row r="945" ht="15.75" customHeight="1">
      <c r="E945" s="2"/>
      <c r="K945" s="15"/>
    </row>
    <row r="946" ht="15.75" customHeight="1">
      <c r="E946" s="2"/>
      <c r="K946" s="15"/>
    </row>
    <row r="947" ht="15.75" customHeight="1">
      <c r="E947" s="2"/>
      <c r="K947" s="15"/>
    </row>
    <row r="948" ht="15.75" customHeight="1">
      <c r="E948" s="2"/>
      <c r="K948" s="15"/>
    </row>
    <row r="949" ht="15.75" customHeight="1">
      <c r="E949" s="2"/>
      <c r="K949" s="15"/>
    </row>
    <row r="950" ht="15.75" customHeight="1">
      <c r="E950" s="2"/>
      <c r="K950" s="15"/>
    </row>
    <row r="951" ht="15.75" customHeight="1">
      <c r="E951" s="2"/>
      <c r="K951" s="15"/>
    </row>
    <row r="952" ht="15.75" customHeight="1">
      <c r="E952" s="2"/>
      <c r="K952" s="15"/>
    </row>
    <row r="953" ht="15.75" customHeight="1">
      <c r="E953" s="2"/>
      <c r="K953" s="15"/>
    </row>
    <row r="954" ht="15.75" customHeight="1">
      <c r="E954" s="2"/>
      <c r="K954" s="15"/>
    </row>
    <row r="955" ht="15.75" customHeight="1">
      <c r="E955" s="2"/>
      <c r="K955" s="15"/>
    </row>
    <row r="956" ht="15.75" customHeight="1">
      <c r="E956" s="2"/>
      <c r="K956" s="15"/>
    </row>
    <row r="957" ht="15.75" customHeight="1">
      <c r="E957" s="2"/>
      <c r="K957" s="15"/>
    </row>
    <row r="958" ht="15.75" customHeight="1">
      <c r="E958" s="2"/>
      <c r="K958" s="15"/>
    </row>
    <row r="959" ht="15.75" customHeight="1">
      <c r="E959" s="2"/>
      <c r="K959" s="15"/>
    </row>
    <row r="960" ht="15.75" customHeight="1">
      <c r="E960" s="2"/>
      <c r="K960" s="15"/>
    </row>
    <row r="961" ht="15.75" customHeight="1">
      <c r="E961" s="2"/>
      <c r="K961" s="15"/>
    </row>
    <row r="962" ht="15.75" customHeight="1">
      <c r="E962" s="2"/>
      <c r="K962" s="15"/>
    </row>
    <row r="963" ht="15.75" customHeight="1">
      <c r="E963" s="2"/>
      <c r="K963" s="15"/>
    </row>
    <row r="964" ht="15.75" customHeight="1">
      <c r="E964" s="2"/>
      <c r="K964" s="15"/>
    </row>
    <row r="965" ht="15.75" customHeight="1">
      <c r="E965" s="2"/>
      <c r="K965" s="15"/>
    </row>
    <row r="966" ht="15.75" customHeight="1">
      <c r="E966" s="2"/>
      <c r="K966" s="15"/>
    </row>
    <row r="967" ht="15.75" customHeight="1">
      <c r="E967" s="2"/>
      <c r="K967" s="15"/>
    </row>
    <row r="968" ht="15.75" customHeight="1">
      <c r="E968" s="2"/>
      <c r="K968" s="15"/>
    </row>
    <row r="969" ht="15.75" customHeight="1">
      <c r="E969" s="2"/>
      <c r="K969" s="15"/>
    </row>
    <row r="970" ht="15.75" customHeight="1">
      <c r="E970" s="2"/>
      <c r="K970" s="15"/>
    </row>
    <row r="971" ht="15.75" customHeight="1">
      <c r="E971" s="2"/>
      <c r="K971" s="15"/>
    </row>
    <row r="972" ht="15.75" customHeight="1">
      <c r="E972" s="2"/>
      <c r="K972" s="15"/>
    </row>
    <row r="973" ht="15.75" customHeight="1">
      <c r="E973" s="2"/>
      <c r="K973" s="15"/>
    </row>
    <row r="974" ht="15.75" customHeight="1">
      <c r="E974" s="2"/>
      <c r="K974" s="15"/>
    </row>
    <row r="975" ht="15.75" customHeight="1">
      <c r="E975" s="2"/>
      <c r="K975" s="15"/>
    </row>
    <row r="976" ht="15.75" customHeight="1">
      <c r="E976" s="2"/>
      <c r="K976" s="15"/>
    </row>
    <row r="977" ht="15.75" customHeight="1">
      <c r="E977" s="2"/>
      <c r="K977" s="15"/>
    </row>
    <row r="978" ht="15.75" customHeight="1">
      <c r="E978" s="2"/>
      <c r="K978" s="15"/>
    </row>
    <row r="979" ht="15.75" customHeight="1">
      <c r="E979" s="2"/>
      <c r="K979" s="15"/>
    </row>
    <row r="980" ht="15.75" customHeight="1">
      <c r="E980" s="2"/>
      <c r="K980" s="15"/>
    </row>
    <row r="981" ht="15.75" customHeight="1">
      <c r="E981" s="2"/>
      <c r="K981" s="15"/>
    </row>
    <row r="982" ht="15.75" customHeight="1">
      <c r="E982" s="2"/>
      <c r="K982" s="15"/>
    </row>
    <row r="983" ht="15.75" customHeight="1">
      <c r="E983" s="2"/>
      <c r="K983" s="15"/>
    </row>
    <row r="984" ht="15.75" customHeight="1">
      <c r="E984" s="2"/>
      <c r="K984" s="15"/>
    </row>
    <row r="985" ht="15.75" customHeight="1">
      <c r="E985" s="2"/>
      <c r="K985" s="15"/>
    </row>
    <row r="986" ht="15.75" customHeight="1">
      <c r="E986" s="2"/>
      <c r="K986" s="15"/>
    </row>
    <row r="987" ht="15.75" customHeight="1">
      <c r="E987" s="2"/>
      <c r="K987" s="15"/>
    </row>
    <row r="988" ht="15.75" customHeight="1">
      <c r="E988" s="2"/>
      <c r="K988" s="15"/>
    </row>
    <row r="989" ht="15.75" customHeight="1">
      <c r="E989" s="2"/>
      <c r="K989" s="15"/>
    </row>
    <row r="990" ht="15.75" customHeight="1">
      <c r="E990" s="2"/>
      <c r="K990" s="15"/>
    </row>
    <row r="991" ht="15.75" customHeight="1">
      <c r="E991" s="2"/>
      <c r="K991" s="15"/>
    </row>
    <row r="992" ht="15.75" customHeight="1">
      <c r="E992" s="2"/>
      <c r="K992" s="15"/>
    </row>
    <row r="993" ht="15.75" customHeight="1">
      <c r="E993" s="2"/>
      <c r="K993" s="15"/>
    </row>
    <row r="994" ht="15.75" customHeight="1">
      <c r="E994" s="2"/>
      <c r="K994" s="15"/>
    </row>
    <row r="995" ht="15.75" customHeight="1">
      <c r="E995" s="2"/>
      <c r="K995" s="15"/>
    </row>
    <row r="996" ht="15.75" customHeight="1">
      <c r="E996" s="2"/>
      <c r="K996" s="15"/>
    </row>
    <row r="997" ht="15.75" customHeight="1">
      <c r="E997" s="2"/>
      <c r="K997" s="15"/>
    </row>
    <row r="998" ht="15.75" customHeight="1">
      <c r="E998" s="2"/>
      <c r="K998" s="15"/>
    </row>
    <row r="999" ht="15.75" customHeight="1">
      <c r="E999" s="2"/>
      <c r="K999" s="15"/>
    </row>
    <row r="1000" ht="15.75" customHeight="1">
      <c r="E1000" s="2"/>
      <c r="K1000" s="15"/>
    </row>
  </sheetData>
  <mergeCells count="3">
    <mergeCell ref="M2:N2"/>
    <mergeCell ref="K3:L3"/>
    <mergeCell ref="M3:N3"/>
  </mergeCells>
  <hyperlinks>
    <hyperlink r:id="rId2" location="0928091" ref="A12"/>
    <hyperlink r:id="rId3" location="0928091" ref="A13"/>
  </hyperlinks>
  <printOptions/>
  <pageMargins bottom="0.7480314960629921" footer="0.0" header="0.0" left="0.7086614173228347" right="0.7086614173228347" top="0.7480314960629921"/>
  <pageSetup paperSize="9"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workbookViewId="0"/>
  </sheetViews>
  <sheetFormatPr customHeight="1" defaultColWidth="12.63" defaultRowHeight="15.0"/>
  <cols>
    <col customWidth="1" min="1" max="1" width="12.75"/>
    <col customWidth="1" min="2" max="2" width="11.5"/>
    <col customWidth="1" min="3" max="3" width="12.5"/>
    <col customWidth="1" min="4" max="4" width="14.88"/>
    <col customWidth="1" hidden="1" min="5" max="5" width="10.38"/>
    <col customWidth="1" hidden="1" min="6" max="6" width="14.88"/>
    <col customWidth="1" hidden="1" min="7" max="7" width="8.63"/>
    <col customWidth="1" hidden="1" min="8" max="8" width="14.13"/>
    <col customWidth="1" min="9" max="9" width="16.38"/>
    <col customWidth="1" hidden="1" min="10" max="10" width="4.88"/>
    <col customWidth="1" hidden="1" min="11" max="12" width="9.75"/>
    <col customWidth="1" hidden="1" min="13" max="14" width="10.63"/>
    <col customWidth="1" min="15" max="34" width="4.88"/>
  </cols>
  <sheetData>
    <row r="1">
      <c r="A1" s="1" t="s">
        <v>0</v>
      </c>
      <c r="E1" s="36" t="s">
        <v>35</v>
      </c>
    </row>
    <row r="2" ht="39.0" customHeight="1">
      <c r="A2" s="3">
        <v>43862.0</v>
      </c>
      <c r="E2" s="2"/>
      <c r="M2" s="4"/>
    </row>
    <row r="3">
      <c r="E3" s="2"/>
      <c r="K3" s="37" t="s">
        <v>36</v>
      </c>
      <c r="L3" s="38"/>
      <c r="M3" s="37" t="s">
        <v>37</v>
      </c>
      <c r="N3" s="38"/>
    </row>
    <row r="4">
      <c r="A4" s="5" t="s">
        <v>1</v>
      </c>
      <c r="B4" s="5" t="s">
        <v>2</v>
      </c>
      <c r="C4" s="5" t="s">
        <v>3</v>
      </c>
      <c r="D4" s="6" t="s">
        <v>4</v>
      </c>
      <c r="E4" s="7" t="s">
        <v>5</v>
      </c>
      <c r="F4" s="7" t="s">
        <v>6</v>
      </c>
      <c r="G4" s="7" t="s">
        <v>7</v>
      </c>
      <c r="H4" s="8" t="s">
        <v>8</v>
      </c>
      <c r="I4" s="8" t="s">
        <v>9</v>
      </c>
      <c r="K4" s="7" t="s">
        <v>10</v>
      </c>
      <c r="L4" s="7" t="s">
        <v>38</v>
      </c>
      <c r="M4" s="7" t="s">
        <v>10</v>
      </c>
      <c r="N4" s="7" t="s">
        <v>39</v>
      </c>
    </row>
    <row r="5">
      <c r="A5" s="10">
        <v>839415.0</v>
      </c>
      <c r="B5" s="11" t="s">
        <v>12</v>
      </c>
      <c r="C5" s="11" t="s">
        <v>13</v>
      </c>
      <c r="D5" s="39">
        <v>53300.0</v>
      </c>
      <c r="E5" s="13">
        <v>0.07</v>
      </c>
      <c r="F5" s="14">
        <f>D5*7%/12</f>
        <v>310.9166667</v>
      </c>
      <c r="G5" s="13">
        <v>0.5</v>
      </c>
      <c r="H5" s="12">
        <f t="shared" ref="H5:H13" si="1">F5*50%</f>
        <v>155.4583333</v>
      </c>
      <c r="I5" s="14">
        <f t="shared" ref="I5:I13" si="2">F5+H5</f>
        <v>466.375</v>
      </c>
      <c r="K5" s="12">
        <v>281.75000000000006</v>
      </c>
      <c r="L5" s="12">
        <v>140.87500000000003</v>
      </c>
      <c r="M5" s="12">
        <f t="shared" ref="M5:M13" si="3">K5+F5</f>
        <v>592.6666667</v>
      </c>
      <c r="N5" s="12">
        <f t="shared" ref="N5:N13" si="4">L5+H5</f>
        <v>296.3333333</v>
      </c>
    </row>
    <row r="6">
      <c r="A6" s="10">
        <v>862567.0</v>
      </c>
      <c r="B6" s="11" t="s">
        <v>14</v>
      </c>
      <c r="C6" s="11" t="s">
        <v>15</v>
      </c>
      <c r="D6" s="12">
        <v>160000.0</v>
      </c>
      <c r="E6" s="13">
        <v>0.05</v>
      </c>
      <c r="F6" s="14">
        <f t="shared" ref="F6:F7" si="5">D6*5%/12</f>
        <v>666.6666667</v>
      </c>
      <c r="G6" s="13">
        <v>0.5</v>
      </c>
      <c r="H6" s="12">
        <f t="shared" si="1"/>
        <v>333.3333333</v>
      </c>
      <c r="I6" s="14">
        <f t="shared" si="2"/>
        <v>1000</v>
      </c>
      <c r="J6" s="1"/>
      <c r="K6" s="12">
        <v>666.6666666666666</v>
      </c>
      <c r="L6" s="12">
        <v>333.3333333333333</v>
      </c>
      <c r="M6" s="12">
        <f t="shared" si="3"/>
        <v>1333.333333</v>
      </c>
      <c r="N6" s="12">
        <f t="shared" si="4"/>
        <v>666.6666667</v>
      </c>
      <c r="O6" s="1"/>
      <c r="P6" s="1"/>
      <c r="Q6" s="1"/>
      <c r="R6" s="1"/>
      <c r="S6" s="1"/>
      <c r="T6" s="1"/>
      <c r="U6" s="1"/>
      <c r="V6" s="1"/>
      <c r="W6" s="1"/>
      <c r="X6" s="1"/>
      <c r="Y6" s="1"/>
      <c r="Z6" s="1"/>
      <c r="AA6" s="1"/>
      <c r="AB6" s="1"/>
      <c r="AC6" s="1"/>
      <c r="AD6" s="1"/>
      <c r="AE6" s="1"/>
      <c r="AF6" s="1"/>
      <c r="AG6" s="1"/>
      <c r="AH6" s="1"/>
    </row>
    <row r="7">
      <c r="A7" s="10">
        <v>881957.0</v>
      </c>
      <c r="B7" s="11" t="s">
        <v>16</v>
      </c>
      <c r="C7" s="11" t="s">
        <v>17</v>
      </c>
      <c r="D7" s="12">
        <v>42600.0</v>
      </c>
      <c r="E7" s="13">
        <v>0.05</v>
      </c>
      <c r="F7" s="14">
        <f t="shared" si="5"/>
        <v>177.5</v>
      </c>
      <c r="G7" s="13">
        <v>0.5</v>
      </c>
      <c r="H7" s="12">
        <f t="shared" si="1"/>
        <v>88.75</v>
      </c>
      <c r="I7" s="14">
        <f t="shared" si="2"/>
        <v>266.25</v>
      </c>
      <c r="J7" s="1"/>
      <c r="K7" s="12">
        <v>177.5</v>
      </c>
      <c r="L7" s="12">
        <v>88.75</v>
      </c>
      <c r="M7" s="12">
        <f t="shared" si="3"/>
        <v>355</v>
      </c>
      <c r="N7" s="12">
        <f t="shared" si="4"/>
        <v>177.5</v>
      </c>
      <c r="O7" s="1"/>
      <c r="P7" s="1"/>
      <c r="Q7" s="1"/>
      <c r="R7" s="1"/>
      <c r="S7" s="1"/>
      <c r="T7" s="1"/>
      <c r="U7" s="1"/>
      <c r="V7" s="1"/>
      <c r="W7" s="1"/>
      <c r="X7" s="1"/>
      <c r="Y7" s="1"/>
      <c r="Z7" s="1"/>
      <c r="AA7" s="1"/>
      <c r="AB7" s="1"/>
      <c r="AC7" s="1"/>
      <c r="AD7" s="1"/>
      <c r="AE7" s="1"/>
      <c r="AF7" s="1"/>
      <c r="AG7" s="1"/>
      <c r="AH7" s="1"/>
    </row>
    <row r="8">
      <c r="A8" s="10">
        <v>886344.0</v>
      </c>
      <c r="B8" s="11" t="s">
        <v>18</v>
      </c>
      <c r="C8" s="11" t="s">
        <v>19</v>
      </c>
      <c r="D8" s="12">
        <v>137000.0</v>
      </c>
      <c r="E8" s="16">
        <v>0.142336</v>
      </c>
      <c r="F8" s="17">
        <f>D8*14.2336%/12</f>
        <v>1625.002667</v>
      </c>
      <c r="G8" s="13">
        <v>0.5</v>
      </c>
      <c r="H8" s="12">
        <f t="shared" si="1"/>
        <v>812.5013333</v>
      </c>
      <c r="I8" s="14">
        <f t="shared" si="2"/>
        <v>2437.504</v>
      </c>
      <c r="J8" s="1"/>
      <c r="K8" s="12">
        <v>1625.0026666666665</v>
      </c>
      <c r="L8" s="12">
        <v>812.5013333333333</v>
      </c>
      <c r="M8" s="12">
        <f t="shared" si="3"/>
        <v>3250.005333</v>
      </c>
      <c r="N8" s="12">
        <f t="shared" si="4"/>
        <v>1625.002667</v>
      </c>
      <c r="O8" s="1"/>
      <c r="P8" s="1"/>
      <c r="Q8" s="1"/>
      <c r="R8" s="1"/>
      <c r="S8" s="1"/>
      <c r="T8" s="1"/>
      <c r="U8" s="1"/>
      <c r="V8" s="1"/>
      <c r="W8" s="1"/>
      <c r="X8" s="1"/>
      <c r="Y8" s="1"/>
      <c r="Z8" s="1"/>
      <c r="AA8" s="1"/>
      <c r="AB8" s="1"/>
      <c r="AC8" s="1"/>
      <c r="AD8" s="1"/>
      <c r="AE8" s="1"/>
      <c r="AF8" s="1"/>
      <c r="AG8" s="1"/>
      <c r="AH8" s="1"/>
    </row>
    <row r="9">
      <c r="A9" s="10">
        <v>896998.0</v>
      </c>
      <c r="B9" s="11" t="s">
        <v>20</v>
      </c>
      <c r="C9" s="11" t="s">
        <v>21</v>
      </c>
      <c r="D9" s="39">
        <v>42600.0</v>
      </c>
      <c r="E9" s="13">
        <v>0.1</v>
      </c>
      <c r="F9" s="14">
        <f>D9*10%/12</f>
        <v>355</v>
      </c>
      <c r="G9" s="13">
        <v>0.5</v>
      </c>
      <c r="H9" s="12">
        <f t="shared" si="1"/>
        <v>177.5</v>
      </c>
      <c r="I9" s="14">
        <f t="shared" si="2"/>
        <v>532.5</v>
      </c>
      <c r="J9" s="1"/>
      <c r="K9" s="12">
        <v>326.6666666666667</v>
      </c>
      <c r="L9" s="12">
        <v>163.33333333333334</v>
      </c>
      <c r="M9" s="12">
        <f t="shared" si="3"/>
        <v>681.6666667</v>
      </c>
      <c r="N9" s="12">
        <f t="shared" si="4"/>
        <v>340.8333333</v>
      </c>
      <c r="O9" s="1"/>
      <c r="P9" s="1"/>
      <c r="Q9" s="1"/>
      <c r="R9" s="1"/>
      <c r="S9" s="1"/>
      <c r="T9" s="1"/>
      <c r="U9" s="1"/>
      <c r="V9" s="1"/>
      <c r="W9" s="1"/>
      <c r="X9" s="1"/>
      <c r="Y9" s="1"/>
      <c r="Z9" s="1"/>
      <c r="AA9" s="1"/>
      <c r="AB9" s="1"/>
      <c r="AC9" s="1"/>
      <c r="AD9" s="1"/>
      <c r="AE9" s="1"/>
      <c r="AF9" s="1"/>
      <c r="AG9" s="1"/>
      <c r="AH9" s="1"/>
    </row>
    <row r="10">
      <c r="A10" s="10">
        <v>896997.0</v>
      </c>
      <c r="B10" s="11" t="s">
        <v>22</v>
      </c>
      <c r="C10" s="11" t="s">
        <v>23</v>
      </c>
      <c r="D10" s="39">
        <v>51500.0</v>
      </c>
      <c r="E10" s="13">
        <v>0.05</v>
      </c>
      <c r="F10" s="14">
        <f>D10*5%/12</f>
        <v>214.5833333</v>
      </c>
      <c r="G10" s="13">
        <v>0.5</v>
      </c>
      <c r="H10" s="12">
        <f t="shared" si="1"/>
        <v>107.2916667</v>
      </c>
      <c r="I10" s="14">
        <f t="shared" si="2"/>
        <v>321.875</v>
      </c>
      <c r="J10" s="1"/>
      <c r="K10" s="12">
        <v>205.41666666666666</v>
      </c>
      <c r="L10" s="12">
        <v>102.70833333333333</v>
      </c>
      <c r="M10" s="12">
        <f t="shared" si="3"/>
        <v>420</v>
      </c>
      <c r="N10" s="12">
        <f t="shared" si="4"/>
        <v>210</v>
      </c>
      <c r="O10" s="1"/>
      <c r="P10" s="1"/>
      <c r="Q10" s="1"/>
      <c r="R10" s="1"/>
      <c r="S10" s="1"/>
      <c r="T10" s="1"/>
      <c r="U10" s="1"/>
      <c r="V10" s="1"/>
      <c r="W10" s="1"/>
      <c r="X10" s="1"/>
      <c r="Y10" s="1"/>
      <c r="Z10" s="1"/>
      <c r="AA10" s="1"/>
      <c r="AB10" s="1"/>
      <c r="AC10" s="1"/>
      <c r="AD10" s="1"/>
      <c r="AE10" s="1"/>
      <c r="AF10" s="1"/>
      <c r="AG10" s="1"/>
      <c r="AH10" s="1"/>
    </row>
    <row r="11">
      <c r="A11" s="10">
        <v>900332.0</v>
      </c>
      <c r="B11" s="11" t="s">
        <v>24</v>
      </c>
      <c r="C11" s="11" t="s">
        <v>25</v>
      </c>
      <c r="D11" s="39">
        <v>121300.0</v>
      </c>
      <c r="E11" s="13">
        <v>0.1</v>
      </c>
      <c r="F11" s="17">
        <f>D11*10%/12</f>
        <v>1010.833333</v>
      </c>
      <c r="G11" s="13">
        <v>0.5</v>
      </c>
      <c r="H11" s="12">
        <f t="shared" si="1"/>
        <v>505.4166667</v>
      </c>
      <c r="I11" s="14">
        <f t="shared" si="2"/>
        <v>1516.25</v>
      </c>
      <c r="J11" s="1"/>
      <c r="K11" s="12">
        <v>920.8333333333334</v>
      </c>
      <c r="L11" s="12">
        <v>460.4166666666667</v>
      </c>
      <c r="M11" s="12">
        <f t="shared" si="3"/>
        <v>1931.666667</v>
      </c>
      <c r="N11" s="12">
        <f t="shared" si="4"/>
        <v>965.8333333</v>
      </c>
      <c r="O11" s="1"/>
      <c r="P11" s="1"/>
      <c r="Q11" s="1"/>
      <c r="R11" s="1"/>
      <c r="S11" s="1"/>
      <c r="T11" s="1"/>
      <c r="U11" s="1"/>
      <c r="V11" s="1"/>
      <c r="W11" s="1"/>
      <c r="X11" s="1"/>
      <c r="Y11" s="1"/>
      <c r="Z11" s="1"/>
      <c r="AA11" s="1"/>
      <c r="AB11" s="1"/>
      <c r="AC11" s="1"/>
      <c r="AD11" s="1"/>
      <c r="AE11" s="1"/>
      <c r="AF11" s="1"/>
      <c r="AG11" s="1"/>
      <c r="AH11" s="1"/>
    </row>
    <row r="12">
      <c r="A12" s="18" t="s">
        <v>26</v>
      </c>
      <c r="B12" s="11" t="s">
        <v>27</v>
      </c>
      <c r="C12" s="11" t="s">
        <v>28</v>
      </c>
      <c r="D12" s="19">
        <v>52000.0</v>
      </c>
      <c r="E12" s="20" t="s">
        <v>29</v>
      </c>
      <c r="F12" s="14">
        <v>100.0</v>
      </c>
      <c r="G12" s="13">
        <v>0.5</v>
      </c>
      <c r="H12" s="12">
        <f t="shared" si="1"/>
        <v>50</v>
      </c>
      <c r="I12" s="14">
        <f t="shared" si="2"/>
        <v>150</v>
      </c>
      <c r="J12" s="9"/>
      <c r="K12" s="12">
        <v>100.0</v>
      </c>
      <c r="L12" s="12">
        <v>50.0</v>
      </c>
      <c r="M12" s="12">
        <f t="shared" si="3"/>
        <v>200</v>
      </c>
      <c r="N12" s="12">
        <f t="shared" si="4"/>
        <v>100</v>
      </c>
      <c r="O12" s="9"/>
      <c r="P12" s="9"/>
      <c r="Q12" s="9"/>
      <c r="R12" s="9"/>
      <c r="S12" s="9"/>
      <c r="T12" s="9"/>
      <c r="U12" s="9"/>
      <c r="V12" s="9"/>
      <c r="W12" s="9"/>
      <c r="X12" s="9"/>
      <c r="Y12" s="9"/>
      <c r="Z12" s="9"/>
      <c r="AA12" s="9"/>
      <c r="AB12" s="9"/>
      <c r="AC12" s="9"/>
      <c r="AD12" s="9"/>
      <c r="AE12" s="9"/>
      <c r="AF12" s="9"/>
      <c r="AG12" s="9"/>
      <c r="AH12" s="9"/>
    </row>
    <row r="13">
      <c r="A13" s="18">
        <v>931165.0</v>
      </c>
      <c r="B13" s="11" t="s">
        <v>30</v>
      </c>
      <c r="C13" s="11" t="s">
        <v>31</v>
      </c>
      <c r="D13" s="19">
        <v>110000.0</v>
      </c>
      <c r="E13" s="20">
        <v>0.1</v>
      </c>
      <c r="F13" s="14">
        <f>D11*10%/12</f>
        <v>1010.833333</v>
      </c>
      <c r="G13" s="13">
        <v>0.5</v>
      </c>
      <c r="H13" s="12">
        <f t="shared" si="1"/>
        <v>505.4166667</v>
      </c>
      <c r="I13" s="21">
        <f t="shared" si="2"/>
        <v>1516.25</v>
      </c>
      <c r="J13" s="1"/>
      <c r="K13" s="12">
        <v>920.8333333333334</v>
      </c>
      <c r="L13" s="12">
        <v>460.4166666666667</v>
      </c>
      <c r="M13" s="12">
        <f t="shared" si="3"/>
        <v>1931.666667</v>
      </c>
      <c r="N13" s="12">
        <f t="shared" si="4"/>
        <v>965.8333333</v>
      </c>
      <c r="O13" s="1"/>
      <c r="P13" s="1"/>
      <c r="Q13" s="1"/>
      <c r="R13" s="1"/>
      <c r="S13" s="1"/>
      <c r="T13" s="1"/>
      <c r="U13" s="1"/>
      <c r="V13" s="1"/>
      <c r="W13" s="1"/>
      <c r="X13" s="1"/>
      <c r="Y13" s="1"/>
      <c r="Z13" s="1"/>
      <c r="AA13" s="1"/>
      <c r="AB13" s="1"/>
      <c r="AC13" s="1"/>
      <c r="AD13" s="1"/>
      <c r="AE13" s="1"/>
      <c r="AF13" s="1"/>
      <c r="AG13" s="1"/>
      <c r="AH13" s="1"/>
    </row>
    <row r="14">
      <c r="A14" s="23"/>
      <c r="B14" s="22"/>
      <c r="C14" s="22"/>
      <c r="D14" s="24"/>
      <c r="E14" s="25"/>
      <c r="F14" s="26"/>
      <c r="G14" s="25"/>
      <c r="H14" s="24"/>
      <c r="I14" s="26"/>
      <c r="J14" s="1"/>
      <c r="K14" s="24"/>
      <c r="L14" s="24"/>
      <c r="M14" s="24"/>
      <c r="N14" s="24"/>
      <c r="O14" s="1"/>
      <c r="P14" s="1"/>
      <c r="Q14" s="1"/>
      <c r="R14" s="1"/>
      <c r="S14" s="1"/>
      <c r="T14" s="1"/>
      <c r="U14" s="1"/>
      <c r="V14" s="1"/>
      <c r="W14" s="1"/>
      <c r="X14" s="1"/>
      <c r="Y14" s="1"/>
      <c r="Z14" s="1"/>
      <c r="AA14" s="1"/>
      <c r="AB14" s="1"/>
      <c r="AC14" s="1"/>
      <c r="AD14" s="1"/>
      <c r="AE14" s="1"/>
      <c r="AF14" s="1"/>
      <c r="AG14" s="1"/>
      <c r="AH14" s="1"/>
    </row>
    <row r="15">
      <c r="A15" s="27"/>
      <c r="E15" s="2"/>
      <c r="F15" s="28">
        <f>SUM(F5:F13)</f>
        <v>5471.336</v>
      </c>
      <c r="H15" s="28">
        <f t="shared" ref="H15:I15" si="6">SUM(H5:H13)</f>
        <v>2735.668</v>
      </c>
      <c r="I15" s="28">
        <f t="shared" si="6"/>
        <v>8207.004</v>
      </c>
      <c r="K15" s="28">
        <f>SUM(K5:K14)</f>
        <v>5224.669333</v>
      </c>
      <c r="L15" s="28">
        <f t="shared" ref="L15:N15" si="7">SUM(L5:L13)</f>
        <v>2612.334667</v>
      </c>
      <c r="M15" s="28">
        <f t="shared" si="7"/>
        <v>10696.00533</v>
      </c>
      <c r="N15" s="28">
        <f t="shared" si="7"/>
        <v>5348.002667</v>
      </c>
    </row>
    <row r="16">
      <c r="A16" s="29" t="s">
        <v>32</v>
      </c>
      <c r="B16" s="27"/>
      <c r="C16" s="27"/>
      <c r="D16" s="27"/>
      <c r="E16" s="30"/>
      <c r="F16" s="28"/>
      <c r="G16" s="30"/>
      <c r="H16" s="28"/>
      <c r="I16" s="28"/>
    </row>
    <row r="17">
      <c r="A17" s="31" t="s">
        <v>33</v>
      </c>
      <c r="B17" s="32"/>
      <c r="C17" s="32"/>
      <c r="D17" s="32"/>
      <c r="E17" s="33"/>
      <c r="F17" s="34"/>
      <c r="G17" s="33"/>
      <c r="H17" s="34"/>
      <c r="I17" s="34"/>
      <c r="J17" s="31"/>
      <c r="K17" s="32"/>
      <c r="L17" s="32"/>
      <c r="M17" s="31"/>
      <c r="N17" s="31"/>
      <c r="O17" s="31"/>
      <c r="P17" s="31"/>
      <c r="Q17" s="31"/>
      <c r="R17" s="31"/>
      <c r="S17" s="31"/>
      <c r="T17" s="31"/>
      <c r="U17" s="31"/>
      <c r="V17" s="31"/>
      <c r="W17" s="31"/>
      <c r="X17" s="31"/>
      <c r="Y17" s="31"/>
      <c r="Z17" s="31"/>
      <c r="AA17" s="31"/>
      <c r="AB17" s="31"/>
      <c r="AC17" s="31"/>
      <c r="AD17" s="31"/>
      <c r="AE17" s="31"/>
      <c r="AF17" s="31"/>
      <c r="AG17" s="31"/>
      <c r="AH17" s="31"/>
    </row>
    <row r="18" ht="15.75" customHeight="1">
      <c r="E18" s="2"/>
    </row>
    <row r="19" ht="15.75" customHeight="1">
      <c r="A19" s="35" t="s">
        <v>34</v>
      </c>
      <c r="E19" s="2"/>
    </row>
    <row r="20">
      <c r="E20" s="2"/>
    </row>
    <row r="21" ht="15.75" customHeight="1">
      <c r="E21" s="2"/>
    </row>
    <row r="22" ht="15.75" customHeight="1">
      <c r="E22" s="2"/>
    </row>
    <row r="23" ht="15.75" customHeight="1">
      <c r="E23" s="2"/>
    </row>
    <row r="24" ht="15.75" customHeight="1">
      <c r="E24" s="2"/>
    </row>
    <row r="25" ht="15.75" customHeight="1">
      <c r="E25" s="2"/>
    </row>
    <row r="26" ht="15.75" customHeight="1">
      <c r="E26" s="2"/>
    </row>
    <row r="27" ht="15.75" customHeight="1">
      <c r="E27" s="2"/>
    </row>
    <row r="28" ht="15.75" customHeight="1">
      <c r="E28" s="2"/>
    </row>
    <row r="29" ht="15.75" customHeight="1">
      <c r="E29" s="2"/>
    </row>
    <row r="30" ht="15.75" customHeight="1">
      <c r="E30" s="2"/>
    </row>
    <row r="31" ht="15.75" customHeight="1">
      <c r="E31" s="2"/>
    </row>
    <row r="32" ht="15.75" customHeight="1">
      <c r="E32" s="2"/>
    </row>
    <row r="33" ht="15.75" customHeight="1">
      <c r="E33" s="2"/>
    </row>
    <row r="34" ht="15.75" customHeight="1">
      <c r="E34" s="2"/>
    </row>
    <row r="35" ht="15.75" customHeight="1">
      <c r="E35" s="2"/>
    </row>
    <row r="36" ht="15.75" customHeight="1">
      <c r="E36" s="2"/>
    </row>
    <row r="37" ht="15.75" customHeight="1">
      <c r="E37" s="2"/>
    </row>
    <row r="38" ht="15.75" customHeight="1">
      <c r="E38" s="2"/>
    </row>
    <row r="39" ht="15.75" customHeight="1">
      <c r="E39" s="2"/>
    </row>
    <row r="40" ht="15.75" customHeight="1">
      <c r="E40" s="2"/>
    </row>
    <row r="41" ht="15.75" customHeight="1">
      <c r="E41" s="2"/>
    </row>
    <row r="42" ht="15.75" customHeight="1">
      <c r="E42" s="2"/>
    </row>
    <row r="43" ht="15.75" customHeight="1">
      <c r="E43" s="2"/>
    </row>
    <row r="44" ht="15.75" customHeight="1">
      <c r="E44" s="2"/>
    </row>
    <row r="45" ht="15.75" customHeight="1">
      <c r="E45" s="2"/>
    </row>
    <row r="46" ht="15.75" customHeight="1">
      <c r="E46" s="2"/>
    </row>
    <row r="47" ht="15.75" customHeight="1">
      <c r="E47" s="2"/>
    </row>
    <row r="48" ht="15.75" customHeight="1">
      <c r="E48" s="2"/>
    </row>
    <row r="49" ht="15.75" customHeight="1">
      <c r="E49" s="2"/>
    </row>
    <row r="50" ht="15.75" customHeight="1">
      <c r="E50" s="2"/>
    </row>
    <row r="51" ht="15.75" customHeight="1">
      <c r="E51" s="2"/>
    </row>
    <row r="52" ht="15.75" customHeight="1">
      <c r="E52" s="2"/>
    </row>
    <row r="53" ht="15.75" customHeight="1">
      <c r="E53" s="2"/>
    </row>
    <row r="54" ht="15.75" customHeight="1">
      <c r="E54" s="2"/>
    </row>
    <row r="55" ht="15.75" customHeight="1">
      <c r="E55" s="2"/>
    </row>
    <row r="56" ht="15.75" customHeight="1">
      <c r="E56" s="2"/>
    </row>
    <row r="57" ht="15.75" customHeight="1">
      <c r="E57" s="2"/>
    </row>
    <row r="58" ht="15.75" customHeight="1">
      <c r="E58" s="2"/>
    </row>
    <row r="59" ht="15.75" customHeight="1">
      <c r="E59" s="2"/>
    </row>
    <row r="60" ht="15.75" customHeight="1">
      <c r="E60" s="2"/>
    </row>
    <row r="61" ht="15.75" customHeight="1">
      <c r="E61" s="2"/>
    </row>
    <row r="62" ht="15.75" customHeight="1">
      <c r="E62" s="2"/>
    </row>
    <row r="63" ht="15.75" customHeight="1">
      <c r="E63" s="2"/>
    </row>
    <row r="64" ht="15.75" customHeight="1">
      <c r="E64" s="2"/>
    </row>
    <row r="65" ht="15.75" customHeight="1">
      <c r="E65" s="2"/>
    </row>
    <row r="66" ht="15.75" customHeight="1">
      <c r="E66" s="2"/>
    </row>
    <row r="67" ht="15.75" customHeight="1">
      <c r="E67" s="2"/>
    </row>
    <row r="68" ht="15.75" customHeight="1">
      <c r="E68" s="2"/>
    </row>
    <row r="69" ht="15.75" customHeight="1">
      <c r="E69" s="2"/>
    </row>
    <row r="70" ht="15.75" customHeight="1">
      <c r="E70" s="2"/>
    </row>
    <row r="71" ht="15.75" customHeight="1">
      <c r="E71" s="2"/>
    </row>
    <row r="72" ht="15.75" customHeight="1">
      <c r="E72" s="2"/>
    </row>
    <row r="73" ht="15.75" customHeight="1">
      <c r="E73" s="2"/>
    </row>
    <row r="74" ht="15.75" customHeight="1">
      <c r="E74" s="2"/>
    </row>
    <row r="75" ht="15.75" customHeight="1">
      <c r="E75" s="2"/>
    </row>
    <row r="76" ht="15.75" customHeight="1">
      <c r="E76" s="2"/>
    </row>
    <row r="77" ht="15.75" customHeight="1">
      <c r="E77" s="2"/>
    </row>
    <row r="78" ht="15.75" customHeight="1">
      <c r="E78" s="2"/>
    </row>
    <row r="79" ht="15.75" customHeight="1">
      <c r="E79" s="2"/>
    </row>
    <row r="80" ht="15.75" customHeight="1">
      <c r="E80" s="2"/>
    </row>
    <row r="81" ht="15.75" customHeight="1">
      <c r="E81" s="2"/>
    </row>
    <row r="82" ht="15.75" customHeight="1">
      <c r="E82" s="2"/>
    </row>
    <row r="83" ht="15.75" customHeight="1">
      <c r="E83" s="2"/>
    </row>
    <row r="84" ht="15.75" customHeight="1">
      <c r="E84" s="2"/>
    </row>
    <row r="85" ht="15.75" customHeight="1">
      <c r="E85" s="2"/>
    </row>
    <row r="86" ht="15.75" customHeight="1">
      <c r="E86" s="2"/>
    </row>
    <row r="87" ht="15.75" customHeight="1">
      <c r="E87" s="2"/>
    </row>
    <row r="88" ht="15.75" customHeight="1">
      <c r="E88" s="2"/>
    </row>
    <row r="89" ht="15.75" customHeight="1">
      <c r="E89" s="2"/>
    </row>
    <row r="90" ht="15.75" customHeight="1">
      <c r="E90" s="2"/>
    </row>
    <row r="91" ht="15.75" customHeight="1">
      <c r="E91" s="2"/>
    </row>
    <row r="92" ht="15.75" customHeight="1">
      <c r="E92" s="2"/>
    </row>
    <row r="93" ht="15.75" customHeight="1">
      <c r="E93" s="2"/>
    </row>
    <row r="94" ht="15.75" customHeight="1">
      <c r="E94" s="2"/>
    </row>
    <row r="95" ht="15.75" customHeight="1">
      <c r="E95" s="2"/>
    </row>
    <row r="96" ht="15.75" customHeight="1">
      <c r="E96" s="2"/>
    </row>
    <row r="97" ht="15.75" customHeight="1">
      <c r="E97" s="2"/>
    </row>
    <row r="98" ht="15.75" customHeight="1">
      <c r="E98" s="2"/>
    </row>
    <row r="99" ht="15.75" customHeight="1">
      <c r="E99" s="2"/>
    </row>
    <row r="100" ht="15.75" customHeight="1">
      <c r="E100" s="2"/>
    </row>
    <row r="101" ht="15.75" customHeight="1">
      <c r="E101" s="2"/>
    </row>
    <row r="102" ht="15.75" customHeight="1">
      <c r="E102" s="2"/>
    </row>
    <row r="103" ht="15.75" customHeight="1">
      <c r="E103" s="2"/>
    </row>
    <row r="104" ht="15.75" customHeight="1">
      <c r="E104" s="2"/>
    </row>
    <row r="105" ht="15.75" customHeight="1">
      <c r="E105" s="2"/>
    </row>
    <row r="106" ht="15.75" customHeight="1">
      <c r="E106" s="2"/>
    </row>
    <row r="107" ht="15.75" customHeight="1">
      <c r="E107" s="2"/>
    </row>
    <row r="108" ht="15.75" customHeight="1">
      <c r="E108" s="2"/>
    </row>
    <row r="109" ht="15.75" customHeight="1">
      <c r="E109" s="2"/>
    </row>
    <row r="110" ht="15.75" customHeight="1">
      <c r="E110" s="2"/>
    </row>
    <row r="111" ht="15.75" customHeight="1">
      <c r="E111" s="2"/>
    </row>
    <row r="112" ht="15.75" customHeight="1">
      <c r="E112" s="2"/>
    </row>
    <row r="113" ht="15.75" customHeight="1">
      <c r="E113" s="2"/>
    </row>
    <row r="114" ht="15.75" customHeight="1">
      <c r="E114" s="2"/>
    </row>
    <row r="115" ht="15.75" customHeight="1">
      <c r="E115" s="2"/>
    </row>
    <row r="116" ht="15.75" customHeight="1">
      <c r="E116" s="2"/>
    </row>
    <row r="117" ht="15.75" customHeight="1">
      <c r="E117" s="2"/>
    </row>
    <row r="118" ht="15.75" customHeight="1">
      <c r="E118" s="2"/>
    </row>
    <row r="119" ht="15.75" customHeight="1">
      <c r="E119" s="2"/>
    </row>
    <row r="120" ht="15.75" customHeight="1">
      <c r="E120" s="2"/>
    </row>
    <row r="121" ht="15.75" customHeight="1">
      <c r="E121" s="2"/>
    </row>
    <row r="122" ht="15.75" customHeight="1">
      <c r="E122" s="2"/>
    </row>
    <row r="123" ht="15.75" customHeight="1">
      <c r="E123" s="2"/>
    </row>
    <row r="124" ht="15.75" customHeight="1">
      <c r="E124" s="2"/>
    </row>
    <row r="125" ht="15.75" customHeight="1">
      <c r="E125" s="2"/>
    </row>
    <row r="126" ht="15.75" customHeight="1">
      <c r="E126" s="2"/>
    </row>
    <row r="127" ht="15.75" customHeight="1">
      <c r="E127" s="2"/>
    </row>
    <row r="128" ht="15.75" customHeight="1">
      <c r="E128" s="2"/>
    </row>
    <row r="129" ht="15.75" customHeight="1">
      <c r="E129" s="2"/>
    </row>
    <row r="130" ht="15.75" customHeight="1">
      <c r="E130" s="2"/>
    </row>
    <row r="131" ht="15.75" customHeight="1">
      <c r="E131" s="2"/>
    </row>
    <row r="132" ht="15.75" customHeight="1">
      <c r="E132" s="2"/>
    </row>
    <row r="133" ht="15.75" customHeight="1">
      <c r="E133" s="2"/>
    </row>
    <row r="134" ht="15.75" customHeight="1">
      <c r="E134" s="2"/>
    </row>
    <row r="135" ht="15.75" customHeight="1">
      <c r="E135" s="2"/>
    </row>
    <row r="136" ht="15.75" customHeight="1">
      <c r="E136" s="2"/>
    </row>
    <row r="137" ht="15.75" customHeight="1">
      <c r="E137" s="2"/>
    </row>
    <row r="138" ht="15.75" customHeight="1">
      <c r="E138" s="2"/>
    </row>
    <row r="139" ht="15.75" customHeight="1">
      <c r="E139" s="2"/>
    </row>
    <row r="140" ht="15.75" customHeight="1">
      <c r="E140" s="2"/>
    </row>
    <row r="141" ht="15.75" customHeight="1">
      <c r="E141" s="2"/>
    </row>
    <row r="142" ht="15.75" customHeight="1">
      <c r="E142" s="2"/>
    </row>
    <row r="143" ht="15.75" customHeight="1">
      <c r="E143" s="2"/>
    </row>
    <row r="144" ht="15.75" customHeight="1">
      <c r="E144" s="2"/>
    </row>
    <row r="145" ht="15.75" customHeight="1">
      <c r="E145" s="2"/>
    </row>
    <row r="146" ht="15.75" customHeight="1">
      <c r="E146" s="2"/>
    </row>
    <row r="147" ht="15.75" customHeight="1">
      <c r="E147" s="2"/>
    </row>
    <row r="148" ht="15.75" customHeight="1">
      <c r="E148" s="2"/>
    </row>
    <row r="149" ht="15.75" customHeight="1">
      <c r="E149" s="2"/>
    </row>
    <row r="150" ht="15.75" customHeight="1">
      <c r="E150" s="2"/>
    </row>
    <row r="151" ht="15.75" customHeight="1">
      <c r="E151" s="2"/>
    </row>
    <row r="152" ht="15.75" customHeight="1">
      <c r="E152" s="2"/>
    </row>
    <row r="153" ht="15.75" customHeight="1">
      <c r="E153" s="2"/>
    </row>
    <row r="154" ht="15.75" customHeight="1">
      <c r="E154" s="2"/>
    </row>
    <row r="155" ht="15.75" customHeight="1">
      <c r="E155" s="2"/>
    </row>
    <row r="156" ht="15.75" customHeight="1">
      <c r="E156" s="2"/>
    </row>
    <row r="157" ht="15.75" customHeight="1">
      <c r="E157" s="2"/>
    </row>
    <row r="158" ht="15.75" customHeight="1">
      <c r="E158" s="2"/>
    </row>
    <row r="159" ht="15.75" customHeight="1">
      <c r="E159" s="2"/>
    </row>
    <row r="160" ht="15.75" customHeight="1">
      <c r="E160" s="2"/>
    </row>
    <row r="161" ht="15.75" customHeight="1">
      <c r="E161" s="2"/>
    </row>
    <row r="162" ht="15.75" customHeight="1">
      <c r="E162" s="2"/>
    </row>
    <row r="163" ht="15.75" customHeight="1">
      <c r="E163" s="2"/>
    </row>
    <row r="164" ht="15.75" customHeight="1">
      <c r="E164" s="2"/>
    </row>
    <row r="165" ht="15.75" customHeight="1">
      <c r="E165" s="2"/>
    </row>
    <row r="166" ht="15.75" customHeight="1">
      <c r="E166" s="2"/>
    </row>
    <row r="167" ht="15.75" customHeight="1">
      <c r="E167" s="2"/>
    </row>
    <row r="168" ht="15.75" customHeight="1">
      <c r="E168" s="2"/>
    </row>
    <row r="169" ht="15.75" customHeight="1">
      <c r="E169" s="2"/>
    </row>
    <row r="170" ht="15.75" customHeight="1">
      <c r="E170" s="2"/>
    </row>
    <row r="171" ht="15.75" customHeight="1">
      <c r="E171" s="2"/>
    </row>
    <row r="172" ht="15.75" customHeight="1">
      <c r="E172" s="2"/>
    </row>
    <row r="173" ht="15.75" customHeight="1">
      <c r="E173" s="2"/>
    </row>
    <row r="174" ht="15.75" customHeight="1">
      <c r="E174" s="2"/>
    </row>
    <row r="175" ht="15.75" customHeight="1">
      <c r="E175" s="2"/>
    </row>
    <row r="176" ht="15.75" customHeight="1">
      <c r="E176" s="2"/>
    </row>
    <row r="177" ht="15.75" customHeight="1">
      <c r="E177" s="2"/>
    </row>
    <row r="178" ht="15.75" customHeight="1">
      <c r="E178" s="2"/>
    </row>
    <row r="179" ht="15.75" customHeight="1">
      <c r="E179" s="2"/>
    </row>
    <row r="180" ht="15.75" customHeight="1">
      <c r="E180" s="2"/>
    </row>
    <row r="181" ht="15.75" customHeight="1">
      <c r="E181" s="2"/>
    </row>
    <row r="182" ht="15.75" customHeight="1">
      <c r="E182" s="2"/>
    </row>
    <row r="183" ht="15.75" customHeight="1">
      <c r="E183" s="2"/>
    </row>
    <row r="184" ht="15.75" customHeight="1">
      <c r="E184" s="2"/>
    </row>
    <row r="185" ht="15.75" customHeight="1">
      <c r="E185" s="2"/>
    </row>
    <row r="186" ht="15.75" customHeight="1">
      <c r="E186" s="2"/>
    </row>
    <row r="187" ht="15.75" customHeight="1">
      <c r="E187" s="2"/>
    </row>
    <row r="188" ht="15.75" customHeight="1">
      <c r="E188" s="2"/>
    </row>
    <row r="189" ht="15.75" customHeight="1">
      <c r="E189" s="2"/>
    </row>
    <row r="190" ht="15.75" customHeight="1">
      <c r="E190" s="2"/>
    </row>
    <row r="191" ht="15.75" customHeight="1">
      <c r="E191" s="2"/>
    </row>
    <row r="192" ht="15.75" customHeight="1">
      <c r="E192" s="2"/>
    </row>
    <row r="193" ht="15.75" customHeight="1">
      <c r="E193" s="2"/>
    </row>
    <row r="194" ht="15.75" customHeight="1">
      <c r="E194" s="2"/>
    </row>
    <row r="195" ht="15.75" customHeight="1">
      <c r="E195" s="2"/>
    </row>
    <row r="196" ht="15.75" customHeight="1">
      <c r="E196" s="2"/>
    </row>
    <row r="197" ht="15.75" customHeight="1">
      <c r="E197" s="2"/>
    </row>
    <row r="198" ht="15.75" customHeight="1">
      <c r="E198" s="2"/>
    </row>
    <row r="199" ht="15.75" customHeight="1">
      <c r="E199" s="2"/>
    </row>
    <row r="200" ht="15.75" customHeight="1">
      <c r="E200" s="2"/>
    </row>
    <row r="201" ht="15.75" customHeight="1">
      <c r="E201" s="2"/>
    </row>
    <row r="202" ht="15.75" customHeight="1">
      <c r="E202" s="2"/>
    </row>
    <row r="203" ht="15.75" customHeight="1">
      <c r="E203" s="2"/>
    </row>
    <row r="204" ht="15.75" customHeight="1">
      <c r="E204" s="2"/>
    </row>
    <row r="205" ht="15.75" customHeight="1">
      <c r="E205" s="2"/>
    </row>
    <row r="206" ht="15.75" customHeight="1">
      <c r="E206" s="2"/>
    </row>
    <row r="207" ht="15.75" customHeight="1">
      <c r="E207" s="2"/>
    </row>
    <row r="208" ht="15.75" customHeight="1">
      <c r="E208" s="2"/>
    </row>
    <row r="209" ht="15.75" customHeight="1">
      <c r="E209" s="2"/>
    </row>
    <row r="210" ht="15.75" customHeight="1">
      <c r="E210" s="2"/>
    </row>
    <row r="211" ht="15.75" customHeight="1">
      <c r="E211" s="2"/>
    </row>
    <row r="212" ht="15.75" customHeight="1">
      <c r="E212" s="2"/>
    </row>
    <row r="213" ht="15.75" customHeight="1">
      <c r="E213" s="2"/>
    </row>
    <row r="214" ht="15.75" customHeight="1">
      <c r="E214" s="2"/>
    </row>
    <row r="215" ht="15.75" customHeight="1">
      <c r="E215" s="2"/>
    </row>
    <row r="216" ht="15.75" customHeight="1">
      <c r="E216" s="2"/>
    </row>
    <row r="217" ht="15.75" customHeight="1">
      <c r="E217" s="2"/>
    </row>
    <row r="218" ht="15.75" customHeight="1">
      <c r="E218" s="2"/>
    </row>
    <row r="219" ht="15.75" customHeight="1">
      <c r="E219" s="2"/>
    </row>
    <row r="220" ht="15.75" customHeight="1">
      <c r="E220" s="2"/>
    </row>
    <row r="221" ht="15.75" customHeight="1">
      <c r="E221" s="2"/>
    </row>
    <row r="222" ht="15.75" customHeight="1">
      <c r="E222" s="2"/>
    </row>
    <row r="223" ht="15.75" customHeight="1">
      <c r="E223" s="2"/>
    </row>
    <row r="224" ht="15.75" customHeight="1">
      <c r="E224" s="2"/>
    </row>
    <row r="225" ht="15.75" customHeight="1">
      <c r="E225" s="2"/>
    </row>
    <row r="226" ht="15.75" customHeight="1">
      <c r="E226" s="2"/>
    </row>
    <row r="227" ht="15.75" customHeight="1">
      <c r="E227" s="2"/>
    </row>
    <row r="228" ht="15.75" customHeight="1">
      <c r="E228" s="2"/>
    </row>
    <row r="229" ht="15.75" customHeight="1">
      <c r="E229" s="2"/>
    </row>
    <row r="230" ht="15.75" customHeight="1">
      <c r="E230" s="2"/>
    </row>
    <row r="231" ht="15.75" customHeight="1">
      <c r="E231" s="2"/>
    </row>
    <row r="232" ht="15.75" customHeight="1">
      <c r="E232" s="2"/>
    </row>
    <row r="233" ht="15.75" customHeight="1">
      <c r="E233" s="2"/>
    </row>
    <row r="234" ht="15.75" customHeight="1">
      <c r="E234" s="2"/>
    </row>
    <row r="235" ht="15.75" customHeight="1">
      <c r="E235" s="2"/>
    </row>
    <row r="236" ht="15.75" customHeight="1">
      <c r="E236" s="2"/>
    </row>
    <row r="237" ht="15.75" customHeight="1">
      <c r="E237" s="2"/>
    </row>
    <row r="238" ht="15.75" customHeight="1">
      <c r="E238" s="2"/>
    </row>
    <row r="239" ht="15.75" customHeight="1">
      <c r="E239" s="2"/>
    </row>
    <row r="240" ht="15.75" customHeight="1">
      <c r="E240" s="2"/>
    </row>
    <row r="241" ht="15.75" customHeight="1">
      <c r="E241" s="2"/>
    </row>
    <row r="242" ht="15.75" customHeight="1">
      <c r="E242" s="2"/>
    </row>
    <row r="243" ht="15.75" customHeight="1">
      <c r="E243" s="2"/>
    </row>
    <row r="244" ht="15.75" customHeight="1">
      <c r="E244" s="2"/>
    </row>
    <row r="245" ht="15.75" customHeight="1">
      <c r="E245" s="2"/>
    </row>
    <row r="246" ht="15.75" customHeight="1">
      <c r="E246" s="2"/>
    </row>
    <row r="247" ht="15.75" customHeight="1">
      <c r="E247" s="2"/>
    </row>
    <row r="248" ht="15.75" customHeight="1">
      <c r="E248" s="2"/>
    </row>
    <row r="249" ht="15.75" customHeight="1">
      <c r="E249" s="2"/>
    </row>
    <row r="250" ht="15.75" customHeight="1">
      <c r="E250" s="2"/>
    </row>
    <row r="251" ht="15.75" customHeight="1">
      <c r="E251" s="2"/>
    </row>
    <row r="252" ht="15.75" customHeight="1">
      <c r="E252" s="2"/>
    </row>
    <row r="253" ht="15.75" customHeight="1">
      <c r="E253" s="2"/>
    </row>
    <row r="254" ht="15.75" customHeight="1">
      <c r="E254" s="2"/>
    </row>
    <row r="255" ht="15.75" customHeight="1">
      <c r="E255" s="2"/>
    </row>
    <row r="256" ht="15.75" customHeight="1">
      <c r="E256" s="2"/>
    </row>
    <row r="257" ht="15.75" customHeight="1">
      <c r="E257" s="2"/>
    </row>
    <row r="258" ht="15.75" customHeight="1">
      <c r="E258" s="2"/>
    </row>
    <row r="259" ht="15.75" customHeight="1">
      <c r="E259" s="2"/>
    </row>
    <row r="260" ht="15.75" customHeight="1">
      <c r="E260" s="2"/>
    </row>
    <row r="261" ht="15.75" customHeight="1">
      <c r="E261" s="2"/>
    </row>
    <row r="262" ht="15.75" customHeight="1">
      <c r="E262" s="2"/>
    </row>
    <row r="263" ht="15.75" customHeight="1">
      <c r="E263" s="2"/>
    </row>
    <row r="264" ht="15.75" customHeight="1">
      <c r="E264" s="2"/>
    </row>
    <row r="265" ht="15.75" customHeight="1">
      <c r="E265" s="2"/>
    </row>
    <row r="266" ht="15.75" customHeight="1">
      <c r="E266" s="2"/>
    </row>
    <row r="267" ht="15.75" customHeight="1">
      <c r="E267" s="2"/>
    </row>
    <row r="268" ht="15.75" customHeight="1">
      <c r="E268" s="2"/>
    </row>
    <row r="269" ht="15.75" customHeight="1">
      <c r="E269" s="2"/>
    </row>
    <row r="270" ht="15.75" customHeight="1">
      <c r="E270" s="2"/>
    </row>
    <row r="271" ht="15.75" customHeight="1">
      <c r="E271" s="2"/>
    </row>
    <row r="272" ht="15.75" customHeight="1">
      <c r="E272" s="2"/>
    </row>
    <row r="273" ht="15.75" customHeight="1">
      <c r="E273" s="2"/>
    </row>
    <row r="274" ht="15.75" customHeight="1">
      <c r="E274" s="2"/>
    </row>
    <row r="275" ht="15.75" customHeight="1">
      <c r="E275" s="2"/>
    </row>
    <row r="276" ht="15.75" customHeight="1">
      <c r="E276" s="2"/>
    </row>
    <row r="277" ht="15.75" customHeight="1">
      <c r="E277" s="2"/>
    </row>
    <row r="278" ht="15.75" customHeight="1">
      <c r="E278" s="2"/>
    </row>
    <row r="279" ht="15.75" customHeight="1">
      <c r="E279" s="2"/>
    </row>
    <row r="280" ht="15.75" customHeight="1">
      <c r="E280" s="2"/>
    </row>
    <row r="281" ht="15.75" customHeight="1">
      <c r="E281" s="2"/>
    </row>
    <row r="282" ht="15.75" customHeight="1">
      <c r="E282" s="2"/>
    </row>
    <row r="283" ht="15.75" customHeight="1">
      <c r="E283" s="2"/>
    </row>
    <row r="284" ht="15.75" customHeight="1">
      <c r="E284" s="2"/>
    </row>
    <row r="285" ht="15.75" customHeight="1">
      <c r="E285" s="2"/>
    </row>
    <row r="286" ht="15.75" customHeight="1">
      <c r="E286" s="2"/>
    </row>
    <row r="287" ht="15.75" customHeight="1">
      <c r="E287" s="2"/>
    </row>
    <row r="288" ht="15.75" customHeight="1">
      <c r="E288" s="2"/>
    </row>
    <row r="289" ht="15.75" customHeight="1">
      <c r="E289" s="2"/>
    </row>
    <row r="290" ht="15.75" customHeight="1">
      <c r="E290" s="2"/>
    </row>
    <row r="291" ht="15.75" customHeight="1">
      <c r="E291" s="2"/>
    </row>
    <row r="292" ht="15.75" customHeight="1">
      <c r="E292" s="2"/>
    </row>
    <row r="293" ht="15.75" customHeight="1">
      <c r="E293" s="2"/>
    </row>
    <row r="294" ht="15.75" customHeight="1">
      <c r="E294" s="2"/>
    </row>
    <row r="295" ht="15.75" customHeight="1">
      <c r="E295" s="2"/>
    </row>
    <row r="296" ht="15.75" customHeight="1">
      <c r="E296" s="2"/>
    </row>
    <row r="297" ht="15.75" customHeight="1">
      <c r="E297" s="2"/>
    </row>
    <row r="298" ht="15.75" customHeight="1">
      <c r="E298" s="2"/>
    </row>
    <row r="299" ht="15.75" customHeight="1">
      <c r="E299" s="2"/>
    </row>
    <row r="300" ht="15.75" customHeight="1">
      <c r="E300" s="2"/>
    </row>
    <row r="301" ht="15.75" customHeight="1">
      <c r="E301" s="2"/>
    </row>
    <row r="302" ht="15.75" customHeight="1">
      <c r="E302" s="2"/>
    </row>
    <row r="303" ht="15.75" customHeight="1">
      <c r="E303" s="2"/>
    </row>
    <row r="304" ht="15.75" customHeight="1">
      <c r="E304" s="2"/>
    </row>
    <row r="305" ht="15.75" customHeight="1">
      <c r="E305" s="2"/>
    </row>
    <row r="306" ht="15.75" customHeight="1">
      <c r="E306" s="2"/>
    </row>
    <row r="307" ht="15.75" customHeight="1">
      <c r="E307" s="2"/>
    </row>
    <row r="308" ht="15.75" customHeight="1">
      <c r="E308" s="2"/>
    </row>
    <row r="309" ht="15.75" customHeight="1">
      <c r="E309" s="2"/>
    </row>
    <row r="310" ht="15.75" customHeight="1">
      <c r="E310" s="2"/>
    </row>
    <row r="311" ht="15.75" customHeight="1">
      <c r="E311" s="2"/>
    </row>
    <row r="312" ht="15.75" customHeight="1">
      <c r="E312" s="2"/>
    </row>
    <row r="313" ht="15.75" customHeight="1">
      <c r="E313" s="2"/>
    </row>
    <row r="314" ht="15.75" customHeight="1">
      <c r="E314" s="2"/>
    </row>
    <row r="315" ht="15.75" customHeight="1">
      <c r="E315" s="2"/>
    </row>
    <row r="316" ht="15.75" customHeight="1">
      <c r="E316" s="2"/>
    </row>
    <row r="317" ht="15.75" customHeight="1">
      <c r="E317" s="2"/>
    </row>
    <row r="318" ht="15.75" customHeight="1">
      <c r="E318" s="2"/>
    </row>
    <row r="319" ht="15.75" customHeight="1">
      <c r="E319" s="2"/>
    </row>
    <row r="320" ht="15.75" customHeight="1">
      <c r="E320" s="2"/>
    </row>
    <row r="321" ht="15.75" customHeight="1">
      <c r="E321" s="2"/>
    </row>
    <row r="322" ht="15.75" customHeight="1">
      <c r="E322" s="2"/>
    </row>
    <row r="323" ht="15.75" customHeight="1">
      <c r="E323" s="2"/>
    </row>
    <row r="324" ht="15.75" customHeight="1">
      <c r="E324" s="2"/>
    </row>
    <row r="325" ht="15.75" customHeight="1">
      <c r="E325" s="2"/>
    </row>
    <row r="326" ht="15.75" customHeight="1">
      <c r="E326" s="2"/>
    </row>
    <row r="327" ht="15.75" customHeight="1">
      <c r="E327" s="2"/>
    </row>
    <row r="328" ht="15.75" customHeight="1">
      <c r="E328" s="2"/>
    </row>
    <row r="329" ht="15.75" customHeight="1">
      <c r="E329" s="2"/>
    </row>
    <row r="330" ht="15.75" customHeight="1">
      <c r="E330" s="2"/>
    </row>
    <row r="331" ht="15.75" customHeight="1">
      <c r="E331" s="2"/>
    </row>
    <row r="332" ht="15.75" customHeight="1">
      <c r="E332" s="2"/>
    </row>
    <row r="333" ht="15.75" customHeight="1">
      <c r="E333" s="2"/>
    </row>
    <row r="334" ht="15.75" customHeight="1">
      <c r="E334" s="2"/>
    </row>
    <row r="335" ht="15.75" customHeight="1">
      <c r="E335" s="2"/>
    </row>
    <row r="336" ht="15.75" customHeight="1">
      <c r="E336" s="2"/>
    </row>
    <row r="337" ht="15.75" customHeight="1">
      <c r="E337" s="2"/>
    </row>
    <row r="338" ht="15.75" customHeight="1">
      <c r="E338" s="2"/>
    </row>
    <row r="339" ht="15.75" customHeight="1">
      <c r="E339" s="2"/>
    </row>
    <row r="340" ht="15.75" customHeight="1">
      <c r="E340" s="2"/>
    </row>
    <row r="341" ht="15.75" customHeight="1">
      <c r="E341" s="2"/>
    </row>
    <row r="342" ht="15.75" customHeight="1">
      <c r="E342" s="2"/>
    </row>
    <row r="343" ht="15.75" customHeight="1">
      <c r="E343" s="2"/>
    </row>
    <row r="344" ht="15.75" customHeight="1">
      <c r="E344" s="2"/>
    </row>
    <row r="345" ht="15.75" customHeight="1">
      <c r="E345" s="2"/>
    </row>
    <row r="346" ht="15.75" customHeight="1">
      <c r="E346" s="2"/>
    </row>
    <row r="347" ht="15.75" customHeight="1">
      <c r="E347" s="2"/>
    </row>
    <row r="348" ht="15.75" customHeight="1">
      <c r="E348" s="2"/>
    </row>
    <row r="349" ht="15.75" customHeight="1">
      <c r="E349" s="2"/>
    </row>
    <row r="350" ht="15.75" customHeight="1">
      <c r="E350" s="2"/>
    </row>
    <row r="351" ht="15.75" customHeight="1">
      <c r="E351" s="2"/>
    </row>
    <row r="352" ht="15.75" customHeight="1">
      <c r="E352" s="2"/>
    </row>
    <row r="353" ht="15.75" customHeight="1">
      <c r="E353" s="2"/>
    </row>
    <row r="354" ht="15.75" customHeight="1">
      <c r="E354" s="2"/>
    </row>
    <row r="355" ht="15.75" customHeight="1">
      <c r="E355" s="2"/>
    </row>
    <row r="356" ht="15.75" customHeight="1">
      <c r="E356" s="2"/>
    </row>
    <row r="357" ht="15.75" customHeight="1">
      <c r="E357" s="2"/>
    </row>
    <row r="358" ht="15.75" customHeight="1">
      <c r="E358" s="2"/>
    </row>
    <row r="359" ht="15.75" customHeight="1">
      <c r="E359" s="2"/>
    </row>
    <row r="360" ht="15.75" customHeight="1">
      <c r="E360" s="2"/>
    </row>
    <row r="361" ht="15.75" customHeight="1">
      <c r="E361" s="2"/>
    </row>
    <row r="362" ht="15.75" customHeight="1">
      <c r="E362" s="2"/>
    </row>
    <row r="363" ht="15.75" customHeight="1">
      <c r="E363" s="2"/>
    </row>
    <row r="364" ht="15.75" customHeight="1">
      <c r="E364" s="2"/>
    </row>
    <row r="365" ht="15.75" customHeight="1">
      <c r="E365" s="2"/>
    </row>
    <row r="366" ht="15.75" customHeight="1">
      <c r="E366" s="2"/>
    </row>
    <row r="367" ht="15.75" customHeight="1">
      <c r="E367" s="2"/>
    </row>
    <row r="368" ht="15.75" customHeight="1">
      <c r="E368" s="2"/>
    </row>
    <row r="369" ht="15.75" customHeight="1">
      <c r="E369" s="2"/>
    </row>
    <row r="370" ht="15.75" customHeight="1">
      <c r="E370" s="2"/>
    </row>
    <row r="371" ht="15.75" customHeight="1">
      <c r="E371" s="2"/>
    </row>
    <row r="372" ht="15.75" customHeight="1">
      <c r="E372" s="2"/>
    </row>
    <row r="373" ht="15.75" customHeight="1">
      <c r="E373" s="2"/>
    </row>
    <row r="374" ht="15.75" customHeight="1">
      <c r="E374" s="2"/>
    </row>
    <row r="375" ht="15.75" customHeight="1">
      <c r="E375" s="2"/>
    </row>
    <row r="376" ht="15.75" customHeight="1">
      <c r="E376" s="2"/>
    </row>
    <row r="377" ht="15.75" customHeight="1">
      <c r="E377" s="2"/>
    </row>
    <row r="378" ht="15.75" customHeight="1">
      <c r="E378" s="2"/>
    </row>
    <row r="379" ht="15.75" customHeight="1">
      <c r="E379" s="2"/>
    </row>
    <row r="380" ht="15.75" customHeight="1">
      <c r="E380" s="2"/>
    </row>
    <row r="381" ht="15.75" customHeight="1">
      <c r="E381" s="2"/>
    </row>
    <row r="382" ht="15.75" customHeight="1">
      <c r="E382" s="2"/>
    </row>
    <row r="383" ht="15.75" customHeight="1">
      <c r="E383" s="2"/>
    </row>
    <row r="384" ht="15.75" customHeight="1">
      <c r="E384" s="2"/>
    </row>
    <row r="385" ht="15.75" customHeight="1">
      <c r="E385" s="2"/>
    </row>
    <row r="386" ht="15.75" customHeight="1">
      <c r="E386" s="2"/>
    </row>
    <row r="387" ht="15.75" customHeight="1">
      <c r="E387" s="2"/>
    </row>
    <row r="388" ht="15.75" customHeight="1">
      <c r="E388" s="2"/>
    </row>
    <row r="389" ht="15.75" customHeight="1">
      <c r="E389" s="2"/>
    </row>
    <row r="390" ht="15.75" customHeight="1">
      <c r="E390" s="2"/>
    </row>
    <row r="391" ht="15.75" customHeight="1">
      <c r="E391" s="2"/>
    </row>
    <row r="392" ht="15.75" customHeight="1">
      <c r="E392" s="2"/>
    </row>
    <row r="393" ht="15.75" customHeight="1">
      <c r="E393" s="2"/>
    </row>
    <row r="394" ht="15.75" customHeight="1">
      <c r="E394" s="2"/>
    </row>
    <row r="395" ht="15.75" customHeight="1">
      <c r="E395" s="2"/>
    </row>
    <row r="396" ht="15.75" customHeight="1">
      <c r="E396" s="2"/>
    </row>
    <row r="397" ht="15.75" customHeight="1">
      <c r="E397" s="2"/>
    </row>
    <row r="398" ht="15.75" customHeight="1">
      <c r="E398" s="2"/>
    </row>
    <row r="399" ht="15.75" customHeight="1">
      <c r="E399" s="2"/>
    </row>
    <row r="400" ht="15.75" customHeight="1">
      <c r="E400" s="2"/>
    </row>
    <row r="401" ht="15.75" customHeight="1">
      <c r="E401" s="2"/>
    </row>
    <row r="402" ht="15.75" customHeight="1">
      <c r="E402" s="2"/>
    </row>
    <row r="403" ht="15.75" customHeight="1">
      <c r="E403" s="2"/>
    </row>
    <row r="404" ht="15.75" customHeight="1">
      <c r="E404" s="2"/>
    </row>
    <row r="405" ht="15.75" customHeight="1">
      <c r="E405" s="2"/>
    </row>
    <row r="406" ht="15.75" customHeight="1">
      <c r="E406" s="2"/>
    </row>
    <row r="407" ht="15.75" customHeight="1">
      <c r="E407" s="2"/>
    </row>
    <row r="408" ht="15.75" customHeight="1">
      <c r="E408" s="2"/>
    </row>
    <row r="409" ht="15.75" customHeight="1">
      <c r="E409" s="2"/>
    </row>
    <row r="410" ht="15.75" customHeight="1">
      <c r="E410" s="2"/>
    </row>
    <row r="411" ht="15.75" customHeight="1">
      <c r="E411" s="2"/>
    </row>
    <row r="412" ht="15.75" customHeight="1">
      <c r="E412" s="2"/>
    </row>
    <row r="413" ht="15.75" customHeight="1">
      <c r="E413" s="2"/>
    </row>
    <row r="414" ht="15.75" customHeight="1">
      <c r="E414" s="2"/>
    </row>
    <row r="415" ht="15.75" customHeight="1">
      <c r="E415" s="2"/>
    </row>
    <row r="416" ht="15.75" customHeight="1">
      <c r="E416" s="2"/>
    </row>
    <row r="417" ht="15.75" customHeight="1">
      <c r="E417" s="2"/>
    </row>
    <row r="418" ht="15.75" customHeight="1">
      <c r="E418" s="2"/>
    </row>
    <row r="419" ht="15.75" customHeight="1">
      <c r="E419" s="2"/>
    </row>
    <row r="420" ht="15.75" customHeight="1">
      <c r="E420" s="2"/>
    </row>
    <row r="421" ht="15.75" customHeight="1">
      <c r="E421" s="2"/>
    </row>
    <row r="422" ht="15.75" customHeight="1">
      <c r="E422" s="2"/>
    </row>
    <row r="423" ht="15.75" customHeight="1">
      <c r="E423" s="2"/>
    </row>
    <row r="424" ht="15.75" customHeight="1">
      <c r="E424" s="2"/>
    </row>
    <row r="425" ht="15.75" customHeight="1">
      <c r="E425" s="2"/>
    </row>
    <row r="426" ht="15.75" customHeight="1">
      <c r="E426" s="2"/>
    </row>
    <row r="427" ht="15.75" customHeight="1">
      <c r="E427" s="2"/>
    </row>
    <row r="428" ht="15.75" customHeight="1">
      <c r="E428" s="2"/>
    </row>
    <row r="429" ht="15.75" customHeight="1">
      <c r="E429" s="2"/>
    </row>
    <row r="430" ht="15.75" customHeight="1">
      <c r="E430" s="2"/>
    </row>
    <row r="431" ht="15.75" customHeight="1">
      <c r="E431" s="2"/>
    </row>
    <row r="432" ht="15.75" customHeight="1">
      <c r="E432" s="2"/>
    </row>
    <row r="433" ht="15.75" customHeight="1">
      <c r="E433" s="2"/>
    </row>
    <row r="434" ht="15.75" customHeight="1">
      <c r="E434" s="2"/>
    </row>
    <row r="435" ht="15.75" customHeight="1">
      <c r="E435" s="2"/>
    </row>
    <row r="436" ht="15.75" customHeight="1">
      <c r="E436" s="2"/>
    </row>
    <row r="437" ht="15.75" customHeight="1">
      <c r="E437" s="2"/>
    </row>
    <row r="438" ht="15.75" customHeight="1">
      <c r="E438" s="2"/>
    </row>
    <row r="439" ht="15.75" customHeight="1">
      <c r="E439" s="2"/>
    </row>
    <row r="440" ht="15.75" customHeight="1">
      <c r="E440" s="2"/>
    </row>
    <row r="441" ht="15.75" customHeight="1">
      <c r="E441" s="2"/>
    </row>
    <row r="442" ht="15.75" customHeight="1">
      <c r="E442" s="2"/>
    </row>
    <row r="443" ht="15.75" customHeight="1">
      <c r="E443" s="2"/>
    </row>
    <row r="444" ht="15.75" customHeight="1">
      <c r="E444" s="2"/>
    </row>
    <row r="445" ht="15.75" customHeight="1">
      <c r="E445" s="2"/>
    </row>
    <row r="446" ht="15.75" customHeight="1">
      <c r="E446" s="2"/>
    </row>
    <row r="447" ht="15.75" customHeight="1">
      <c r="E447" s="2"/>
    </row>
    <row r="448" ht="15.75" customHeight="1">
      <c r="E448" s="2"/>
    </row>
    <row r="449" ht="15.75" customHeight="1">
      <c r="E449" s="2"/>
    </row>
    <row r="450" ht="15.75" customHeight="1">
      <c r="E450" s="2"/>
    </row>
    <row r="451" ht="15.75" customHeight="1">
      <c r="E451" s="2"/>
    </row>
    <row r="452" ht="15.75" customHeight="1">
      <c r="E452" s="2"/>
    </row>
    <row r="453" ht="15.75" customHeight="1">
      <c r="E453" s="2"/>
    </row>
    <row r="454" ht="15.75" customHeight="1">
      <c r="E454" s="2"/>
    </row>
    <row r="455" ht="15.75" customHeight="1">
      <c r="E455" s="2"/>
    </row>
    <row r="456" ht="15.75" customHeight="1">
      <c r="E456" s="2"/>
    </row>
    <row r="457" ht="15.75" customHeight="1">
      <c r="E457" s="2"/>
    </row>
    <row r="458" ht="15.75" customHeight="1">
      <c r="E458" s="2"/>
    </row>
    <row r="459" ht="15.75" customHeight="1">
      <c r="E459" s="2"/>
    </row>
    <row r="460" ht="15.75" customHeight="1">
      <c r="E460" s="2"/>
    </row>
    <row r="461" ht="15.75" customHeight="1">
      <c r="E461" s="2"/>
    </row>
    <row r="462" ht="15.75" customHeight="1">
      <c r="E462" s="2"/>
    </row>
    <row r="463" ht="15.75" customHeight="1">
      <c r="E463" s="2"/>
    </row>
    <row r="464" ht="15.75" customHeight="1">
      <c r="E464" s="2"/>
    </row>
    <row r="465" ht="15.75" customHeight="1">
      <c r="E465" s="2"/>
    </row>
    <row r="466" ht="15.75" customHeight="1">
      <c r="E466" s="2"/>
    </row>
    <row r="467" ht="15.75" customHeight="1">
      <c r="E467" s="2"/>
    </row>
    <row r="468" ht="15.75" customHeight="1">
      <c r="E468" s="2"/>
    </row>
    <row r="469" ht="15.75" customHeight="1">
      <c r="E469" s="2"/>
    </row>
    <row r="470" ht="15.75" customHeight="1">
      <c r="E470" s="2"/>
    </row>
    <row r="471" ht="15.75" customHeight="1">
      <c r="E471" s="2"/>
    </row>
    <row r="472" ht="15.75" customHeight="1">
      <c r="E472" s="2"/>
    </row>
    <row r="473" ht="15.75" customHeight="1">
      <c r="E473" s="2"/>
    </row>
    <row r="474" ht="15.75" customHeight="1">
      <c r="E474" s="2"/>
    </row>
    <row r="475" ht="15.75" customHeight="1">
      <c r="E475" s="2"/>
    </row>
    <row r="476" ht="15.75" customHeight="1">
      <c r="E476" s="2"/>
    </row>
    <row r="477" ht="15.75" customHeight="1">
      <c r="E477" s="2"/>
    </row>
    <row r="478" ht="15.75" customHeight="1">
      <c r="E478" s="2"/>
    </row>
    <row r="479" ht="15.75" customHeight="1">
      <c r="E479" s="2"/>
    </row>
    <row r="480" ht="15.75" customHeight="1">
      <c r="E480" s="2"/>
    </row>
    <row r="481" ht="15.75" customHeight="1">
      <c r="E481" s="2"/>
    </row>
    <row r="482" ht="15.75" customHeight="1">
      <c r="E482" s="2"/>
    </row>
    <row r="483" ht="15.75" customHeight="1">
      <c r="E483" s="2"/>
    </row>
    <row r="484" ht="15.75" customHeight="1">
      <c r="E484" s="2"/>
    </row>
    <row r="485" ht="15.75" customHeight="1">
      <c r="E485" s="2"/>
    </row>
    <row r="486" ht="15.75" customHeight="1">
      <c r="E486" s="2"/>
    </row>
    <row r="487" ht="15.75" customHeight="1">
      <c r="E487" s="2"/>
    </row>
    <row r="488" ht="15.75" customHeight="1">
      <c r="E488" s="2"/>
    </row>
    <row r="489" ht="15.75" customHeight="1">
      <c r="E489" s="2"/>
    </row>
    <row r="490" ht="15.75" customHeight="1">
      <c r="E490" s="2"/>
    </row>
    <row r="491" ht="15.75" customHeight="1">
      <c r="E491" s="2"/>
    </row>
    <row r="492" ht="15.75" customHeight="1">
      <c r="E492" s="2"/>
    </row>
    <row r="493" ht="15.75" customHeight="1">
      <c r="E493" s="2"/>
    </row>
    <row r="494" ht="15.75" customHeight="1">
      <c r="E494" s="2"/>
    </row>
    <row r="495" ht="15.75" customHeight="1">
      <c r="E495" s="2"/>
    </row>
    <row r="496" ht="15.75" customHeight="1">
      <c r="E496" s="2"/>
    </row>
    <row r="497" ht="15.75" customHeight="1">
      <c r="E497" s="2"/>
    </row>
    <row r="498" ht="15.75" customHeight="1">
      <c r="E498" s="2"/>
    </row>
    <row r="499" ht="15.75" customHeight="1">
      <c r="E499" s="2"/>
    </row>
    <row r="500" ht="15.75" customHeight="1">
      <c r="E500" s="2"/>
    </row>
    <row r="501" ht="15.75" customHeight="1">
      <c r="E501" s="2"/>
    </row>
    <row r="502" ht="15.75" customHeight="1">
      <c r="E502" s="2"/>
    </row>
    <row r="503" ht="15.75" customHeight="1">
      <c r="E503" s="2"/>
    </row>
    <row r="504" ht="15.75" customHeight="1">
      <c r="E504" s="2"/>
    </row>
    <row r="505" ht="15.75" customHeight="1">
      <c r="E505" s="2"/>
    </row>
    <row r="506" ht="15.75" customHeight="1">
      <c r="E506" s="2"/>
    </row>
    <row r="507" ht="15.75" customHeight="1">
      <c r="E507" s="2"/>
    </row>
    <row r="508" ht="15.75" customHeight="1">
      <c r="E508" s="2"/>
    </row>
    <row r="509" ht="15.75" customHeight="1">
      <c r="E509" s="2"/>
    </row>
    <row r="510" ht="15.75" customHeight="1">
      <c r="E510" s="2"/>
    </row>
    <row r="511" ht="15.75" customHeight="1">
      <c r="E511" s="2"/>
    </row>
    <row r="512" ht="15.75" customHeight="1">
      <c r="E512" s="2"/>
    </row>
    <row r="513" ht="15.75" customHeight="1">
      <c r="E513" s="2"/>
    </row>
    <row r="514" ht="15.75" customHeight="1">
      <c r="E514" s="2"/>
    </row>
    <row r="515" ht="15.75" customHeight="1">
      <c r="E515" s="2"/>
    </row>
    <row r="516" ht="15.75" customHeight="1">
      <c r="E516" s="2"/>
    </row>
    <row r="517" ht="15.75" customHeight="1">
      <c r="E517" s="2"/>
    </row>
    <row r="518" ht="15.75" customHeight="1">
      <c r="E518" s="2"/>
    </row>
    <row r="519" ht="15.75" customHeight="1">
      <c r="E519" s="2"/>
    </row>
    <row r="520" ht="15.75" customHeight="1">
      <c r="E520" s="2"/>
    </row>
    <row r="521" ht="15.75" customHeight="1">
      <c r="E521" s="2"/>
    </row>
    <row r="522" ht="15.75" customHeight="1">
      <c r="E522" s="2"/>
    </row>
    <row r="523" ht="15.75" customHeight="1">
      <c r="E523" s="2"/>
    </row>
    <row r="524" ht="15.75" customHeight="1">
      <c r="E524" s="2"/>
    </row>
    <row r="525" ht="15.75" customHeight="1">
      <c r="E525" s="2"/>
    </row>
    <row r="526" ht="15.75" customHeight="1">
      <c r="E526" s="2"/>
    </row>
    <row r="527" ht="15.75" customHeight="1">
      <c r="E527" s="2"/>
    </row>
    <row r="528" ht="15.75" customHeight="1">
      <c r="E528" s="2"/>
    </row>
    <row r="529" ht="15.75" customHeight="1">
      <c r="E529" s="2"/>
    </row>
    <row r="530" ht="15.75" customHeight="1">
      <c r="E530" s="2"/>
    </row>
    <row r="531" ht="15.75" customHeight="1">
      <c r="E531" s="2"/>
    </row>
    <row r="532" ht="15.75" customHeight="1">
      <c r="E532" s="2"/>
    </row>
    <row r="533" ht="15.75" customHeight="1">
      <c r="E533" s="2"/>
    </row>
    <row r="534" ht="15.75" customHeight="1">
      <c r="E534" s="2"/>
    </row>
    <row r="535" ht="15.75" customHeight="1">
      <c r="E535" s="2"/>
    </row>
    <row r="536" ht="15.75" customHeight="1">
      <c r="E536" s="2"/>
    </row>
    <row r="537" ht="15.75" customHeight="1">
      <c r="E537" s="2"/>
    </row>
    <row r="538" ht="15.75" customHeight="1">
      <c r="E538" s="2"/>
    </row>
    <row r="539" ht="15.75" customHeight="1">
      <c r="E539" s="2"/>
    </row>
    <row r="540" ht="15.75" customHeight="1">
      <c r="E540" s="2"/>
    </row>
    <row r="541" ht="15.75" customHeight="1">
      <c r="E541" s="2"/>
    </row>
    <row r="542" ht="15.75" customHeight="1">
      <c r="E542" s="2"/>
    </row>
    <row r="543" ht="15.75" customHeight="1">
      <c r="E543" s="2"/>
    </row>
    <row r="544" ht="15.75" customHeight="1">
      <c r="E544" s="2"/>
    </row>
    <row r="545" ht="15.75" customHeight="1">
      <c r="E545" s="2"/>
    </row>
    <row r="546" ht="15.75" customHeight="1">
      <c r="E546" s="2"/>
    </row>
    <row r="547" ht="15.75" customHeight="1">
      <c r="E547" s="2"/>
    </row>
    <row r="548" ht="15.75" customHeight="1">
      <c r="E548" s="2"/>
    </row>
    <row r="549" ht="15.75" customHeight="1">
      <c r="E549" s="2"/>
    </row>
    <row r="550" ht="15.75" customHeight="1">
      <c r="E550" s="2"/>
    </row>
    <row r="551" ht="15.75" customHeight="1">
      <c r="E551" s="2"/>
    </row>
    <row r="552" ht="15.75" customHeight="1">
      <c r="E552" s="2"/>
    </row>
    <row r="553" ht="15.75" customHeight="1">
      <c r="E553" s="2"/>
    </row>
    <row r="554" ht="15.75" customHeight="1">
      <c r="E554" s="2"/>
    </row>
    <row r="555" ht="15.75" customHeight="1">
      <c r="E555" s="2"/>
    </row>
    <row r="556" ht="15.75" customHeight="1">
      <c r="E556" s="2"/>
    </row>
    <row r="557" ht="15.75" customHeight="1">
      <c r="E557" s="2"/>
    </row>
    <row r="558" ht="15.75" customHeight="1">
      <c r="E558" s="2"/>
    </row>
    <row r="559" ht="15.75" customHeight="1">
      <c r="E559" s="2"/>
    </row>
    <row r="560" ht="15.75" customHeight="1">
      <c r="E560" s="2"/>
    </row>
    <row r="561" ht="15.75" customHeight="1">
      <c r="E561" s="2"/>
    </row>
    <row r="562" ht="15.75" customHeight="1">
      <c r="E562" s="2"/>
    </row>
    <row r="563" ht="15.75" customHeight="1">
      <c r="E563" s="2"/>
    </row>
    <row r="564" ht="15.75" customHeight="1">
      <c r="E564" s="2"/>
    </row>
    <row r="565" ht="15.75" customHeight="1">
      <c r="E565" s="2"/>
    </row>
    <row r="566" ht="15.75" customHeight="1">
      <c r="E566" s="2"/>
    </row>
    <row r="567" ht="15.75" customHeight="1">
      <c r="E567" s="2"/>
    </row>
    <row r="568" ht="15.75" customHeight="1">
      <c r="E568" s="2"/>
    </row>
    <row r="569" ht="15.75" customHeight="1">
      <c r="E569" s="2"/>
    </row>
    <row r="570" ht="15.75" customHeight="1">
      <c r="E570" s="2"/>
    </row>
    <row r="571" ht="15.75" customHeight="1">
      <c r="E571" s="2"/>
    </row>
    <row r="572" ht="15.75" customHeight="1">
      <c r="E572" s="2"/>
    </row>
    <row r="573" ht="15.75" customHeight="1">
      <c r="E573" s="2"/>
    </row>
    <row r="574" ht="15.75" customHeight="1">
      <c r="E574" s="2"/>
    </row>
    <row r="575" ht="15.75" customHeight="1">
      <c r="E575" s="2"/>
    </row>
    <row r="576" ht="15.75" customHeight="1">
      <c r="E576" s="2"/>
    </row>
    <row r="577" ht="15.75" customHeight="1">
      <c r="E577" s="2"/>
    </row>
    <row r="578" ht="15.75" customHeight="1">
      <c r="E578" s="2"/>
    </row>
    <row r="579" ht="15.75" customHeight="1">
      <c r="E579" s="2"/>
    </row>
    <row r="580" ht="15.75" customHeight="1">
      <c r="E580" s="2"/>
    </row>
    <row r="581" ht="15.75" customHeight="1">
      <c r="E581" s="2"/>
    </row>
    <row r="582" ht="15.75" customHeight="1">
      <c r="E582" s="2"/>
    </row>
    <row r="583" ht="15.75" customHeight="1">
      <c r="E583" s="2"/>
    </row>
    <row r="584" ht="15.75" customHeight="1">
      <c r="E584" s="2"/>
    </row>
    <row r="585" ht="15.75" customHeight="1">
      <c r="E585" s="2"/>
    </row>
    <row r="586" ht="15.75" customHeight="1">
      <c r="E586" s="2"/>
    </row>
    <row r="587" ht="15.75" customHeight="1">
      <c r="E587" s="2"/>
    </row>
    <row r="588" ht="15.75" customHeight="1">
      <c r="E588" s="2"/>
    </row>
    <row r="589" ht="15.75" customHeight="1">
      <c r="E589" s="2"/>
    </row>
    <row r="590" ht="15.75" customHeight="1">
      <c r="E590" s="2"/>
    </row>
    <row r="591" ht="15.75" customHeight="1">
      <c r="E591" s="2"/>
    </row>
    <row r="592" ht="15.75" customHeight="1">
      <c r="E592" s="2"/>
    </row>
    <row r="593" ht="15.75" customHeight="1">
      <c r="E593" s="2"/>
    </row>
    <row r="594" ht="15.75" customHeight="1">
      <c r="E594" s="2"/>
    </row>
    <row r="595" ht="15.75" customHeight="1">
      <c r="E595" s="2"/>
    </row>
    <row r="596" ht="15.75" customHeight="1">
      <c r="E596" s="2"/>
    </row>
    <row r="597" ht="15.75" customHeight="1">
      <c r="E597" s="2"/>
    </row>
    <row r="598" ht="15.75" customHeight="1">
      <c r="E598" s="2"/>
    </row>
    <row r="599" ht="15.75" customHeight="1">
      <c r="E599" s="2"/>
    </row>
    <row r="600" ht="15.75" customHeight="1">
      <c r="E600" s="2"/>
    </row>
    <row r="601" ht="15.75" customHeight="1">
      <c r="E601" s="2"/>
    </row>
    <row r="602" ht="15.75" customHeight="1">
      <c r="E602" s="2"/>
    </row>
    <row r="603" ht="15.75" customHeight="1">
      <c r="E603" s="2"/>
    </row>
    <row r="604" ht="15.75" customHeight="1">
      <c r="E604" s="2"/>
    </row>
    <row r="605" ht="15.75" customHeight="1">
      <c r="E605" s="2"/>
    </row>
    <row r="606" ht="15.75" customHeight="1">
      <c r="E606" s="2"/>
    </row>
    <row r="607" ht="15.75" customHeight="1">
      <c r="E607" s="2"/>
    </row>
    <row r="608" ht="15.75" customHeight="1">
      <c r="E608" s="2"/>
    </row>
    <row r="609" ht="15.75" customHeight="1">
      <c r="E609" s="2"/>
    </row>
    <row r="610" ht="15.75" customHeight="1">
      <c r="E610" s="2"/>
    </row>
    <row r="611" ht="15.75" customHeight="1">
      <c r="E611" s="2"/>
    </row>
    <row r="612" ht="15.75" customHeight="1">
      <c r="E612" s="2"/>
    </row>
    <row r="613" ht="15.75" customHeight="1">
      <c r="E613" s="2"/>
    </row>
    <row r="614" ht="15.75" customHeight="1">
      <c r="E614" s="2"/>
    </row>
    <row r="615" ht="15.75" customHeight="1">
      <c r="E615" s="2"/>
    </row>
    <row r="616" ht="15.75" customHeight="1">
      <c r="E616" s="2"/>
    </row>
    <row r="617" ht="15.75" customHeight="1">
      <c r="E617" s="2"/>
    </row>
    <row r="618" ht="15.75" customHeight="1">
      <c r="E618" s="2"/>
    </row>
    <row r="619" ht="15.75" customHeight="1">
      <c r="E619" s="2"/>
    </row>
    <row r="620" ht="15.75" customHeight="1">
      <c r="E620" s="2"/>
    </row>
    <row r="621" ht="15.75" customHeight="1">
      <c r="E621" s="2"/>
    </row>
    <row r="622" ht="15.75" customHeight="1">
      <c r="E622" s="2"/>
    </row>
    <row r="623" ht="15.75" customHeight="1">
      <c r="E623" s="2"/>
    </row>
    <row r="624" ht="15.75" customHeight="1">
      <c r="E624" s="2"/>
    </row>
    <row r="625" ht="15.75" customHeight="1">
      <c r="E625" s="2"/>
    </row>
    <row r="626" ht="15.75" customHeight="1">
      <c r="E626" s="2"/>
    </row>
    <row r="627" ht="15.75" customHeight="1">
      <c r="E627" s="2"/>
    </row>
    <row r="628" ht="15.75" customHeight="1">
      <c r="E628" s="2"/>
    </row>
    <row r="629" ht="15.75" customHeight="1">
      <c r="E629" s="2"/>
    </row>
    <row r="630" ht="15.75" customHeight="1">
      <c r="E630" s="2"/>
    </row>
    <row r="631" ht="15.75" customHeight="1">
      <c r="E631" s="2"/>
    </row>
    <row r="632" ht="15.75" customHeight="1">
      <c r="E632" s="2"/>
    </row>
    <row r="633" ht="15.75" customHeight="1">
      <c r="E633" s="2"/>
    </row>
    <row r="634" ht="15.75" customHeight="1">
      <c r="E634" s="2"/>
    </row>
    <row r="635" ht="15.75" customHeight="1">
      <c r="E635" s="2"/>
    </row>
    <row r="636" ht="15.75" customHeight="1">
      <c r="E636" s="2"/>
    </row>
    <row r="637" ht="15.75" customHeight="1">
      <c r="E637" s="2"/>
    </row>
    <row r="638" ht="15.75" customHeight="1">
      <c r="E638" s="2"/>
    </row>
    <row r="639" ht="15.75" customHeight="1">
      <c r="E639" s="2"/>
    </row>
    <row r="640" ht="15.75" customHeight="1">
      <c r="E640" s="2"/>
    </row>
    <row r="641" ht="15.75" customHeight="1">
      <c r="E641" s="2"/>
    </row>
    <row r="642" ht="15.75" customHeight="1">
      <c r="E642" s="2"/>
    </row>
    <row r="643" ht="15.75" customHeight="1">
      <c r="E643" s="2"/>
    </row>
    <row r="644" ht="15.75" customHeight="1">
      <c r="E644" s="2"/>
    </row>
    <row r="645" ht="15.75" customHeight="1">
      <c r="E645" s="2"/>
    </row>
    <row r="646" ht="15.75" customHeight="1">
      <c r="E646" s="2"/>
    </row>
    <row r="647" ht="15.75" customHeight="1">
      <c r="E647" s="2"/>
    </row>
    <row r="648" ht="15.75" customHeight="1">
      <c r="E648" s="2"/>
    </row>
    <row r="649" ht="15.75" customHeight="1">
      <c r="E649" s="2"/>
    </row>
    <row r="650" ht="15.75" customHeight="1">
      <c r="E650" s="2"/>
    </row>
    <row r="651" ht="15.75" customHeight="1">
      <c r="E651" s="2"/>
    </row>
    <row r="652" ht="15.75" customHeight="1">
      <c r="E652" s="2"/>
    </row>
    <row r="653" ht="15.75" customHeight="1">
      <c r="E653" s="2"/>
    </row>
    <row r="654" ht="15.75" customHeight="1">
      <c r="E654" s="2"/>
    </row>
    <row r="655" ht="15.75" customHeight="1">
      <c r="E655" s="2"/>
    </row>
    <row r="656" ht="15.75" customHeight="1">
      <c r="E656" s="2"/>
    </row>
    <row r="657" ht="15.75" customHeight="1">
      <c r="E657" s="2"/>
    </row>
    <row r="658" ht="15.75" customHeight="1">
      <c r="E658" s="2"/>
    </row>
    <row r="659" ht="15.75" customHeight="1">
      <c r="E659" s="2"/>
    </row>
    <row r="660" ht="15.75" customHeight="1">
      <c r="E660" s="2"/>
    </row>
    <row r="661" ht="15.75" customHeight="1">
      <c r="E661" s="2"/>
    </row>
    <row r="662" ht="15.75" customHeight="1">
      <c r="E662" s="2"/>
    </row>
    <row r="663" ht="15.75" customHeight="1">
      <c r="E663" s="2"/>
    </row>
    <row r="664" ht="15.75" customHeight="1">
      <c r="E664" s="2"/>
    </row>
    <row r="665" ht="15.75" customHeight="1">
      <c r="E665" s="2"/>
    </row>
    <row r="666" ht="15.75" customHeight="1">
      <c r="E666" s="2"/>
    </row>
    <row r="667" ht="15.75" customHeight="1">
      <c r="E667" s="2"/>
    </row>
    <row r="668" ht="15.75" customHeight="1">
      <c r="E668" s="2"/>
    </row>
    <row r="669" ht="15.75" customHeight="1">
      <c r="E669" s="2"/>
    </row>
    <row r="670" ht="15.75" customHeight="1">
      <c r="E670" s="2"/>
    </row>
    <row r="671" ht="15.75" customHeight="1">
      <c r="E671" s="2"/>
    </row>
    <row r="672" ht="15.75" customHeight="1">
      <c r="E672" s="2"/>
    </row>
    <row r="673" ht="15.75" customHeight="1">
      <c r="E673" s="2"/>
    </row>
    <row r="674" ht="15.75" customHeight="1">
      <c r="E674" s="2"/>
    </row>
    <row r="675" ht="15.75" customHeight="1">
      <c r="E675" s="2"/>
    </row>
    <row r="676" ht="15.75" customHeight="1">
      <c r="E676" s="2"/>
    </row>
    <row r="677" ht="15.75" customHeight="1">
      <c r="E677" s="2"/>
    </row>
    <row r="678" ht="15.75" customHeight="1">
      <c r="E678" s="2"/>
    </row>
    <row r="679" ht="15.75" customHeight="1">
      <c r="E679" s="2"/>
    </row>
    <row r="680" ht="15.75" customHeight="1">
      <c r="E680" s="2"/>
    </row>
    <row r="681" ht="15.75" customHeight="1">
      <c r="E681" s="2"/>
    </row>
    <row r="682" ht="15.75" customHeight="1">
      <c r="E682" s="2"/>
    </row>
    <row r="683" ht="15.75" customHeight="1">
      <c r="E683" s="2"/>
    </row>
    <row r="684" ht="15.75" customHeight="1">
      <c r="E684" s="2"/>
    </row>
    <row r="685" ht="15.75" customHeight="1">
      <c r="E685" s="2"/>
    </row>
    <row r="686" ht="15.75" customHeight="1">
      <c r="E686" s="2"/>
    </row>
    <row r="687" ht="15.75" customHeight="1">
      <c r="E687" s="2"/>
    </row>
    <row r="688" ht="15.75" customHeight="1">
      <c r="E688" s="2"/>
    </row>
    <row r="689" ht="15.75" customHeight="1">
      <c r="E689" s="2"/>
    </row>
    <row r="690" ht="15.75" customHeight="1">
      <c r="E690" s="2"/>
    </row>
    <row r="691" ht="15.75" customHeight="1">
      <c r="E691" s="2"/>
    </row>
    <row r="692" ht="15.75" customHeight="1">
      <c r="E692" s="2"/>
    </row>
    <row r="693" ht="15.75" customHeight="1">
      <c r="E693" s="2"/>
    </row>
    <row r="694" ht="15.75" customHeight="1">
      <c r="E694" s="2"/>
    </row>
    <row r="695" ht="15.75" customHeight="1">
      <c r="E695" s="2"/>
    </row>
    <row r="696" ht="15.75" customHeight="1">
      <c r="E696" s="2"/>
    </row>
    <row r="697" ht="15.75" customHeight="1">
      <c r="E697" s="2"/>
    </row>
    <row r="698" ht="15.75" customHeight="1">
      <c r="E698" s="2"/>
    </row>
    <row r="699" ht="15.75" customHeight="1">
      <c r="E699" s="2"/>
    </row>
    <row r="700" ht="15.75" customHeight="1">
      <c r="E700" s="2"/>
    </row>
    <row r="701" ht="15.75" customHeight="1">
      <c r="E701" s="2"/>
    </row>
    <row r="702" ht="15.75" customHeight="1">
      <c r="E702" s="2"/>
    </row>
    <row r="703" ht="15.75" customHeight="1">
      <c r="E703" s="2"/>
    </row>
    <row r="704" ht="15.75" customHeight="1">
      <c r="E704" s="2"/>
    </row>
    <row r="705" ht="15.75" customHeight="1">
      <c r="E705" s="2"/>
    </row>
    <row r="706" ht="15.75" customHeight="1">
      <c r="E706" s="2"/>
    </row>
    <row r="707" ht="15.75" customHeight="1">
      <c r="E707" s="2"/>
    </row>
    <row r="708" ht="15.75" customHeight="1">
      <c r="E708" s="2"/>
    </row>
    <row r="709" ht="15.75" customHeight="1">
      <c r="E709" s="2"/>
    </row>
    <row r="710" ht="15.75" customHeight="1">
      <c r="E710" s="2"/>
    </row>
    <row r="711" ht="15.75" customHeight="1">
      <c r="E711" s="2"/>
    </row>
    <row r="712" ht="15.75" customHeight="1">
      <c r="E712" s="2"/>
    </row>
    <row r="713" ht="15.75" customHeight="1">
      <c r="E713" s="2"/>
    </row>
    <row r="714" ht="15.75" customHeight="1">
      <c r="E714" s="2"/>
    </row>
    <row r="715" ht="15.75" customHeight="1">
      <c r="E715" s="2"/>
    </row>
    <row r="716" ht="15.75" customHeight="1">
      <c r="E716" s="2"/>
    </row>
    <row r="717" ht="15.75" customHeight="1">
      <c r="E717" s="2"/>
    </row>
    <row r="718" ht="15.75" customHeight="1">
      <c r="E718" s="2"/>
    </row>
    <row r="719" ht="15.75" customHeight="1">
      <c r="E719" s="2"/>
    </row>
    <row r="720" ht="15.75" customHeight="1">
      <c r="E720" s="2"/>
    </row>
    <row r="721" ht="15.75" customHeight="1">
      <c r="E721" s="2"/>
    </row>
    <row r="722" ht="15.75" customHeight="1">
      <c r="E722" s="2"/>
    </row>
    <row r="723" ht="15.75" customHeight="1">
      <c r="E723" s="2"/>
    </row>
    <row r="724" ht="15.75" customHeight="1">
      <c r="E724" s="2"/>
    </row>
    <row r="725" ht="15.75" customHeight="1">
      <c r="E725" s="2"/>
    </row>
    <row r="726" ht="15.75" customHeight="1">
      <c r="E726" s="2"/>
    </row>
    <row r="727" ht="15.75" customHeight="1">
      <c r="E727" s="2"/>
    </row>
    <row r="728" ht="15.75" customHeight="1">
      <c r="E728" s="2"/>
    </row>
    <row r="729" ht="15.75" customHeight="1">
      <c r="E729" s="2"/>
    </row>
    <row r="730" ht="15.75" customHeight="1">
      <c r="E730" s="2"/>
    </row>
    <row r="731" ht="15.75" customHeight="1">
      <c r="E731" s="2"/>
    </row>
    <row r="732" ht="15.75" customHeight="1">
      <c r="E732" s="2"/>
    </row>
    <row r="733" ht="15.75" customHeight="1">
      <c r="E733" s="2"/>
    </row>
    <row r="734" ht="15.75" customHeight="1">
      <c r="E734" s="2"/>
    </row>
    <row r="735" ht="15.75" customHeight="1">
      <c r="E735" s="2"/>
    </row>
    <row r="736" ht="15.75" customHeight="1">
      <c r="E736" s="2"/>
    </row>
    <row r="737" ht="15.75" customHeight="1">
      <c r="E737" s="2"/>
    </row>
    <row r="738" ht="15.75" customHeight="1">
      <c r="E738" s="2"/>
    </row>
    <row r="739" ht="15.75" customHeight="1">
      <c r="E739" s="2"/>
    </row>
    <row r="740" ht="15.75" customHeight="1">
      <c r="E740" s="2"/>
    </row>
    <row r="741" ht="15.75" customHeight="1">
      <c r="E741" s="2"/>
    </row>
    <row r="742" ht="15.75" customHeight="1">
      <c r="E742" s="2"/>
    </row>
    <row r="743" ht="15.75" customHeight="1">
      <c r="E743" s="2"/>
    </row>
    <row r="744" ht="15.75" customHeight="1">
      <c r="E744" s="2"/>
    </row>
    <row r="745" ht="15.75" customHeight="1">
      <c r="E745" s="2"/>
    </row>
    <row r="746" ht="15.75" customHeight="1">
      <c r="E746" s="2"/>
    </row>
    <row r="747" ht="15.75" customHeight="1">
      <c r="E747" s="2"/>
    </row>
    <row r="748" ht="15.75" customHeight="1">
      <c r="E748" s="2"/>
    </row>
    <row r="749" ht="15.75" customHeight="1">
      <c r="E749" s="2"/>
    </row>
    <row r="750" ht="15.75" customHeight="1">
      <c r="E750" s="2"/>
    </row>
    <row r="751" ht="15.75" customHeight="1">
      <c r="E751" s="2"/>
    </row>
    <row r="752" ht="15.75" customHeight="1">
      <c r="E752" s="2"/>
    </row>
    <row r="753" ht="15.75" customHeight="1">
      <c r="E753" s="2"/>
    </row>
    <row r="754" ht="15.75" customHeight="1">
      <c r="E754" s="2"/>
    </row>
    <row r="755" ht="15.75" customHeight="1">
      <c r="E755" s="2"/>
    </row>
    <row r="756" ht="15.75" customHeight="1">
      <c r="E756" s="2"/>
    </row>
    <row r="757" ht="15.75" customHeight="1">
      <c r="E757" s="2"/>
    </row>
    <row r="758" ht="15.75" customHeight="1">
      <c r="E758" s="2"/>
    </row>
    <row r="759" ht="15.75" customHeight="1">
      <c r="E759" s="2"/>
    </row>
    <row r="760" ht="15.75" customHeight="1">
      <c r="E760" s="2"/>
    </row>
    <row r="761" ht="15.75" customHeight="1">
      <c r="E761" s="2"/>
    </row>
    <row r="762" ht="15.75" customHeight="1">
      <c r="E762" s="2"/>
    </row>
    <row r="763" ht="15.75" customHeight="1">
      <c r="E763" s="2"/>
    </row>
    <row r="764" ht="15.75" customHeight="1">
      <c r="E764" s="2"/>
    </row>
    <row r="765" ht="15.75" customHeight="1">
      <c r="E765" s="2"/>
    </row>
    <row r="766" ht="15.75" customHeight="1">
      <c r="E766" s="2"/>
    </row>
    <row r="767" ht="15.75" customHeight="1">
      <c r="E767" s="2"/>
    </row>
    <row r="768" ht="15.75" customHeight="1">
      <c r="E768" s="2"/>
    </row>
    <row r="769" ht="15.75" customHeight="1">
      <c r="E769" s="2"/>
    </row>
    <row r="770" ht="15.75" customHeight="1">
      <c r="E770" s="2"/>
    </row>
    <row r="771" ht="15.75" customHeight="1">
      <c r="E771" s="2"/>
    </row>
    <row r="772" ht="15.75" customHeight="1">
      <c r="E772" s="2"/>
    </row>
    <row r="773" ht="15.75" customHeight="1">
      <c r="E773" s="2"/>
    </row>
    <row r="774" ht="15.75" customHeight="1">
      <c r="E774" s="2"/>
    </row>
    <row r="775" ht="15.75" customHeight="1">
      <c r="E775" s="2"/>
    </row>
    <row r="776" ht="15.75" customHeight="1">
      <c r="E776" s="2"/>
    </row>
    <row r="777" ht="15.75" customHeight="1">
      <c r="E777" s="2"/>
    </row>
    <row r="778" ht="15.75" customHeight="1">
      <c r="E778" s="2"/>
    </row>
    <row r="779" ht="15.75" customHeight="1">
      <c r="E779" s="2"/>
    </row>
    <row r="780" ht="15.75" customHeight="1">
      <c r="E780" s="2"/>
    </row>
    <row r="781" ht="15.75" customHeight="1">
      <c r="E781" s="2"/>
    </row>
    <row r="782" ht="15.75" customHeight="1">
      <c r="E782" s="2"/>
    </row>
    <row r="783" ht="15.75" customHeight="1">
      <c r="E783" s="2"/>
    </row>
    <row r="784" ht="15.75" customHeight="1">
      <c r="E784" s="2"/>
    </row>
    <row r="785" ht="15.75" customHeight="1">
      <c r="E785" s="2"/>
    </row>
    <row r="786" ht="15.75" customHeight="1">
      <c r="E786" s="2"/>
    </row>
    <row r="787" ht="15.75" customHeight="1">
      <c r="E787" s="2"/>
    </row>
    <row r="788" ht="15.75" customHeight="1">
      <c r="E788" s="2"/>
    </row>
    <row r="789" ht="15.75" customHeight="1">
      <c r="E789" s="2"/>
    </row>
    <row r="790" ht="15.75" customHeight="1">
      <c r="E790" s="2"/>
    </row>
    <row r="791" ht="15.75" customHeight="1">
      <c r="E791" s="2"/>
    </row>
    <row r="792" ht="15.75" customHeight="1">
      <c r="E792" s="2"/>
    </row>
    <row r="793" ht="15.75" customHeight="1">
      <c r="E793" s="2"/>
    </row>
    <row r="794" ht="15.75" customHeight="1">
      <c r="E794" s="2"/>
    </row>
    <row r="795" ht="15.75" customHeight="1">
      <c r="E795" s="2"/>
    </row>
    <row r="796" ht="15.75" customHeight="1">
      <c r="E796" s="2"/>
    </row>
    <row r="797" ht="15.75" customHeight="1">
      <c r="E797" s="2"/>
    </row>
    <row r="798" ht="15.75" customHeight="1">
      <c r="E798" s="2"/>
    </row>
    <row r="799" ht="15.75" customHeight="1">
      <c r="E799" s="2"/>
    </row>
    <row r="800" ht="15.75" customHeight="1">
      <c r="E800" s="2"/>
    </row>
    <row r="801" ht="15.75" customHeight="1">
      <c r="E801" s="2"/>
    </row>
    <row r="802" ht="15.75" customHeight="1">
      <c r="E802" s="2"/>
    </row>
    <row r="803" ht="15.75" customHeight="1">
      <c r="E803" s="2"/>
    </row>
    <row r="804" ht="15.75" customHeight="1">
      <c r="E804" s="2"/>
    </row>
    <row r="805" ht="15.75" customHeight="1">
      <c r="E805" s="2"/>
    </row>
    <row r="806" ht="15.75" customHeight="1">
      <c r="E806" s="2"/>
    </row>
    <row r="807" ht="15.75" customHeight="1">
      <c r="E807" s="2"/>
    </row>
    <row r="808" ht="15.75" customHeight="1">
      <c r="E808" s="2"/>
    </row>
    <row r="809" ht="15.75" customHeight="1">
      <c r="E809" s="2"/>
    </row>
    <row r="810" ht="15.75" customHeight="1">
      <c r="E810" s="2"/>
    </row>
    <row r="811" ht="15.75" customHeight="1">
      <c r="E811" s="2"/>
    </row>
    <row r="812" ht="15.75" customHeight="1">
      <c r="E812" s="2"/>
    </row>
    <row r="813" ht="15.75" customHeight="1">
      <c r="E813" s="2"/>
    </row>
    <row r="814" ht="15.75" customHeight="1">
      <c r="E814" s="2"/>
    </row>
    <row r="815" ht="15.75" customHeight="1">
      <c r="E815" s="2"/>
    </row>
    <row r="816" ht="15.75" customHeight="1">
      <c r="E816" s="2"/>
    </row>
    <row r="817" ht="15.75" customHeight="1">
      <c r="E817" s="2"/>
    </row>
    <row r="818" ht="15.75" customHeight="1">
      <c r="E818" s="2"/>
    </row>
    <row r="819" ht="15.75" customHeight="1">
      <c r="E819" s="2"/>
    </row>
    <row r="820" ht="15.75" customHeight="1">
      <c r="E820" s="2"/>
    </row>
    <row r="821" ht="15.75" customHeight="1">
      <c r="E821" s="2"/>
    </row>
    <row r="822" ht="15.75" customHeight="1">
      <c r="E822" s="2"/>
    </row>
    <row r="823" ht="15.75" customHeight="1">
      <c r="E823" s="2"/>
    </row>
    <row r="824" ht="15.75" customHeight="1">
      <c r="E824" s="2"/>
    </row>
    <row r="825" ht="15.75" customHeight="1">
      <c r="E825" s="2"/>
    </row>
    <row r="826" ht="15.75" customHeight="1">
      <c r="E826" s="2"/>
    </row>
    <row r="827" ht="15.75" customHeight="1">
      <c r="E827" s="2"/>
    </row>
    <row r="828" ht="15.75" customHeight="1">
      <c r="E828" s="2"/>
    </row>
    <row r="829" ht="15.75" customHeight="1">
      <c r="E829" s="2"/>
    </row>
    <row r="830" ht="15.75" customHeight="1">
      <c r="E830" s="2"/>
    </row>
    <row r="831" ht="15.75" customHeight="1">
      <c r="E831" s="2"/>
    </row>
    <row r="832" ht="15.75" customHeight="1">
      <c r="E832" s="2"/>
    </row>
    <row r="833" ht="15.75" customHeight="1">
      <c r="E833" s="2"/>
    </row>
    <row r="834" ht="15.75" customHeight="1">
      <c r="E834" s="2"/>
    </row>
    <row r="835" ht="15.75" customHeight="1">
      <c r="E835" s="2"/>
    </row>
    <row r="836" ht="15.75" customHeight="1">
      <c r="E836" s="2"/>
    </row>
    <row r="837" ht="15.75" customHeight="1">
      <c r="E837" s="2"/>
    </row>
    <row r="838" ht="15.75" customHeight="1">
      <c r="E838" s="2"/>
    </row>
    <row r="839" ht="15.75" customHeight="1">
      <c r="E839" s="2"/>
    </row>
    <row r="840" ht="15.75" customHeight="1">
      <c r="E840" s="2"/>
    </row>
    <row r="841" ht="15.75" customHeight="1">
      <c r="E841" s="2"/>
    </row>
    <row r="842" ht="15.75" customHeight="1">
      <c r="E842" s="2"/>
    </row>
    <row r="843" ht="15.75" customHeight="1">
      <c r="E843" s="2"/>
    </row>
    <row r="844" ht="15.75" customHeight="1">
      <c r="E844" s="2"/>
    </row>
    <row r="845" ht="15.75" customHeight="1">
      <c r="E845" s="2"/>
    </row>
    <row r="846" ht="15.75" customHeight="1">
      <c r="E846" s="2"/>
    </row>
    <row r="847" ht="15.75" customHeight="1">
      <c r="E847" s="2"/>
    </row>
    <row r="848" ht="15.75" customHeight="1">
      <c r="E848" s="2"/>
    </row>
    <row r="849" ht="15.75" customHeight="1">
      <c r="E849" s="2"/>
    </row>
    <row r="850" ht="15.75" customHeight="1">
      <c r="E850" s="2"/>
    </row>
    <row r="851" ht="15.75" customHeight="1">
      <c r="E851" s="2"/>
    </row>
    <row r="852" ht="15.75" customHeight="1">
      <c r="E852" s="2"/>
    </row>
    <row r="853" ht="15.75" customHeight="1">
      <c r="E853" s="2"/>
    </row>
    <row r="854" ht="15.75" customHeight="1">
      <c r="E854" s="2"/>
    </row>
    <row r="855" ht="15.75" customHeight="1">
      <c r="E855" s="2"/>
    </row>
    <row r="856" ht="15.75" customHeight="1">
      <c r="E856" s="2"/>
    </row>
    <row r="857" ht="15.75" customHeight="1">
      <c r="E857" s="2"/>
    </row>
    <row r="858" ht="15.75" customHeight="1">
      <c r="E858" s="2"/>
    </row>
    <row r="859" ht="15.75" customHeight="1">
      <c r="E859" s="2"/>
    </row>
    <row r="860" ht="15.75" customHeight="1">
      <c r="E860" s="2"/>
    </row>
    <row r="861" ht="15.75" customHeight="1">
      <c r="E861" s="2"/>
    </row>
    <row r="862" ht="15.75" customHeight="1">
      <c r="E862" s="2"/>
    </row>
    <row r="863" ht="15.75" customHeight="1">
      <c r="E863" s="2"/>
    </row>
    <row r="864" ht="15.75" customHeight="1">
      <c r="E864" s="2"/>
    </row>
    <row r="865" ht="15.75" customHeight="1">
      <c r="E865" s="2"/>
    </row>
    <row r="866" ht="15.75" customHeight="1">
      <c r="E866" s="2"/>
    </row>
    <row r="867" ht="15.75" customHeight="1">
      <c r="E867" s="2"/>
    </row>
    <row r="868" ht="15.75" customHeight="1">
      <c r="E868" s="2"/>
    </row>
    <row r="869" ht="15.75" customHeight="1">
      <c r="E869" s="2"/>
    </row>
    <row r="870" ht="15.75" customHeight="1">
      <c r="E870" s="2"/>
    </row>
    <row r="871" ht="15.75" customHeight="1">
      <c r="E871" s="2"/>
    </row>
    <row r="872" ht="15.75" customHeight="1">
      <c r="E872" s="2"/>
    </row>
    <row r="873" ht="15.75" customHeight="1">
      <c r="E873" s="2"/>
    </row>
    <row r="874" ht="15.75" customHeight="1">
      <c r="E874" s="2"/>
    </row>
    <row r="875" ht="15.75" customHeight="1">
      <c r="E875" s="2"/>
    </row>
    <row r="876" ht="15.75" customHeight="1">
      <c r="E876" s="2"/>
    </row>
    <row r="877" ht="15.75" customHeight="1">
      <c r="E877" s="2"/>
    </row>
    <row r="878" ht="15.75" customHeight="1">
      <c r="E878" s="2"/>
    </row>
    <row r="879" ht="15.75" customHeight="1">
      <c r="E879" s="2"/>
    </row>
    <row r="880" ht="15.75" customHeight="1">
      <c r="E880" s="2"/>
    </row>
    <row r="881" ht="15.75" customHeight="1">
      <c r="E881" s="2"/>
    </row>
    <row r="882" ht="15.75" customHeight="1">
      <c r="E882" s="2"/>
    </row>
    <row r="883" ht="15.75" customHeight="1">
      <c r="E883" s="2"/>
    </row>
    <row r="884" ht="15.75" customHeight="1">
      <c r="E884" s="2"/>
    </row>
    <row r="885" ht="15.75" customHeight="1">
      <c r="E885" s="2"/>
    </row>
    <row r="886" ht="15.75" customHeight="1">
      <c r="E886" s="2"/>
    </row>
    <row r="887" ht="15.75" customHeight="1">
      <c r="E887" s="2"/>
    </row>
    <row r="888" ht="15.75" customHeight="1">
      <c r="E888" s="2"/>
    </row>
    <row r="889" ht="15.75" customHeight="1">
      <c r="E889" s="2"/>
    </row>
    <row r="890" ht="15.75" customHeight="1">
      <c r="E890" s="2"/>
    </row>
    <row r="891" ht="15.75" customHeight="1">
      <c r="E891" s="2"/>
    </row>
    <row r="892" ht="15.75" customHeight="1">
      <c r="E892" s="2"/>
    </row>
    <row r="893" ht="15.75" customHeight="1">
      <c r="E893" s="2"/>
    </row>
    <row r="894" ht="15.75" customHeight="1">
      <c r="E894" s="2"/>
    </row>
    <row r="895" ht="15.75" customHeight="1">
      <c r="E895" s="2"/>
    </row>
    <row r="896" ht="15.75" customHeight="1">
      <c r="E896" s="2"/>
    </row>
    <row r="897" ht="15.75" customHeight="1">
      <c r="E897" s="2"/>
    </row>
    <row r="898" ht="15.75" customHeight="1">
      <c r="E898" s="2"/>
    </row>
    <row r="899" ht="15.75" customHeight="1">
      <c r="E899" s="2"/>
    </row>
    <row r="900" ht="15.75" customHeight="1">
      <c r="E900" s="2"/>
    </row>
    <row r="901" ht="15.75" customHeight="1">
      <c r="E901" s="2"/>
    </row>
    <row r="902" ht="15.75" customHeight="1">
      <c r="E902" s="2"/>
    </row>
    <row r="903" ht="15.75" customHeight="1">
      <c r="E903" s="2"/>
    </row>
    <row r="904" ht="15.75" customHeight="1">
      <c r="E904" s="2"/>
    </row>
    <row r="905" ht="15.75" customHeight="1">
      <c r="E905" s="2"/>
    </row>
    <row r="906" ht="15.75" customHeight="1">
      <c r="E906" s="2"/>
    </row>
    <row r="907" ht="15.75" customHeight="1">
      <c r="E907" s="2"/>
    </row>
    <row r="908" ht="15.75" customHeight="1">
      <c r="E908" s="2"/>
    </row>
    <row r="909" ht="15.75" customHeight="1">
      <c r="E909" s="2"/>
    </row>
    <row r="910" ht="15.75" customHeight="1">
      <c r="E910" s="2"/>
    </row>
    <row r="911" ht="15.75" customHeight="1">
      <c r="E911" s="2"/>
    </row>
    <row r="912" ht="15.75" customHeight="1">
      <c r="E912" s="2"/>
    </row>
    <row r="913" ht="15.75" customHeight="1">
      <c r="E913" s="2"/>
    </row>
    <row r="914" ht="15.75" customHeight="1">
      <c r="E914" s="2"/>
    </row>
    <row r="915" ht="15.75" customHeight="1">
      <c r="E915" s="2"/>
    </row>
    <row r="916" ht="15.75" customHeight="1">
      <c r="E916" s="2"/>
    </row>
    <row r="917" ht="15.75" customHeight="1">
      <c r="E917" s="2"/>
    </row>
    <row r="918" ht="15.75" customHeight="1">
      <c r="E918" s="2"/>
    </row>
    <row r="919" ht="15.75" customHeight="1">
      <c r="E919" s="2"/>
    </row>
    <row r="920" ht="15.75" customHeight="1">
      <c r="E920" s="2"/>
    </row>
    <row r="921" ht="15.75" customHeight="1">
      <c r="E921" s="2"/>
    </row>
    <row r="922" ht="15.75" customHeight="1">
      <c r="E922" s="2"/>
    </row>
    <row r="923" ht="15.75" customHeight="1">
      <c r="E923" s="2"/>
    </row>
    <row r="924" ht="15.75" customHeight="1">
      <c r="E924" s="2"/>
    </row>
    <row r="925" ht="15.75" customHeight="1">
      <c r="E925" s="2"/>
    </row>
    <row r="926" ht="15.75" customHeight="1">
      <c r="E926" s="2"/>
    </row>
    <row r="927" ht="15.75" customHeight="1">
      <c r="E927" s="2"/>
    </row>
    <row r="928" ht="15.75" customHeight="1">
      <c r="E928" s="2"/>
    </row>
    <row r="929" ht="15.75" customHeight="1">
      <c r="E929" s="2"/>
    </row>
    <row r="930" ht="15.75" customHeight="1">
      <c r="E930" s="2"/>
    </row>
    <row r="931" ht="15.75" customHeight="1">
      <c r="E931" s="2"/>
    </row>
    <row r="932" ht="15.75" customHeight="1">
      <c r="E932" s="2"/>
    </row>
    <row r="933" ht="15.75" customHeight="1">
      <c r="E933" s="2"/>
    </row>
    <row r="934" ht="15.75" customHeight="1">
      <c r="E934" s="2"/>
    </row>
    <row r="935" ht="15.75" customHeight="1">
      <c r="E935" s="2"/>
    </row>
    <row r="936" ht="15.75" customHeight="1">
      <c r="E936" s="2"/>
    </row>
    <row r="937" ht="15.75" customHeight="1">
      <c r="E937" s="2"/>
    </row>
    <row r="938" ht="15.75" customHeight="1">
      <c r="E938" s="2"/>
    </row>
    <row r="939" ht="15.75" customHeight="1">
      <c r="E939" s="2"/>
    </row>
    <row r="940" ht="15.75" customHeight="1">
      <c r="E940" s="2"/>
    </row>
    <row r="941" ht="15.75" customHeight="1">
      <c r="E941" s="2"/>
    </row>
    <row r="942" ht="15.75" customHeight="1">
      <c r="E942" s="2"/>
    </row>
    <row r="943" ht="15.75" customHeight="1">
      <c r="E943" s="2"/>
    </row>
    <row r="944" ht="15.75" customHeight="1">
      <c r="E944" s="2"/>
    </row>
    <row r="945" ht="15.75" customHeight="1">
      <c r="E945" s="2"/>
    </row>
    <row r="946" ht="15.75" customHeight="1">
      <c r="E946" s="2"/>
    </row>
    <row r="947" ht="15.75" customHeight="1">
      <c r="E947" s="2"/>
    </row>
    <row r="948" ht="15.75" customHeight="1">
      <c r="E948" s="2"/>
    </row>
    <row r="949" ht="15.75" customHeight="1">
      <c r="E949" s="2"/>
    </row>
    <row r="950" ht="15.75" customHeight="1">
      <c r="E950" s="2"/>
    </row>
    <row r="951" ht="15.75" customHeight="1">
      <c r="E951" s="2"/>
    </row>
    <row r="952" ht="15.75" customHeight="1">
      <c r="E952" s="2"/>
    </row>
    <row r="953" ht="15.75" customHeight="1">
      <c r="E953" s="2"/>
    </row>
    <row r="954" ht="15.75" customHeight="1">
      <c r="E954" s="2"/>
    </row>
    <row r="955" ht="15.75" customHeight="1">
      <c r="E955" s="2"/>
    </row>
    <row r="956" ht="15.75" customHeight="1">
      <c r="E956" s="2"/>
    </row>
    <row r="957" ht="15.75" customHeight="1">
      <c r="E957" s="2"/>
    </row>
    <row r="958" ht="15.75" customHeight="1">
      <c r="E958" s="2"/>
    </row>
    <row r="959" ht="15.75" customHeight="1">
      <c r="E959" s="2"/>
    </row>
    <row r="960" ht="15.75" customHeight="1">
      <c r="E960" s="2"/>
    </row>
    <row r="961" ht="15.75" customHeight="1">
      <c r="E961" s="2"/>
    </row>
    <row r="962" ht="15.75" customHeight="1">
      <c r="E962" s="2"/>
    </row>
    <row r="963" ht="15.75" customHeight="1">
      <c r="E963" s="2"/>
    </row>
    <row r="964" ht="15.75" customHeight="1">
      <c r="E964" s="2"/>
    </row>
    <row r="965" ht="15.75" customHeight="1">
      <c r="E965" s="2"/>
    </row>
    <row r="966" ht="15.75" customHeight="1">
      <c r="E966" s="2"/>
    </row>
    <row r="967" ht="15.75" customHeight="1">
      <c r="E967" s="2"/>
    </row>
    <row r="968" ht="15.75" customHeight="1">
      <c r="E968" s="2"/>
    </row>
    <row r="969" ht="15.75" customHeight="1">
      <c r="E969" s="2"/>
    </row>
    <row r="970" ht="15.75" customHeight="1">
      <c r="E970" s="2"/>
    </row>
    <row r="971" ht="15.75" customHeight="1">
      <c r="E971" s="2"/>
    </row>
    <row r="972" ht="15.75" customHeight="1">
      <c r="E972" s="2"/>
    </row>
    <row r="973" ht="15.75" customHeight="1">
      <c r="E973" s="2"/>
    </row>
    <row r="974" ht="15.75" customHeight="1">
      <c r="E974" s="2"/>
    </row>
    <row r="975" ht="15.75" customHeight="1">
      <c r="E975" s="2"/>
    </row>
    <row r="976" ht="15.75" customHeight="1">
      <c r="E976" s="2"/>
    </row>
    <row r="977" ht="15.75" customHeight="1">
      <c r="E977" s="2"/>
    </row>
    <row r="978" ht="15.75" customHeight="1">
      <c r="E978" s="2"/>
    </row>
    <row r="979" ht="15.75" customHeight="1">
      <c r="E979" s="2"/>
    </row>
    <row r="980" ht="15.75" customHeight="1">
      <c r="E980" s="2"/>
    </row>
    <row r="981" ht="15.75" customHeight="1">
      <c r="E981" s="2"/>
    </row>
    <row r="982" ht="15.75" customHeight="1">
      <c r="E982" s="2"/>
    </row>
    <row r="983" ht="15.75" customHeight="1">
      <c r="E983" s="2"/>
    </row>
    <row r="984" ht="15.75" customHeight="1">
      <c r="E984" s="2"/>
    </row>
    <row r="985" ht="15.75" customHeight="1">
      <c r="E985" s="2"/>
    </row>
    <row r="986" ht="15.75" customHeight="1">
      <c r="E986" s="2"/>
    </row>
    <row r="987" ht="15.75" customHeight="1">
      <c r="E987" s="2"/>
    </row>
    <row r="988" ht="15.75" customHeight="1">
      <c r="E988" s="2"/>
    </row>
    <row r="989" ht="15.75" customHeight="1">
      <c r="E989" s="2"/>
    </row>
    <row r="990" ht="15.75" customHeight="1">
      <c r="E990" s="2"/>
    </row>
    <row r="991" ht="15.75" customHeight="1">
      <c r="E991" s="2"/>
    </row>
    <row r="992" ht="15.75" customHeight="1">
      <c r="E992" s="2"/>
    </row>
    <row r="993" ht="15.75" customHeight="1">
      <c r="E993" s="2"/>
    </row>
    <row r="994" ht="15.75" customHeight="1">
      <c r="E994" s="2"/>
    </row>
    <row r="995" ht="15.75" customHeight="1">
      <c r="E995" s="2"/>
    </row>
    <row r="996" ht="15.75" customHeight="1">
      <c r="E996" s="2"/>
    </row>
    <row r="997" ht="15.75" customHeight="1">
      <c r="E997" s="2"/>
    </row>
    <row r="998" ht="15.75" customHeight="1">
      <c r="E998" s="2"/>
    </row>
    <row r="999" ht="15.75" customHeight="1">
      <c r="E999" s="2"/>
    </row>
    <row r="1000" ht="15.75" customHeight="1">
      <c r="E1000" s="2"/>
    </row>
  </sheetData>
  <mergeCells count="3">
    <mergeCell ref="M2:N2"/>
    <mergeCell ref="K3:L3"/>
    <mergeCell ref="M3:N3"/>
  </mergeCells>
  <hyperlinks>
    <hyperlink r:id="rId1" location="0928091" ref="A12"/>
    <hyperlink r:id="rId2" location="0928091" ref="A13"/>
  </hyperlinks>
  <printOptions/>
  <pageMargins bottom="0.7480314960629921" footer="0.0" header="0.0" left="0.7086614173228347" right="0.7086614173228347" top="0.7480314960629921"/>
  <pageSetup paperSize="9" scale="70"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7.75"/>
    <col customWidth="1" min="2" max="2" width="7.63"/>
    <col customWidth="1" min="3" max="3" width="12.88"/>
    <col customWidth="1" min="4" max="4" width="11.75"/>
    <col customWidth="1" min="5" max="5" width="2.75"/>
    <col customWidth="1" min="6" max="6" width="12.38"/>
    <col customWidth="1" min="7" max="7" width="2.0"/>
    <col customWidth="1" min="8" max="11" width="8.13"/>
    <col customWidth="1" min="12" max="12" width="10.13"/>
    <col customWidth="1" min="13" max="13" width="3.5"/>
    <col customWidth="1" min="14" max="14" width="10.13"/>
    <col customWidth="1" min="15" max="26" width="7.63"/>
  </cols>
  <sheetData>
    <row r="1" ht="28.5" customHeight="1">
      <c r="F1" s="40" t="s">
        <v>40</v>
      </c>
      <c r="H1" s="41" t="s">
        <v>41</v>
      </c>
      <c r="I1" s="38"/>
      <c r="J1" s="38"/>
      <c r="K1" s="38"/>
      <c r="L1" s="38"/>
    </row>
    <row r="2">
      <c r="A2" s="42" t="s">
        <v>1</v>
      </c>
      <c r="B2" s="42" t="s">
        <v>2</v>
      </c>
      <c r="C2" s="42" t="s">
        <v>3</v>
      </c>
      <c r="D2" s="7" t="s">
        <v>4</v>
      </c>
      <c r="F2" s="7" t="s">
        <v>42</v>
      </c>
      <c r="H2" s="7" t="s">
        <v>43</v>
      </c>
      <c r="I2" s="7" t="s">
        <v>44</v>
      </c>
      <c r="J2" s="7" t="s">
        <v>45</v>
      </c>
      <c r="K2" s="7" t="s">
        <v>42</v>
      </c>
      <c r="L2" s="7" t="s">
        <v>9</v>
      </c>
      <c r="N2" s="7" t="s">
        <v>46</v>
      </c>
      <c r="O2" s="43"/>
      <c r="P2" s="43"/>
    </row>
    <row r="3">
      <c r="A3" s="10">
        <v>839415.0</v>
      </c>
      <c r="B3" s="11" t="s">
        <v>12</v>
      </c>
      <c r="C3" s="11" t="s">
        <v>13</v>
      </c>
      <c r="D3" s="39">
        <v>53300.0</v>
      </c>
      <c r="F3" s="14">
        <v>29.16666666666663</v>
      </c>
      <c r="H3" s="19">
        <v>14.583333333333314</v>
      </c>
      <c r="I3" s="19">
        <v>14.583333333333314</v>
      </c>
      <c r="J3" s="19">
        <v>14.583333333333314</v>
      </c>
      <c r="K3" s="19">
        <v>14.583333333333314</v>
      </c>
      <c r="L3" s="44">
        <v>58.3333333333333</v>
      </c>
      <c r="N3" s="45">
        <f t="shared" ref="N3:N6" si="1">F3+L3</f>
        <v>87.5</v>
      </c>
    </row>
    <row r="4">
      <c r="A4" s="10">
        <v>896998.0</v>
      </c>
      <c r="B4" s="11" t="s">
        <v>20</v>
      </c>
      <c r="C4" s="11" t="s">
        <v>21</v>
      </c>
      <c r="D4" s="39">
        <v>42600.0</v>
      </c>
      <c r="F4" s="14">
        <v>28.333333333333314</v>
      </c>
      <c r="H4" s="19">
        <v>14.166666666666657</v>
      </c>
      <c r="I4" s="19">
        <v>14.166666666666657</v>
      </c>
      <c r="J4" s="19">
        <v>14.166666666666657</v>
      </c>
      <c r="K4" s="19">
        <v>14.166666666666657</v>
      </c>
      <c r="L4" s="44">
        <v>56.66666666666663</v>
      </c>
      <c r="N4" s="45">
        <f t="shared" si="1"/>
        <v>85</v>
      </c>
      <c r="O4" s="1"/>
      <c r="P4" s="1"/>
    </row>
    <row r="5">
      <c r="A5" s="10">
        <v>896997.0</v>
      </c>
      <c r="B5" s="11" t="s">
        <v>22</v>
      </c>
      <c r="C5" s="11" t="s">
        <v>23</v>
      </c>
      <c r="D5" s="39">
        <v>51500.0</v>
      </c>
      <c r="F5" s="14">
        <v>9.166666666666686</v>
      </c>
      <c r="H5" s="19">
        <v>4.583333333333343</v>
      </c>
      <c r="I5" s="19">
        <v>4.583333333333343</v>
      </c>
      <c r="J5" s="19">
        <v>4.583333333333343</v>
      </c>
      <c r="K5" s="19">
        <v>4.583333333333343</v>
      </c>
      <c r="L5" s="44">
        <v>18.33333333333337</v>
      </c>
      <c r="N5" s="45">
        <f t="shared" si="1"/>
        <v>27.5</v>
      </c>
      <c r="O5" s="1"/>
      <c r="P5" s="1"/>
    </row>
    <row r="6" ht="12.0" customHeight="1">
      <c r="A6" s="10">
        <v>900332.0</v>
      </c>
      <c r="B6" s="11" t="s">
        <v>24</v>
      </c>
      <c r="C6" s="11" t="s">
        <v>25</v>
      </c>
      <c r="D6" s="39">
        <v>121300.0</v>
      </c>
      <c r="F6" s="14">
        <v>90.0</v>
      </c>
      <c r="H6" s="19">
        <v>0.0</v>
      </c>
      <c r="I6" s="19">
        <v>0.0</v>
      </c>
      <c r="J6" s="19">
        <v>0.0</v>
      </c>
      <c r="K6" s="19">
        <v>45.0</v>
      </c>
      <c r="L6" s="44">
        <f>K6</f>
        <v>45</v>
      </c>
      <c r="N6" s="45">
        <f t="shared" si="1"/>
        <v>135</v>
      </c>
      <c r="P6" s="1"/>
      <c r="Q6" s="1"/>
    </row>
    <row r="9">
      <c r="M9" s="9"/>
      <c r="N9" s="1"/>
      <c r="O9" s="1"/>
      <c r="P9" s="9"/>
      <c r="Q9" s="1"/>
      <c r="R9" s="1"/>
    </row>
    <row r="10">
      <c r="M10" s="9"/>
      <c r="N10" s="46"/>
      <c r="Q10" s="46"/>
    </row>
    <row r="11">
      <c r="M11" s="9"/>
      <c r="N11" s="1"/>
      <c r="O11" s="1"/>
      <c r="P11" s="9"/>
      <c r="Q11" s="1"/>
      <c r="R11" s="1"/>
    </row>
    <row r="12">
      <c r="M12" s="9"/>
      <c r="N12" s="46"/>
      <c r="Q12" s="46"/>
    </row>
    <row r="13">
      <c r="M13" s="9"/>
      <c r="N13" s="1"/>
      <c r="O13" s="1"/>
      <c r="P13" s="9"/>
      <c r="Q13" s="1"/>
      <c r="R13" s="1"/>
    </row>
    <row r="14">
      <c r="M14" s="9"/>
      <c r="N14" s="46"/>
      <c r="Q14" s="46"/>
    </row>
    <row r="15">
      <c r="M15" s="9"/>
      <c r="N15" s="1"/>
      <c r="O15" s="1"/>
      <c r="P15" s="9"/>
      <c r="Q15" s="1"/>
      <c r="R15" s="1"/>
    </row>
    <row r="16">
      <c r="M16" s="9"/>
      <c r="N16" s="46"/>
      <c r="Q16" s="46"/>
    </row>
    <row r="17">
      <c r="M17" s="9"/>
      <c r="N17" s="9"/>
      <c r="O17" s="9"/>
      <c r="P17" s="9"/>
      <c r="Q17" s="9"/>
      <c r="R17"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N16:P16"/>
    <mergeCell ref="Q16:R16"/>
    <mergeCell ref="H1:L1"/>
    <mergeCell ref="N10:P10"/>
    <mergeCell ref="Q10:R10"/>
    <mergeCell ref="N12:P12"/>
    <mergeCell ref="Q12:R12"/>
    <mergeCell ref="N14:P14"/>
    <mergeCell ref="Q14:R14"/>
  </mergeCells>
  <printOptions/>
  <pageMargins bottom="0.7480314960629921" footer="0.0" header="0.0" left="0.7086614173228347" right="0.7086614173228347" top="0.7480314960629921"/>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workbookViewId="0"/>
  </sheetViews>
  <sheetFormatPr customHeight="1" defaultColWidth="12.63" defaultRowHeight="15.0"/>
  <cols>
    <col customWidth="1" min="1" max="1" width="12.75"/>
    <col customWidth="1" hidden="1" min="2" max="2" width="11.5"/>
    <col customWidth="1" min="3" max="3" width="12.5"/>
    <col customWidth="1" min="4" max="4" width="14.88"/>
    <col customWidth="1" hidden="1" min="5" max="5" width="10.38"/>
    <col customWidth="1" hidden="1" min="6" max="6" width="14.88"/>
    <col customWidth="1" hidden="1" min="7" max="7" width="8.63"/>
    <col customWidth="1" hidden="1" min="8" max="8" width="14.13"/>
    <col customWidth="1" min="9" max="9" width="16.38"/>
    <col customWidth="1" min="10" max="10" width="4.75"/>
    <col customWidth="1" hidden="1" min="11" max="11" width="12.75"/>
    <col customWidth="1" hidden="1" min="12" max="12" width="9.5"/>
    <col customWidth="1" hidden="1" min="13" max="14" width="10.63"/>
    <col customWidth="1" hidden="1" min="15" max="15" width="4.88"/>
    <col customWidth="1" min="16" max="35" width="4.88"/>
  </cols>
  <sheetData>
    <row r="1">
      <c r="A1" s="1" t="s">
        <v>0</v>
      </c>
      <c r="E1" s="2"/>
    </row>
    <row r="2" ht="39.0" customHeight="1">
      <c r="A2" s="3">
        <v>43891.0</v>
      </c>
      <c r="E2" s="2"/>
      <c r="M2" s="4"/>
    </row>
    <row r="3">
      <c r="E3" s="2"/>
      <c r="K3" s="37" t="s">
        <v>36</v>
      </c>
      <c r="L3" s="38"/>
      <c r="M3" s="37"/>
      <c r="N3" s="38"/>
    </row>
    <row r="4">
      <c r="A4" s="5" t="s">
        <v>1</v>
      </c>
      <c r="B4" s="5" t="s">
        <v>2</v>
      </c>
      <c r="C4" s="5" t="s">
        <v>3</v>
      </c>
      <c r="D4" s="6" t="s">
        <v>4</v>
      </c>
      <c r="E4" s="7" t="s">
        <v>5</v>
      </c>
      <c r="F4" s="7" t="s">
        <v>6</v>
      </c>
      <c r="G4" s="7" t="s">
        <v>7</v>
      </c>
      <c r="H4" s="8" t="s">
        <v>8</v>
      </c>
      <c r="I4" s="8" t="s">
        <v>9</v>
      </c>
      <c r="K4" s="7" t="s">
        <v>10</v>
      </c>
      <c r="L4" s="7" t="s">
        <v>38</v>
      </c>
      <c r="M4" s="7" t="s">
        <v>10</v>
      </c>
      <c r="N4" s="7" t="s">
        <v>47</v>
      </c>
    </row>
    <row r="5">
      <c r="A5" s="10">
        <v>839415.0</v>
      </c>
      <c r="B5" s="11" t="s">
        <v>12</v>
      </c>
      <c r="C5" s="11" t="s">
        <v>13</v>
      </c>
      <c r="D5" s="39">
        <v>53300.0</v>
      </c>
      <c r="E5" s="13">
        <v>0.07</v>
      </c>
      <c r="F5" s="14">
        <f>D5*7%/12</f>
        <v>310.9166667</v>
      </c>
      <c r="G5" s="13">
        <v>0.5</v>
      </c>
      <c r="H5" s="12">
        <f t="shared" ref="H5:H13" si="1">F5*50%</f>
        <v>155.4583333</v>
      </c>
      <c r="I5" s="14">
        <f t="shared" ref="I5:I16" si="2">F5+H5</f>
        <v>466.375</v>
      </c>
      <c r="K5" s="12">
        <v>281.75000000000006</v>
      </c>
      <c r="L5" s="12">
        <v>140.87500000000003</v>
      </c>
      <c r="M5" s="12">
        <f t="shared" ref="M5:M12" si="3">K5+(F5*2)</f>
        <v>903.5833333</v>
      </c>
      <c r="N5" s="12">
        <f t="shared" ref="N5:N12" si="4">L5+(H5*2)</f>
        <v>451.7916667</v>
      </c>
    </row>
    <row r="6">
      <c r="A6" s="10">
        <v>862567.0</v>
      </c>
      <c r="B6" s="11" t="s">
        <v>14</v>
      </c>
      <c r="C6" s="11" t="s">
        <v>15</v>
      </c>
      <c r="D6" s="12">
        <v>160000.0</v>
      </c>
      <c r="E6" s="13">
        <v>0.05</v>
      </c>
      <c r="F6" s="14">
        <f t="shared" ref="F6:F7" si="5">D6*5%/12</f>
        <v>666.6666667</v>
      </c>
      <c r="G6" s="13">
        <v>0.5</v>
      </c>
      <c r="H6" s="12">
        <f t="shared" si="1"/>
        <v>333.3333333</v>
      </c>
      <c r="I6" s="14">
        <f t="shared" si="2"/>
        <v>1000</v>
      </c>
      <c r="J6" s="1"/>
      <c r="K6" s="12">
        <v>666.6666666666666</v>
      </c>
      <c r="L6" s="12">
        <v>333.3333333333333</v>
      </c>
      <c r="M6" s="12">
        <f t="shared" si="3"/>
        <v>2000</v>
      </c>
      <c r="N6" s="12">
        <f t="shared" si="4"/>
        <v>1000</v>
      </c>
      <c r="O6" s="1"/>
      <c r="P6" s="1"/>
      <c r="Q6" s="1"/>
      <c r="R6" s="1"/>
      <c r="S6" s="1"/>
      <c r="T6" s="1"/>
      <c r="U6" s="1"/>
      <c r="V6" s="1"/>
      <c r="W6" s="1"/>
      <c r="X6" s="1"/>
      <c r="Y6" s="1"/>
      <c r="Z6" s="1"/>
      <c r="AA6" s="1"/>
      <c r="AB6" s="1"/>
      <c r="AC6" s="1"/>
      <c r="AD6" s="1"/>
      <c r="AE6" s="1"/>
      <c r="AF6" s="1"/>
      <c r="AG6" s="1"/>
      <c r="AH6" s="1"/>
      <c r="AI6" s="1"/>
    </row>
    <row r="7">
      <c r="A7" s="10">
        <v>881957.0</v>
      </c>
      <c r="B7" s="11" t="s">
        <v>16</v>
      </c>
      <c r="C7" s="11" t="s">
        <v>17</v>
      </c>
      <c r="D7" s="12">
        <v>42600.0</v>
      </c>
      <c r="E7" s="13">
        <v>0.05</v>
      </c>
      <c r="F7" s="14">
        <f t="shared" si="5"/>
        <v>177.5</v>
      </c>
      <c r="G7" s="13">
        <v>0.5</v>
      </c>
      <c r="H7" s="12">
        <f t="shared" si="1"/>
        <v>88.75</v>
      </c>
      <c r="I7" s="14">
        <f t="shared" si="2"/>
        <v>266.25</v>
      </c>
      <c r="J7" s="1"/>
      <c r="K7" s="12">
        <v>177.5</v>
      </c>
      <c r="L7" s="12">
        <v>88.75</v>
      </c>
      <c r="M7" s="12">
        <f t="shared" si="3"/>
        <v>532.5</v>
      </c>
      <c r="N7" s="12">
        <f t="shared" si="4"/>
        <v>266.25</v>
      </c>
      <c r="O7" s="1"/>
      <c r="P7" s="1"/>
      <c r="Q7" s="1"/>
      <c r="R7" s="1"/>
      <c r="S7" s="1"/>
      <c r="T7" s="1"/>
      <c r="U7" s="1"/>
      <c r="V7" s="1"/>
      <c r="W7" s="1"/>
      <c r="X7" s="1"/>
      <c r="Y7" s="1"/>
      <c r="Z7" s="1"/>
      <c r="AA7" s="1"/>
      <c r="AB7" s="1"/>
      <c r="AC7" s="1"/>
      <c r="AD7" s="1"/>
      <c r="AE7" s="1"/>
      <c r="AF7" s="1"/>
      <c r="AG7" s="1"/>
      <c r="AH7" s="1"/>
      <c r="AI7" s="1"/>
    </row>
    <row r="8">
      <c r="A8" s="10">
        <v>886344.0</v>
      </c>
      <c r="B8" s="11" t="s">
        <v>18</v>
      </c>
      <c r="C8" s="11" t="s">
        <v>19</v>
      </c>
      <c r="D8" s="12">
        <v>137000.0</v>
      </c>
      <c r="E8" s="16">
        <v>0.142336</v>
      </c>
      <c r="F8" s="17">
        <f>D8*14.2336%/12</f>
        <v>1625.002667</v>
      </c>
      <c r="G8" s="13">
        <v>0.5</v>
      </c>
      <c r="H8" s="12">
        <f t="shared" si="1"/>
        <v>812.5013333</v>
      </c>
      <c r="I8" s="14">
        <f t="shared" si="2"/>
        <v>2437.504</v>
      </c>
      <c r="J8" s="1"/>
      <c r="K8" s="12">
        <v>1625.0026666666665</v>
      </c>
      <c r="L8" s="12">
        <v>812.5013333333333</v>
      </c>
      <c r="M8" s="12">
        <f t="shared" si="3"/>
        <v>4875.008</v>
      </c>
      <c r="N8" s="12">
        <f t="shared" si="4"/>
        <v>2437.504</v>
      </c>
      <c r="O8" s="1"/>
      <c r="P8" s="1"/>
      <c r="Q8" s="1"/>
      <c r="R8" s="1"/>
      <c r="S8" s="1"/>
      <c r="T8" s="1"/>
      <c r="U8" s="1"/>
      <c r="V8" s="1"/>
      <c r="W8" s="1"/>
      <c r="X8" s="1"/>
      <c r="Y8" s="1"/>
      <c r="Z8" s="1"/>
      <c r="AA8" s="1"/>
      <c r="AB8" s="1"/>
      <c r="AC8" s="1"/>
      <c r="AD8" s="1"/>
      <c r="AE8" s="1"/>
      <c r="AF8" s="1"/>
      <c r="AG8" s="1"/>
      <c r="AH8" s="1"/>
      <c r="AI8" s="1"/>
    </row>
    <row r="9">
      <c r="A9" s="10">
        <v>896998.0</v>
      </c>
      <c r="B9" s="11" t="s">
        <v>20</v>
      </c>
      <c r="C9" s="11" t="s">
        <v>21</v>
      </c>
      <c r="D9" s="39">
        <v>42600.0</v>
      </c>
      <c r="E9" s="13">
        <v>0.1</v>
      </c>
      <c r="F9" s="14">
        <f>D9*10%/12</f>
        <v>355</v>
      </c>
      <c r="G9" s="13">
        <v>0.5</v>
      </c>
      <c r="H9" s="12">
        <f t="shared" si="1"/>
        <v>177.5</v>
      </c>
      <c r="I9" s="14">
        <f t="shared" si="2"/>
        <v>532.5</v>
      </c>
      <c r="J9" s="1"/>
      <c r="K9" s="12">
        <v>326.6666666666667</v>
      </c>
      <c r="L9" s="12">
        <v>163.33333333333334</v>
      </c>
      <c r="M9" s="12">
        <f t="shared" si="3"/>
        <v>1036.666667</v>
      </c>
      <c r="N9" s="12">
        <f t="shared" si="4"/>
        <v>518.3333333</v>
      </c>
      <c r="O9" s="1"/>
      <c r="P9" s="1"/>
      <c r="Q9" s="1"/>
      <c r="R9" s="1"/>
      <c r="S9" s="1"/>
      <c r="T9" s="1"/>
      <c r="U9" s="1"/>
      <c r="V9" s="1"/>
      <c r="W9" s="1"/>
      <c r="X9" s="1"/>
      <c r="Y9" s="1"/>
      <c r="Z9" s="1"/>
      <c r="AA9" s="1"/>
      <c r="AB9" s="1"/>
      <c r="AC9" s="1"/>
      <c r="AD9" s="1"/>
      <c r="AE9" s="1"/>
      <c r="AF9" s="1"/>
      <c r="AG9" s="1"/>
      <c r="AH9" s="1"/>
      <c r="AI9" s="1"/>
    </row>
    <row r="10">
      <c r="A10" s="10">
        <v>896997.0</v>
      </c>
      <c r="B10" s="11" t="s">
        <v>22</v>
      </c>
      <c r="C10" s="11" t="s">
        <v>23</v>
      </c>
      <c r="D10" s="39">
        <v>51500.0</v>
      </c>
      <c r="E10" s="13">
        <v>0.05</v>
      </c>
      <c r="F10" s="14">
        <f>D10*5%/12</f>
        <v>214.5833333</v>
      </c>
      <c r="G10" s="13">
        <v>0.5</v>
      </c>
      <c r="H10" s="12">
        <f t="shared" si="1"/>
        <v>107.2916667</v>
      </c>
      <c r="I10" s="14">
        <f t="shared" si="2"/>
        <v>321.875</v>
      </c>
      <c r="J10" s="1"/>
      <c r="K10" s="12">
        <v>205.41666666666666</v>
      </c>
      <c r="L10" s="12">
        <v>102.70833333333333</v>
      </c>
      <c r="M10" s="12">
        <f t="shared" si="3"/>
        <v>634.5833333</v>
      </c>
      <c r="N10" s="12">
        <f t="shared" si="4"/>
        <v>317.2916667</v>
      </c>
      <c r="O10" s="1"/>
      <c r="P10" s="1"/>
      <c r="Q10" s="1"/>
      <c r="R10" s="1"/>
      <c r="S10" s="1"/>
      <c r="T10" s="1"/>
      <c r="U10" s="1"/>
      <c r="V10" s="1"/>
      <c r="W10" s="1"/>
      <c r="X10" s="1"/>
      <c r="Y10" s="1"/>
      <c r="Z10" s="1"/>
      <c r="AA10" s="1"/>
      <c r="AB10" s="1"/>
      <c r="AC10" s="1"/>
      <c r="AD10" s="1"/>
      <c r="AE10" s="1"/>
      <c r="AF10" s="1"/>
      <c r="AG10" s="1"/>
      <c r="AH10" s="1"/>
      <c r="AI10" s="1"/>
    </row>
    <row r="11">
      <c r="A11" s="10">
        <v>900332.0</v>
      </c>
      <c r="B11" s="11" t="s">
        <v>24</v>
      </c>
      <c r="C11" s="11" t="s">
        <v>25</v>
      </c>
      <c r="D11" s="39">
        <v>121300.0</v>
      </c>
      <c r="E11" s="13">
        <v>0.1</v>
      </c>
      <c r="F11" s="17">
        <f>D11*10%/12</f>
        <v>1010.833333</v>
      </c>
      <c r="G11" s="13">
        <v>0.5</v>
      </c>
      <c r="H11" s="12">
        <f t="shared" si="1"/>
        <v>505.4166667</v>
      </c>
      <c r="I11" s="14">
        <f t="shared" si="2"/>
        <v>1516.25</v>
      </c>
      <c r="J11" s="1"/>
      <c r="K11" s="12">
        <v>920.8333333333334</v>
      </c>
      <c r="L11" s="12">
        <v>460.4166666666667</v>
      </c>
      <c r="M11" s="12">
        <f t="shared" si="3"/>
        <v>2942.5</v>
      </c>
      <c r="N11" s="12">
        <f t="shared" si="4"/>
        <v>1471.25</v>
      </c>
      <c r="O11" s="1"/>
      <c r="P11" s="1"/>
      <c r="Q11" s="1"/>
      <c r="R11" s="1"/>
      <c r="S11" s="1"/>
      <c r="T11" s="1"/>
      <c r="U11" s="1"/>
      <c r="V11" s="1"/>
      <c r="W11" s="1"/>
      <c r="X11" s="1"/>
      <c r="Y11" s="1"/>
      <c r="Z11" s="1"/>
      <c r="AA11" s="1"/>
      <c r="AB11" s="1"/>
      <c r="AC11" s="1"/>
      <c r="AD11" s="1"/>
      <c r="AE11" s="1"/>
      <c r="AF11" s="1"/>
      <c r="AG11" s="1"/>
      <c r="AH11" s="1"/>
      <c r="AI11" s="1"/>
    </row>
    <row r="12">
      <c r="A12" s="18" t="s">
        <v>26</v>
      </c>
      <c r="B12" s="11" t="s">
        <v>27</v>
      </c>
      <c r="C12" s="11" t="s">
        <v>28</v>
      </c>
      <c r="D12" s="19">
        <v>52000.0</v>
      </c>
      <c r="E12" s="20" t="s">
        <v>29</v>
      </c>
      <c r="F12" s="14">
        <v>100.0</v>
      </c>
      <c r="G12" s="13">
        <v>0.5</v>
      </c>
      <c r="H12" s="12">
        <f t="shared" si="1"/>
        <v>50</v>
      </c>
      <c r="I12" s="14">
        <f t="shared" si="2"/>
        <v>150</v>
      </c>
      <c r="J12" s="9"/>
      <c r="K12" s="12">
        <v>100.0</v>
      </c>
      <c r="L12" s="12">
        <v>50.0</v>
      </c>
      <c r="M12" s="12">
        <f t="shared" si="3"/>
        <v>300</v>
      </c>
      <c r="N12" s="12">
        <f t="shared" si="4"/>
        <v>150</v>
      </c>
      <c r="O12" s="9"/>
      <c r="P12" s="9"/>
      <c r="Q12" s="9"/>
      <c r="R12" s="9"/>
      <c r="S12" s="9"/>
      <c r="T12" s="9"/>
      <c r="U12" s="9"/>
      <c r="V12" s="9"/>
      <c r="W12" s="9"/>
      <c r="X12" s="9"/>
      <c r="Y12" s="9"/>
      <c r="Z12" s="9"/>
      <c r="AA12" s="9"/>
      <c r="AB12" s="9"/>
      <c r="AC12" s="9"/>
      <c r="AD12" s="9"/>
      <c r="AE12" s="9"/>
      <c r="AF12" s="9"/>
      <c r="AG12" s="9"/>
      <c r="AH12" s="9"/>
      <c r="AI12" s="9"/>
    </row>
    <row r="13">
      <c r="A13" s="47">
        <v>931165.0</v>
      </c>
      <c r="B13" s="11" t="s">
        <v>30</v>
      </c>
      <c r="C13" s="11" t="s">
        <v>31</v>
      </c>
      <c r="D13" s="19">
        <v>110000.0</v>
      </c>
      <c r="E13" s="20">
        <v>0.1</v>
      </c>
      <c r="F13" s="14">
        <f>D13*10%/12</f>
        <v>916.6666667</v>
      </c>
      <c r="G13" s="13">
        <v>0.5</v>
      </c>
      <c r="H13" s="12">
        <f t="shared" si="1"/>
        <v>458.3333333</v>
      </c>
      <c r="I13" s="14">
        <f t="shared" si="2"/>
        <v>1375</v>
      </c>
      <c r="J13" s="1"/>
      <c r="K13" s="12">
        <v>920.8333333333334</v>
      </c>
      <c r="L13" s="12">
        <v>460.4166666666667</v>
      </c>
      <c r="M13" s="12">
        <f>K13+'February 2020'!F13+'March 2020'!F13</f>
        <v>2848.333333</v>
      </c>
      <c r="N13" s="12">
        <f>L13+'February 2020'!H13+'March 2020'!H13</f>
        <v>1424.166667</v>
      </c>
      <c r="O13" s="1"/>
      <c r="P13" s="1"/>
      <c r="Q13" s="1"/>
      <c r="R13" s="1"/>
      <c r="S13" s="1"/>
      <c r="T13" s="1"/>
      <c r="U13" s="1"/>
      <c r="V13" s="1"/>
      <c r="W13" s="1"/>
      <c r="X13" s="1"/>
      <c r="Y13" s="1"/>
      <c r="Z13" s="1"/>
      <c r="AA13" s="1"/>
      <c r="AB13" s="1"/>
      <c r="AC13" s="1"/>
      <c r="AD13" s="1"/>
      <c r="AE13" s="1"/>
      <c r="AF13" s="1"/>
      <c r="AG13" s="1"/>
      <c r="AH13" s="1"/>
      <c r="AI13" s="1"/>
    </row>
    <row r="14">
      <c r="A14" s="48" t="s">
        <v>48</v>
      </c>
      <c r="B14" s="11" t="s">
        <v>49</v>
      </c>
      <c r="C14" s="11" t="s">
        <v>50</v>
      </c>
      <c r="D14" s="19">
        <v>102000.0</v>
      </c>
      <c r="E14" s="20" t="s">
        <v>29</v>
      </c>
      <c r="F14" s="14">
        <v>4250.0</v>
      </c>
      <c r="G14" s="13">
        <v>0.5</v>
      </c>
      <c r="H14" s="12">
        <f t="shared" ref="H14:H16" si="6">F14/2</f>
        <v>2125</v>
      </c>
      <c r="I14" s="14">
        <f t="shared" si="2"/>
        <v>6375</v>
      </c>
      <c r="J14" s="1"/>
      <c r="K14" s="49"/>
      <c r="L14" s="49"/>
      <c r="M14" s="12">
        <f t="shared" ref="M14:M16" si="7">F14</f>
        <v>4250</v>
      </c>
      <c r="N14" s="12">
        <f>H14-850</f>
        <v>1275</v>
      </c>
      <c r="O14" s="1" t="s">
        <v>51</v>
      </c>
      <c r="P14" s="1"/>
      <c r="Q14" s="1"/>
      <c r="R14" s="1"/>
      <c r="S14" s="1"/>
      <c r="T14" s="1"/>
      <c r="U14" s="1"/>
      <c r="V14" s="1"/>
      <c r="W14" s="1"/>
      <c r="X14" s="1"/>
      <c r="Y14" s="1"/>
      <c r="Z14" s="1"/>
      <c r="AA14" s="1"/>
      <c r="AB14" s="1"/>
      <c r="AC14" s="1"/>
      <c r="AD14" s="1"/>
      <c r="AE14" s="1"/>
      <c r="AF14" s="1"/>
      <c r="AG14" s="1"/>
      <c r="AH14" s="1"/>
      <c r="AI14" s="1"/>
    </row>
    <row r="15">
      <c r="A15" s="10">
        <v>943285.0</v>
      </c>
      <c r="B15" s="11" t="s">
        <v>52</v>
      </c>
      <c r="C15" s="11" t="s">
        <v>53</v>
      </c>
      <c r="D15" s="19">
        <v>220000.0</v>
      </c>
      <c r="E15" s="20" t="s">
        <v>29</v>
      </c>
      <c r="F15" s="14">
        <v>1000.0</v>
      </c>
      <c r="G15" s="13">
        <v>0.5</v>
      </c>
      <c r="H15" s="12">
        <f t="shared" si="6"/>
        <v>500</v>
      </c>
      <c r="I15" s="14">
        <f t="shared" si="2"/>
        <v>1500</v>
      </c>
      <c r="J15" s="1"/>
      <c r="K15" s="49"/>
      <c r="L15" s="49"/>
      <c r="M15" s="12">
        <f t="shared" si="7"/>
        <v>1000</v>
      </c>
      <c r="N15" s="12">
        <f t="shared" ref="N15:N16" si="8">H15</f>
        <v>500</v>
      </c>
      <c r="O15" s="1" t="s">
        <v>54</v>
      </c>
      <c r="P15" s="1"/>
      <c r="Q15" s="1"/>
      <c r="R15" s="1"/>
      <c r="S15" s="1"/>
      <c r="T15" s="1"/>
      <c r="U15" s="1"/>
      <c r="V15" s="1"/>
      <c r="W15" s="1"/>
      <c r="X15" s="1"/>
      <c r="Y15" s="1"/>
      <c r="Z15" s="1"/>
      <c r="AA15" s="1"/>
      <c r="AB15" s="1"/>
      <c r="AC15" s="1"/>
      <c r="AD15" s="1"/>
      <c r="AE15" s="1"/>
      <c r="AF15" s="1"/>
      <c r="AG15" s="1"/>
      <c r="AH15" s="1"/>
      <c r="AI15" s="1"/>
    </row>
    <row r="16">
      <c r="A16" s="10">
        <v>946506.0</v>
      </c>
      <c r="B16" s="11" t="s">
        <v>55</v>
      </c>
      <c r="C16" s="11" t="s">
        <v>56</v>
      </c>
      <c r="D16" s="19">
        <v>120000.0</v>
      </c>
      <c r="E16" s="20" t="s">
        <v>29</v>
      </c>
      <c r="F16" s="14">
        <v>733.0</v>
      </c>
      <c r="G16" s="13">
        <v>0.5</v>
      </c>
      <c r="H16" s="12">
        <f t="shared" si="6"/>
        <v>366.5</v>
      </c>
      <c r="I16" s="14">
        <f t="shared" si="2"/>
        <v>1099.5</v>
      </c>
      <c r="J16" s="1"/>
      <c r="K16" s="49"/>
      <c r="L16" s="49"/>
      <c r="M16" s="12">
        <f t="shared" si="7"/>
        <v>733</v>
      </c>
      <c r="N16" s="12">
        <f t="shared" si="8"/>
        <v>366.5</v>
      </c>
      <c r="O16" s="1" t="s">
        <v>54</v>
      </c>
      <c r="P16" s="1"/>
      <c r="Q16" s="1"/>
      <c r="R16" s="1"/>
      <c r="S16" s="1"/>
      <c r="T16" s="1"/>
      <c r="U16" s="1"/>
      <c r="V16" s="1"/>
      <c r="W16" s="1"/>
      <c r="X16" s="1"/>
      <c r="Y16" s="1"/>
      <c r="Z16" s="1"/>
      <c r="AA16" s="1"/>
      <c r="AB16" s="1"/>
      <c r="AC16" s="1"/>
      <c r="AD16" s="1"/>
      <c r="AE16" s="1"/>
      <c r="AF16" s="1"/>
      <c r="AG16" s="1"/>
      <c r="AH16" s="1"/>
      <c r="AI16" s="1"/>
    </row>
    <row r="17">
      <c r="A17" s="23"/>
      <c r="B17" s="22"/>
      <c r="C17" s="22"/>
      <c r="D17" s="24"/>
      <c r="E17" s="25"/>
      <c r="F17" s="26"/>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c r="A18" s="27"/>
      <c r="D18" s="50">
        <f>SUM(D5:D17)</f>
        <v>1212300</v>
      </c>
      <c r="E18" s="2"/>
      <c r="F18" s="28">
        <f>SUM(F5:F16)</f>
        <v>11360.16933</v>
      </c>
      <c r="H18" s="28">
        <f t="shared" ref="H18:I18" si="9">SUM(H5:H16)</f>
        <v>5680.084667</v>
      </c>
      <c r="I18" s="28">
        <f t="shared" si="9"/>
        <v>17040.254</v>
      </c>
      <c r="K18" s="28">
        <f>SUM(K5:K17)</f>
        <v>5224.669333</v>
      </c>
      <c r="L18" s="28">
        <f>SUM(L5:L13)</f>
        <v>2612.334667</v>
      </c>
      <c r="M18" s="28">
        <f t="shared" ref="M18:N18" si="10">SUM(M5:M16)</f>
        <v>22056.17467</v>
      </c>
      <c r="N18" s="28">
        <f t="shared" si="10"/>
        <v>10178.08733</v>
      </c>
    </row>
    <row r="19">
      <c r="A19" s="29" t="s">
        <v>32</v>
      </c>
      <c r="B19" s="27"/>
      <c r="C19" s="27"/>
      <c r="D19" s="27"/>
      <c r="E19" s="30"/>
      <c r="F19" s="28"/>
      <c r="G19" s="30"/>
      <c r="H19" s="28"/>
      <c r="I19" s="28"/>
    </row>
    <row r="20">
      <c r="A20" s="31" t="s">
        <v>33</v>
      </c>
      <c r="B20" s="32"/>
      <c r="C20" s="32"/>
      <c r="D20" s="32"/>
      <c r="E20" s="33"/>
      <c r="F20" s="34"/>
      <c r="G20" s="33"/>
      <c r="H20" s="34"/>
      <c r="I20" s="34"/>
      <c r="J20" s="31"/>
      <c r="K20" s="3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ht="15.75" customHeight="1">
      <c r="E21" s="2"/>
    </row>
    <row r="22" ht="15.75" customHeight="1">
      <c r="A22" s="35" t="s">
        <v>34</v>
      </c>
      <c r="E22" s="2"/>
    </row>
    <row r="23" ht="15.75" customHeight="1">
      <c r="A23" s="51" t="s">
        <v>57</v>
      </c>
      <c r="B23" s="51"/>
      <c r="C23" s="51"/>
      <c r="D23" s="51"/>
      <c r="E23" s="52"/>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ht="15.75" customHeight="1">
      <c r="A24" s="53" t="s">
        <v>58</v>
      </c>
      <c r="B24" s="53"/>
      <c r="C24" s="53"/>
      <c r="D24" s="53"/>
      <c r="E24" s="54"/>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row>
    <row r="25" ht="109.5" customHeight="1">
      <c r="A25" s="55" t="s">
        <v>59</v>
      </c>
    </row>
    <row r="26" ht="15.75" customHeight="1">
      <c r="E26" s="2"/>
    </row>
    <row r="27" ht="15.75" customHeight="1">
      <c r="E27" s="2"/>
    </row>
    <row r="28" ht="15.75" customHeight="1">
      <c r="E28" s="2"/>
    </row>
    <row r="29" ht="15.75" customHeight="1">
      <c r="E29" s="2"/>
    </row>
    <row r="30" ht="15.75" customHeight="1">
      <c r="E30" s="2"/>
    </row>
    <row r="31" ht="15.75" customHeight="1">
      <c r="E31" s="2"/>
    </row>
    <row r="32" ht="15.75" customHeight="1">
      <c r="E32" s="2"/>
    </row>
    <row r="33" ht="15.75" customHeight="1">
      <c r="E33" s="2"/>
    </row>
    <row r="34" ht="15.75" customHeight="1">
      <c r="E34" s="2"/>
    </row>
    <row r="35" ht="15.75" customHeight="1">
      <c r="E35" s="2"/>
    </row>
    <row r="36" ht="15.75" customHeight="1">
      <c r="E36" s="2"/>
    </row>
    <row r="37" ht="15.75" customHeight="1">
      <c r="E37" s="2"/>
    </row>
    <row r="38" ht="15.75" customHeight="1">
      <c r="E38" s="2"/>
    </row>
    <row r="39" ht="15.75" customHeight="1">
      <c r="E39" s="2"/>
    </row>
    <row r="40" ht="15.75" customHeight="1">
      <c r="E40" s="2"/>
    </row>
    <row r="41" ht="15.75" customHeight="1">
      <c r="E41" s="2"/>
    </row>
    <row r="42" ht="15.75" customHeight="1">
      <c r="E42" s="2"/>
    </row>
    <row r="43" ht="15.75" customHeight="1">
      <c r="E43" s="2"/>
    </row>
    <row r="44" ht="15.75" customHeight="1">
      <c r="E44" s="2"/>
    </row>
    <row r="45" ht="15.75" customHeight="1">
      <c r="E45" s="2"/>
    </row>
    <row r="46" ht="15.75" customHeight="1">
      <c r="E46" s="2"/>
    </row>
    <row r="47" ht="15.75" customHeight="1">
      <c r="E47" s="2"/>
    </row>
    <row r="48" ht="15.75" customHeight="1">
      <c r="E48" s="2"/>
    </row>
    <row r="49" ht="15.75" customHeight="1">
      <c r="E49" s="2"/>
    </row>
    <row r="50" ht="15.75" customHeight="1">
      <c r="E50" s="2"/>
    </row>
    <row r="51" ht="15.75" customHeight="1">
      <c r="E51" s="2"/>
    </row>
    <row r="52" ht="15.75" customHeight="1">
      <c r="E52" s="2"/>
    </row>
    <row r="53" ht="15.75" customHeight="1">
      <c r="E53" s="2"/>
    </row>
    <row r="54" ht="15.75" customHeight="1">
      <c r="E54" s="2"/>
    </row>
    <row r="55" ht="15.75" customHeight="1">
      <c r="E55" s="2"/>
    </row>
    <row r="56" ht="15.75" customHeight="1">
      <c r="E56" s="2"/>
    </row>
    <row r="57" ht="15.75" customHeight="1">
      <c r="E57" s="2"/>
    </row>
    <row r="58" ht="15.75" customHeight="1">
      <c r="E58" s="2"/>
    </row>
    <row r="59" ht="15.75" customHeight="1">
      <c r="E59" s="2"/>
    </row>
    <row r="60" ht="15.75" customHeight="1">
      <c r="E60" s="2"/>
    </row>
    <row r="61" ht="15.75" customHeight="1">
      <c r="E61" s="2"/>
    </row>
    <row r="62" ht="15.75" customHeight="1">
      <c r="E62" s="2"/>
    </row>
    <row r="63" ht="15.75" customHeight="1">
      <c r="E63" s="2"/>
    </row>
    <row r="64" ht="15.75" customHeight="1">
      <c r="E64" s="2"/>
    </row>
    <row r="65" ht="15.75" customHeight="1">
      <c r="E65" s="2"/>
    </row>
    <row r="66" ht="15.75" customHeight="1">
      <c r="E66" s="2"/>
    </row>
    <row r="67" ht="15.75" customHeight="1">
      <c r="E67" s="2"/>
    </row>
    <row r="68" ht="15.75" customHeight="1">
      <c r="E68" s="2"/>
    </row>
    <row r="69" ht="15.75" customHeight="1">
      <c r="E69" s="2"/>
    </row>
    <row r="70" ht="15.75" customHeight="1">
      <c r="E70" s="2"/>
    </row>
    <row r="71" ht="15.75" customHeight="1">
      <c r="E71" s="2"/>
    </row>
    <row r="72" ht="15.75" customHeight="1">
      <c r="E72" s="2"/>
    </row>
    <row r="73" ht="15.75" customHeight="1">
      <c r="E73" s="2"/>
    </row>
    <row r="74" ht="15.75" customHeight="1">
      <c r="E74" s="2"/>
    </row>
    <row r="75" ht="15.75" customHeight="1">
      <c r="E75" s="2"/>
    </row>
    <row r="76" ht="15.75" customHeight="1">
      <c r="E76" s="2"/>
    </row>
    <row r="77" ht="15.75" customHeight="1">
      <c r="E77" s="2"/>
    </row>
    <row r="78" ht="15.75" customHeight="1">
      <c r="E78" s="2"/>
    </row>
    <row r="79" ht="15.75" customHeight="1">
      <c r="E79" s="2"/>
    </row>
    <row r="80" ht="15.75" customHeight="1">
      <c r="E80" s="2"/>
    </row>
    <row r="81" ht="15.75" customHeight="1">
      <c r="E81" s="2"/>
    </row>
    <row r="82" ht="15.75" customHeight="1">
      <c r="E82" s="2"/>
    </row>
    <row r="83" ht="15.75" customHeight="1">
      <c r="E83" s="2"/>
    </row>
    <row r="84" ht="15.75" customHeight="1">
      <c r="E84" s="2"/>
    </row>
    <row r="85" ht="15.75" customHeight="1">
      <c r="E85" s="2"/>
    </row>
    <row r="86" ht="15.75" customHeight="1">
      <c r="E86" s="2"/>
    </row>
    <row r="87" ht="15.75" customHeight="1">
      <c r="E87" s="2"/>
    </row>
    <row r="88" ht="15.75" customHeight="1">
      <c r="E88" s="2"/>
    </row>
    <row r="89" ht="15.75" customHeight="1">
      <c r="E89" s="2"/>
    </row>
    <row r="90" ht="15.75" customHeight="1">
      <c r="E90" s="2"/>
    </row>
    <row r="91" ht="15.75" customHeight="1">
      <c r="E91" s="2"/>
    </row>
    <row r="92" ht="15.75" customHeight="1">
      <c r="E92" s="2"/>
    </row>
    <row r="93" ht="15.75" customHeight="1">
      <c r="E93" s="2"/>
    </row>
    <row r="94" ht="15.75" customHeight="1">
      <c r="E94" s="2"/>
    </row>
    <row r="95" ht="15.75" customHeight="1">
      <c r="E95" s="2"/>
    </row>
    <row r="96" ht="15.75" customHeight="1">
      <c r="E96" s="2"/>
    </row>
    <row r="97" ht="15.75" customHeight="1">
      <c r="E97" s="2"/>
    </row>
    <row r="98" ht="15.75" customHeight="1">
      <c r="E98" s="2"/>
    </row>
    <row r="99" ht="15.75" customHeight="1">
      <c r="E99" s="2"/>
    </row>
    <row r="100" ht="15.75" customHeight="1">
      <c r="E100" s="2"/>
    </row>
    <row r="101" ht="15.75" customHeight="1">
      <c r="E101" s="2"/>
    </row>
    <row r="102" ht="15.75" customHeight="1">
      <c r="E102" s="2"/>
    </row>
    <row r="103" ht="15.75" customHeight="1">
      <c r="E103" s="2"/>
    </row>
    <row r="104" ht="15.75" customHeight="1">
      <c r="E104" s="2"/>
    </row>
    <row r="105" ht="15.75" customHeight="1">
      <c r="E105" s="2"/>
    </row>
    <row r="106" ht="15.75" customHeight="1">
      <c r="E106" s="2"/>
    </row>
    <row r="107" ht="15.75" customHeight="1">
      <c r="E107" s="2"/>
    </row>
    <row r="108" ht="15.75" customHeight="1">
      <c r="E108" s="2"/>
    </row>
    <row r="109" ht="15.75" customHeight="1">
      <c r="E109" s="2"/>
    </row>
    <row r="110" ht="15.75" customHeight="1">
      <c r="E110" s="2"/>
    </row>
    <row r="111" ht="15.75" customHeight="1">
      <c r="E111" s="2"/>
    </row>
    <row r="112" ht="15.75" customHeight="1">
      <c r="E112" s="2"/>
    </row>
    <row r="113" ht="15.75" customHeight="1">
      <c r="E113" s="2"/>
    </row>
    <row r="114" ht="15.75" customHeight="1">
      <c r="E114" s="2"/>
    </row>
    <row r="115" ht="15.75" customHeight="1">
      <c r="E115" s="2"/>
    </row>
    <row r="116" ht="15.75" customHeight="1">
      <c r="E116" s="2"/>
    </row>
    <row r="117" ht="15.75" customHeight="1">
      <c r="E117" s="2"/>
    </row>
    <row r="118" ht="15.75" customHeight="1">
      <c r="E118" s="2"/>
    </row>
    <row r="119" ht="15.75" customHeight="1">
      <c r="E119" s="2"/>
    </row>
    <row r="120" ht="15.75" customHeight="1">
      <c r="E120" s="2"/>
    </row>
    <row r="121" ht="15.75" customHeight="1">
      <c r="E121" s="2"/>
    </row>
    <row r="122" ht="15.75" customHeight="1">
      <c r="E122" s="2"/>
    </row>
    <row r="123" ht="15.75" customHeight="1">
      <c r="E123" s="2"/>
    </row>
    <row r="124" ht="15.75" customHeight="1">
      <c r="E124" s="2"/>
    </row>
    <row r="125" ht="15.75" customHeight="1">
      <c r="E125" s="2"/>
    </row>
    <row r="126" ht="15.75" customHeight="1">
      <c r="E126" s="2"/>
    </row>
    <row r="127" ht="15.75" customHeight="1">
      <c r="E127" s="2"/>
    </row>
    <row r="128" ht="15.75" customHeight="1">
      <c r="E128" s="2"/>
    </row>
    <row r="129" ht="15.75" customHeight="1">
      <c r="E129" s="2"/>
    </row>
    <row r="130" ht="15.75" customHeight="1">
      <c r="E130" s="2"/>
    </row>
    <row r="131" ht="15.75" customHeight="1">
      <c r="E131" s="2"/>
    </row>
    <row r="132" ht="15.75" customHeight="1">
      <c r="E132" s="2"/>
    </row>
    <row r="133" ht="15.75" customHeight="1">
      <c r="E133" s="2"/>
    </row>
    <row r="134" ht="15.75" customHeight="1">
      <c r="E134" s="2"/>
    </row>
    <row r="135" ht="15.75" customHeight="1">
      <c r="E135" s="2"/>
    </row>
    <row r="136" ht="15.75" customHeight="1">
      <c r="E136" s="2"/>
    </row>
    <row r="137" ht="15.75" customHeight="1">
      <c r="E137" s="2"/>
    </row>
    <row r="138" ht="15.75" customHeight="1">
      <c r="E138" s="2"/>
    </row>
    <row r="139" ht="15.75" customHeight="1">
      <c r="E139" s="2"/>
    </row>
    <row r="140" ht="15.75" customHeight="1">
      <c r="E140" s="2"/>
    </row>
    <row r="141" ht="15.75" customHeight="1">
      <c r="E141" s="2"/>
    </row>
    <row r="142" ht="15.75" customHeight="1">
      <c r="E142" s="2"/>
    </row>
    <row r="143" ht="15.75" customHeight="1">
      <c r="E143" s="2"/>
    </row>
    <row r="144" ht="15.75" customHeight="1">
      <c r="E144" s="2"/>
    </row>
    <row r="145" ht="15.75" customHeight="1">
      <c r="E145" s="2"/>
    </row>
    <row r="146" ht="15.75" customHeight="1">
      <c r="E146" s="2"/>
    </row>
    <row r="147" ht="15.75" customHeight="1">
      <c r="E147" s="2"/>
    </row>
    <row r="148" ht="15.75" customHeight="1">
      <c r="E148" s="2"/>
    </row>
    <row r="149" ht="15.75" customHeight="1">
      <c r="E149" s="2"/>
    </row>
    <row r="150" ht="15.75" customHeight="1">
      <c r="E150" s="2"/>
    </row>
    <row r="151" ht="15.75" customHeight="1">
      <c r="E151" s="2"/>
    </row>
    <row r="152" ht="15.75" customHeight="1">
      <c r="E152" s="2"/>
    </row>
    <row r="153" ht="15.75" customHeight="1">
      <c r="E153" s="2"/>
    </row>
    <row r="154" ht="15.75" customHeight="1">
      <c r="E154" s="2"/>
    </row>
    <row r="155" ht="15.75" customHeight="1">
      <c r="E155" s="2"/>
    </row>
    <row r="156" ht="15.75" customHeight="1">
      <c r="E156" s="2"/>
    </row>
    <row r="157" ht="15.75" customHeight="1">
      <c r="E157" s="2"/>
    </row>
    <row r="158" ht="15.75" customHeight="1">
      <c r="E158" s="2"/>
    </row>
    <row r="159" ht="15.75" customHeight="1">
      <c r="E159" s="2"/>
    </row>
    <row r="160" ht="15.75" customHeight="1">
      <c r="E160" s="2"/>
    </row>
    <row r="161" ht="15.75" customHeight="1">
      <c r="E161" s="2"/>
    </row>
    <row r="162" ht="15.75" customHeight="1">
      <c r="E162" s="2"/>
    </row>
    <row r="163" ht="15.75" customHeight="1">
      <c r="E163" s="2"/>
    </row>
    <row r="164" ht="15.75" customHeight="1">
      <c r="E164" s="2"/>
    </row>
    <row r="165" ht="15.75" customHeight="1">
      <c r="E165" s="2"/>
    </row>
    <row r="166" ht="15.75" customHeight="1">
      <c r="E166" s="2"/>
    </row>
    <row r="167" ht="15.75" customHeight="1">
      <c r="E167" s="2"/>
    </row>
    <row r="168" ht="15.75" customHeight="1">
      <c r="E168" s="2"/>
    </row>
    <row r="169" ht="15.75" customHeight="1">
      <c r="E169" s="2"/>
    </row>
    <row r="170" ht="15.75" customHeight="1">
      <c r="E170" s="2"/>
    </row>
    <row r="171" ht="15.75" customHeight="1">
      <c r="E171" s="2"/>
    </row>
    <row r="172" ht="15.75" customHeight="1">
      <c r="E172" s="2"/>
    </row>
    <row r="173" ht="15.75" customHeight="1">
      <c r="E173" s="2"/>
    </row>
    <row r="174" ht="15.75" customHeight="1">
      <c r="E174" s="2"/>
    </row>
    <row r="175" ht="15.75" customHeight="1">
      <c r="E175" s="2"/>
    </row>
    <row r="176" ht="15.75" customHeight="1">
      <c r="E176" s="2"/>
    </row>
    <row r="177" ht="15.75" customHeight="1">
      <c r="E177" s="2"/>
    </row>
    <row r="178" ht="15.75" customHeight="1">
      <c r="E178" s="2"/>
    </row>
    <row r="179" ht="15.75" customHeight="1">
      <c r="E179" s="2"/>
    </row>
    <row r="180" ht="15.75" customHeight="1">
      <c r="E180" s="2"/>
    </row>
    <row r="181" ht="15.75" customHeight="1">
      <c r="E181" s="2"/>
    </row>
    <row r="182" ht="15.75" customHeight="1">
      <c r="E182" s="2"/>
    </row>
    <row r="183" ht="15.75" customHeight="1">
      <c r="E183" s="2"/>
    </row>
    <row r="184" ht="15.75" customHeight="1">
      <c r="E184" s="2"/>
    </row>
    <row r="185" ht="15.75" customHeight="1">
      <c r="E185" s="2"/>
    </row>
    <row r="186" ht="15.75" customHeight="1">
      <c r="E186" s="2"/>
    </row>
    <row r="187" ht="15.75" customHeight="1">
      <c r="E187" s="2"/>
    </row>
    <row r="188" ht="15.75" customHeight="1">
      <c r="E188" s="2"/>
    </row>
    <row r="189" ht="15.75" customHeight="1">
      <c r="E189" s="2"/>
    </row>
    <row r="190" ht="15.75" customHeight="1">
      <c r="E190" s="2"/>
    </row>
    <row r="191" ht="15.75" customHeight="1">
      <c r="E191" s="2"/>
    </row>
    <row r="192" ht="15.75" customHeight="1">
      <c r="E192" s="2"/>
    </row>
    <row r="193" ht="15.75" customHeight="1">
      <c r="E193" s="2"/>
    </row>
    <row r="194" ht="15.75" customHeight="1">
      <c r="E194" s="2"/>
    </row>
    <row r="195" ht="15.75" customHeight="1">
      <c r="E195" s="2"/>
    </row>
    <row r="196" ht="15.75" customHeight="1">
      <c r="E196" s="2"/>
    </row>
    <row r="197" ht="15.75" customHeight="1">
      <c r="E197" s="2"/>
    </row>
    <row r="198" ht="15.75" customHeight="1">
      <c r="E198" s="2"/>
    </row>
    <row r="199" ht="15.75" customHeight="1">
      <c r="E199" s="2"/>
    </row>
    <row r="200" ht="15.75" customHeight="1">
      <c r="E200" s="2"/>
    </row>
    <row r="201" ht="15.75" customHeight="1">
      <c r="E201" s="2"/>
    </row>
    <row r="202" ht="15.75" customHeight="1">
      <c r="E202" s="2"/>
    </row>
    <row r="203" ht="15.75" customHeight="1">
      <c r="E203" s="2"/>
    </row>
    <row r="204" ht="15.75" customHeight="1">
      <c r="E204" s="2"/>
    </row>
    <row r="205" ht="15.75" customHeight="1">
      <c r="E205" s="2"/>
    </row>
    <row r="206" ht="15.75" customHeight="1">
      <c r="E206" s="2"/>
    </row>
    <row r="207" ht="15.75" customHeight="1">
      <c r="E207" s="2"/>
    </row>
    <row r="208" ht="15.75" customHeight="1">
      <c r="E208" s="2"/>
    </row>
    <row r="209" ht="15.75" customHeight="1">
      <c r="E209" s="2"/>
    </row>
    <row r="210" ht="15.75" customHeight="1">
      <c r="E210" s="2"/>
    </row>
    <row r="211" ht="15.75" customHeight="1">
      <c r="E211" s="2"/>
    </row>
    <row r="212" ht="15.75" customHeight="1">
      <c r="E212" s="2"/>
    </row>
    <row r="213" ht="15.75" customHeight="1">
      <c r="E213" s="2"/>
    </row>
    <row r="214" ht="15.75" customHeight="1">
      <c r="E214" s="2"/>
    </row>
    <row r="215" ht="15.75" customHeight="1">
      <c r="E215" s="2"/>
    </row>
    <row r="216" ht="15.75" customHeight="1">
      <c r="E216" s="2"/>
    </row>
    <row r="217" ht="15.75" customHeight="1">
      <c r="E217" s="2"/>
    </row>
    <row r="218" ht="15.75" customHeight="1">
      <c r="E218" s="2"/>
    </row>
    <row r="219" ht="15.75" customHeight="1">
      <c r="E219" s="2"/>
    </row>
    <row r="220" ht="15.75" customHeight="1">
      <c r="E220" s="2"/>
    </row>
    <row r="221" ht="15.75" customHeight="1">
      <c r="E221" s="2"/>
    </row>
    <row r="222" ht="15.75" customHeight="1">
      <c r="E222" s="2"/>
    </row>
    <row r="223" ht="15.75" customHeight="1">
      <c r="E223" s="2"/>
    </row>
    <row r="224" ht="15.75" customHeight="1">
      <c r="E224" s="2"/>
    </row>
    <row r="225" ht="15.75" customHeight="1">
      <c r="E225" s="2"/>
    </row>
    <row r="226" ht="15.75" customHeight="1">
      <c r="E226" s="2"/>
    </row>
    <row r="227" ht="15.75" customHeight="1">
      <c r="E227" s="2"/>
    </row>
    <row r="228" ht="15.75" customHeight="1">
      <c r="E228" s="2"/>
    </row>
    <row r="229" ht="15.75" customHeight="1">
      <c r="E229" s="2"/>
    </row>
    <row r="230" ht="15.75" customHeight="1">
      <c r="E230" s="2"/>
    </row>
    <row r="231" ht="15.75" customHeight="1">
      <c r="E231" s="2"/>
    </row>
    <row r="232" ht="15.75" customHeight="1">
      <c r="E232" s="2"/>
    </row>
    <row r="233" ht="15.75" customHeight="1">
      <c r="E233" s="2"/>
    </row>
    <row r="234" ht="15.75" customHeight="1">
      <c r="E234" s="2"/>
    </row>
    <row r="235" ht="15.75" customHeight="1">
      <c r="E235" s="2"/>
    </row>
    <row r="236" ht="15.75" customHeight="1">
      <c r="E236" s="2"/>
    </row>
    <row r="237" ht="15.75" customHeight="1">
      <c r="E237" s="2"/>
    </row>
    <row r="238" ht="15.75" customHeight="1">
      <c r="E238" s="2"/>
    </row>
    <row r="239" ht="15.75" customHeight="1">
      <c r="E239" s="2"/>
    </row>
    <row r="240" ht="15.75" customHeight="1">
      <c r="E240" s="2"/>
    </row>
    <row r="241" ht="15.75" customHeight="1">
      <c r="E241" s="2"/>
    </row>
    <row r="242" ht="15.75" customHeight="1">
      <c r="E242" s="2"/>
    </row>
    <row r="243" ht="15.75" customHeight="1">
      <c r="E243" s="2"/>
    </row>
    <row r="244" ht="15.75" customHeight="1">
      <c r="E244" s="2"/>
    </row>
    <row r="245" ht="15.75" customHeight="1">
      <c r="E245" s="2"/>
    </row>
    <row r="246" ht="15.75" customHeight="1">
      <c r="E246" s="2"/>
    </row>
    <row r="247" ht="15.75" customHeight="1">
      <c r="E247" s="2"/>
    </row>
    <row r="248" ht="15.75" customHeight="1">
      <c r="E248" s="2"/>
    </row>
    <row r="249" ht="15.75" customHeight="1">
      <c r="E249" s="2"/>
    </row>
    <row r="250" ht="15.75" customHeight="1">
      <c r="E250" s="2"/>
    </row>
    <row r="251" ht="15.75" customHeight="1">
      <c r="E251" s="2"/>
    </row>
    <row r="252" ht="15.75" customHeight="1">
      <c r="E252" s="2"/>
    </row>
    <row r="253" ht="15.75" customHeight="1">
      <c r="E253" s="2"/>
    </row>
    <row r="254" ht="15.75" customHeight="1">
      <c r="E254" s="2"/>
    </row>
    <row r="255" ht="15.75" customHeight="1">
      <c r="E255" s="2"/>
    </row>
    <row r="256" ht="15.75" customHeight="1">
      <c r="E256" s="2"/>
    </row>
    <row r="257" ht="15.75" customHeight="1">
      <c r="E257" s="2"/>
    </row>
    <row r="258" ht="15.75" customHeight="1">
      <c r="E258" s="2"/>
    </row>
    <row r="259" ht="15.75" customHeight="1">
      <c r="E259" s="2"/>
    </row>
    <row r="260" ht="15.75" customHeight="1">
      <c r="E260" s="2"/>
    </row>
    <row r="261" ht="15.75" customHeight="1">
      <c r="E261" s="2"/>
    </row>
    <row r="262" ht="15.75" customHeight="1">
      <c r="E262" s="2"/>
    </row>
    <row r="263" ht="15.75" customHeight="1">
      <c r="E263" s="2"/>
    </row>
    <row r="264" ht="15.75" customHeight="1">
      <c r="E264" s="2"/>
    </row>
    <row r="265" ht="15.75" customHeight="1">
      <c r="E265" s="2"/>
    </row>
    <row r="266" ht="15.75" customHeight="1">
      <c r="E266" s="2"/>
    </row>
    <row r="267" ht="15.75" customHeight="1">
      <c r="E267" s="2"/>
    </row>
    <row r="268" ht="15.75" customHeight="1">
      <c r="E268" s="2"/>
    </row>
    <row r="269" ht="15.75" customHeight="1">
      <c r="E269" s="2"/>
    </row>
    <row r="270" ht="15.75" customHeight="1">
      <c r="E270" s="2"/>
    </row>
    <row r="271" ht="15.75" customHeight="1">
      <c r="E271" s="2"/>
    </row>
    <row r="272" ht="15.75" customHeight="1">
      <c r="E272" s="2"/>
    </row>
    <row r="273" ht="15.75" customHeight="1">
      <c r="E273" s="2"/>
    </row>
    <row r="274" ht="15.75" customHeight="1">
      <c r="E274" s="2"/>
    </row>
    <row r="275" ht="15.75" customHeight="1">
      <c r="E275" s="2"/>
    </row>
    <row r="276" ht="15.75" customHeight="1">
      <c r="E276" s="2"/>
    </row>
    <row r="277" ht="15.75" customHeight="1">
      <c r="E277" s="2"/>
    </row>
    <row r="278" ht="15.75" customHeight="1">
      <c r="E278" s="2"/>
    </row>
    <row r="279" ht="15.75" customHeight="1">
      <c r="E279" s="2"/>
    </row>
    <row r="280" ht="15.75" customHeight="1">
      <c r="E280" s="2"/>
    </row>
    <row r="281" ht="15.75" customHeight="1">
      <c r="E281" s="2"/>
    </row>
    <row r="282" ht="15.75" customHeight="1">
      <c r="E282" s="2"/>
    </row>
    <row r="283" ht="15.75" customHeight="1">
      <c r="E283" s="2"/>
    </row>
    <row r="284" ht="15.75" customHeight="1">
      <c r="E284" s="2"/>
    </row>
    <row r="285" ht="15.75" customHeight="1">
      <c r="E285" s="2"/>
    </row>
    <row r="286" ht="15.75" customHeight="1">
      <c r="E286" s="2"/>
    </row>
    <row r="287" ht="15.75" customHeight="1">
      <c r="E287" s="2"/>
    </row>
    <row r="288" ht="15.75" customHeight="1">
      <c r="E288" s="2"/>
    </row>
    <row r="289" ht="15.75" customHeight="1">
      <c r="E289" s="2"/>
    </row>
    <row r="290" ht="15.75" customHeight="1">
      <c r="E290" s="2"/>
    </row>
    <row r="291" ht="15.75" customHeight="1">
      <c r="E291" s="2"/>
    </row>
    <row r="292" ht="15.75" customHeight="1">
      <c r="E292" s="2"/>
    </row>
    <row r="293" ht="15.75" customHeight="1">
      <c r="E293" s="2"/>
    </row>
    <row r="294" ht="15.75" customHeight="1">
      <c r="E294" s="2"/>
    </row>
    <row r="295" ht="15.75" customHeight="1">
      <c r="E295" s="2"/>
    </row>
    <row r="296" ht="15.75" customHeight="1">
      <c r="E296" s="2"/>
    </row>
    <row r="297" ht="15.75" customHeight="1">
      <c r="E297" s="2"/>
    </row>
    <row r="298" ht="15.75" customHeight="1">
      <c r="E298" s="2"/>
    </row>
    <row r="299" ht="15.75" customHeight="1">
      <c r="E299" s="2"/>
    </row>
    <row r="300" ht="15.75" customHeight="1">
      <c r="E300" s="2"/>
    </row>
    <row r="301" ht="15.75" customHeight="1">
      <c r="E301" s="2"/>
    </row>
    <row r="302" ht="15.75" customHeight="1">
      <c r="E302" s="2"/>
    </row>
    <row r="303" ht="15.75" customHeight="1">
      <c r="E303" s="2"/>
    </row>
    <row r="304" ht="15.75" customHeight="1">
      <c r="E304" s="2"/>
    </row>
    <row r="305" ht="15.75" customHeight="1">
      <c r="E305" s="2"/>
    </row>
    <row r="306" ht="15.75" customHeight="1">
      <c r="E306" s="2"/>
    </row>
    <row r="307" ht="15.75" customHeight="1">
      <c r="E307" s="2"/>
    </row>
    <row r="308" ht="15.75" customHeight="1">
      <c r="E308" s="2"/>
    </row>
    <row r="309" ht="15.75" customHeight="1">
      <c r="E309" s="2"/>
    </row>
    <row r="310" ht="15.75" customHeight="1">
      <c r="E310" s="2"/>
    </row>
    <row r="311" ht="15.75" customHeight="1">
      <c r="E311" s="2"/>
    </row>
    <row r="312" ht="15.75" customHeight="1">
      <c r="E312" s="2"/>
    </row>
    <row r="313" ht="15.75" customHeight="1">
      <c r="E313" s="2"/>
    </row>
    <row r="314" ht="15.75" customHeight="1">
      <c r="E314" s="2"/>
    </row>
    <row r="315" ht="15.75" customHeight="1">
      <c r="E315" s="2"/>
    </row>
    <row r="316" ht="15.75" customHeight="1">
      <c r="E316" s="2"/>
    </row>
    <row r="317" ht="15.75" customHeight="1">
      <c r="E317" s="2"/>
    </row>
    <row r="318" ht="15.75" customHeight="1">
      <c r="E318" s="2"/>
    </row>
    <row r="319" ht="15.75" customHeight="1">
      <c r="E319" s="2"/>
    </row>
    <row r="320" ht="15.75" customHeight="1">
      <c r="E320" s="2"/>
    </row>
    <row r="321" ht="15.75" customHeight="1">
      <c r="E321" s="2"/>
    </row>
    <row r="322" ht="15.75" customHeight="1">
      <c r="E322" s="2"/>
    </row>
    <row r="323" ht="15.75" customHeight="1">
      <c r="E323" s="2"/>
    </row>
    <row r="324" ht="15.75" customHeight="1">
      <c r="E324" s="2"/>
    </row>
    <row r="325" ht="15.75" customHeight="1">
      <c r="E325" s="2"/>
    </row>
    <row r="326" ht="15.75" customHeight="1">
      <c r="E326" s="2"/>
    </row>
    <row r="327" ht="15.75" customHeight="1">
      <c r="E327" s="2"/>
    </row>
    <row r="328" ht="15.75" customHeight="1">
      <c r="E328" s="2"/>
    </row>
    <row r="329" ht="15.75" customHeight="1">
      <c r="E329" s="2"/>
    </row>
    <row r="330" ht="15.75" customHeight="1">
      <c r="E330" s="2"/>
    </row>
    <row r="331" ht="15.75" customHeight="1">
      <c r="E331" s="2"/>
    </row>
    <row r="332" ht="15.75" customHeight="1">
      <c r="E332" s="2"/>
    </row>
    <row r="333" ht="15.75" customHeight="1">
      <c r="E333" s="2"/>
    </row>
    <row r="334" ht="15.75" customHeight="1">
      <c r="E334" s="2"/>
    </row>
    <row r="335" ht="15.75" customHeight="1">
      <c r="E335" s="2"/>
    </row>
    <row r="336" ht="15.75" customHeight="1">
      <c r="E336" s="2"/>
    </row>
    <row r="337" ht="15.75" customHeight="1">
      <c r="E337" s="2"/>
    </row>
    <row r="338" ht="15.75" customHeight="1">
      <c r="E338" s="2"/>
    </row>
    <row r="339" ht="15.75" customHeight="1">
      <c r="E339" s="2"/>
    </row>
    <row r="340" ht="15.75" customHeight="1">
      <c r="E340" s="2"/>
    </row>
    <row r="341" ht="15.75" customHeight="1">
      <c r="E341" s="2"/>
    </row>
    <row r="342" ht="15.75" customHeight="1">
      <c r="E342" s="2"/>
    </row>
    <row r="343" ht="15.75" customHeight="1">
      <c r="E343" s="2"/>
    </row>
    <row r="344" ht="15.75" customHeight="1">
      <c r="E344" s="2"/>
    </row>
    <row r="345" ht="15.75" customHeight="1">
      <c r="E345" s="2"/>
    </row>
    <row r="346" ht="15.75" customHeight="1">
      <c r="E346" s="2"/>
    </row>
    <row r="347" ht="15.75" customHeight="1">
      <c r="E347" s="2"/>
    </row>
    <row r="348" ht="15.75" customHeight="1">
      <c r="E348" s="2"/>
    </row>
    <row r="349" ht="15.75" customHeight="1">
      <c r="E349" s="2"/>
    </row>
    <row r="350" ht="15.75" customHeight="1">
      <c r="E350" s="2"/>
    </row>
    <row r="351" ht="15.75" customHeight="1">
      <c r="E351" s="2"/>
    </row>
    <row r="352" ht="15.75" customHeight="1">
      <c r="E352" s="2"/>
    </row>
    <row r="353" ht="15.75" customHeight="1">
      <c r="E353" s="2"/>
    </row>
    <row r="354" ht="15.75" customHeight="1">
      <c r="E354" s="2"/>
    </row>
    <row r="355" ht="15.75" customHeight="1">
      <c r="E355" s="2"/>
    </row>
    <row r="356" ht="15.75" customHeight="1">
      <c r="E356" s="2"/>
    </row>
    <row r="357" ht="15.75" customHeight="1">
      <c r="E357" s="2"/>
    </row>
    <row r="358" ht="15.75" customHeight="1">
      <c r="E358" s="2"/>
    </row>
    <row r="359" ht="15.75" customHeight="1">
      <c r="E359" s="2"/>
    </row>
    <row r="360" ht="15.75" customHeight="1">
      <c r="E360" s="2"/>
    </row>
    <row r="361" ht="15.75" customHeight="1">
      <c r="E361" s="2"/>
    </row>
    <row r="362" ht="15.75" customHeight="1">
      <c r="E362" s="2"/>
    </row>
    <row r="363" ht="15.75" customHeight="1">
      <c r="E363" s="2"/>
    </row>
    <row r="364" ht="15.75" customHeight="1">
      <c r="E364" s="2"/>
    </row>
    <row r="365" ht="15.75" customHeight="1">
      <c r="E365" s="2"/>
    </row>
    <row r="366" ht="15.75" customHeight="1">
      <c r="E366" s="2"/>
    </row>
    <row r="367" ht="15.75" customHeight="1">
      <c r="E367" s="2"/>
    </row>
    <row r="368" ht="15.75" customHeight="1">
      <c r="E368" s="2"/>
    </row>
    <row r="369" ht="15.75" customHeight="1">
      <c r="E369" s="2"/>
    </row>
    <row r="370" ht="15.75" customHeight="1">
      <c r="E370" s="2"/>
    </row>
    <row r="371" ht="15.75" customHeight="1">
      <c r="E371" s="2"/>
    </row>
    <row r="372" ht="15.75" customHeight="1">
      <c r="E372" s="2"/>
    </row>
    <row r="373" ht="15.75" customHeight="1">
      <c r="E373" s="2"/>
    </row>
    <row r="374" ht="15.75" customHeight="1">
      <c r="E374" s="2"/>
    </row>
    <row r="375" ht="15.75" customHeight="1">
      <c r="E375" s="2"/>
    </row>
    <row r="376" ht="15.75" customHeight="1">
      <c r="E376" s="2"/>
    </row>
    <row r="377" ht="15.75" customHeight="1">
      <c r="E377" s="2"/>
    </row>
    <row r="378" ht="15.75" customHeight="1">
      <c r="E378" s="2"/>
    </row>
    <row r="379" ht="15.75" customHeight="1">
      <c r="E379" s="2"/>
    </row>
    <row r="380" ht="15.75" customHeight="1">
      <c r="E380" s="2"/>
    </row>
    <row r="381" ht="15.75" customHeight="1">
      <c r="E381" s="2"/>
    </row>
    <row r="382" ht="15.75" customHeight="1">
      <c r="E382" s="2"/>
    </row>
    <row r="383" ht="15.75" customHeight="1">
      <c r="E383" s="2"/>
    </row>
    <row r="384" ht="15.75" customHeight="1">
      <c r="E384" s="2"/>
    </row>
    <row r="385" ht="15.75" customHeight="1">
      <c r="E385" s="2"/>
    </row>
    <row r="386" ht="15.75" customHeight="1">
      <c r="E386" s="2"/>
    </row>
    <row r="387" ht="15.75" customHeight="1">
      <c r="E387" s="2"/>
    </row>
    <row r="388" ht="15.75" customHeight="1">
      <c r="E388" s="2"/>
    </row>
    <row r="389" ht="15.75" customHeight="1">
      <c r="E389" s="2"/>
    </row>
    <row r="390" ht="15.75" customHeight="1">
      <c r="E390" s="2"/>
    </row>
    <row r="391" ht="15.75" customHeight="1">
      <c r="E391" s="2"/>
    </row>
    <row r="392" ht="15.75" customHeight="1">
      <c r="E392" s="2"/>
    </row>
    <row r="393" ht="15.75" customHeight="1">
      <c r="E393" s="2"/>
    </row>
    <row r="394" ht="15.75" customHeight="1">
      <c r="E394" s="2"/>
    </row>
    <row r="395" ht="15.75" customHeight="1">
      <c r="E395" s="2"/>
    </row>
    <row r="396" ht="15.75" customHeight="1">
      <c r="E396" s="2"/>
    </row>
    <row r="397" ht="15.75" customHeight="1">
      <c r="E397" s="2"/>
    </row>
    <row r="398" ht="15.75" customHeight="1">
      <c r="E398" s="2"/>
    </row>
    <row r="399" ht="15.75" customHeight="1">
      <c r="E399" s="2"/>
    </row>
    <row r="400" ht="15.75" customHeight="1">
      <c r="E400" s="2"/>
    </row>
    <row r="401" ht="15.75" customHeight="1">
      <c r="E401" s="2"/>
    </row>
    <row r="402" ht="15.75" customHeight="1">
      <c r="E402" s="2"/>
    </row>
    <row r="403" ht="15.75" customHeight="1">
      <c r="E403" s="2"/>
    </row>
    <row r="404" ht="15.75" customHeight="1">
      <c r="E404" s="2"/>
    </row>
    <row r="405" ht="15.75" customHeight="1">
      <c r="E405" s="2"/>
    </row>
    <row r="406" ht="15.75" customHeight="1">
      <c r="E406" s="2"/>
    </row>
    <row r="407" ht="15.75" customHeight="1">
      <c r="E407" s="2"/>
    </row>
    <row r="408" ht="15.75" customHeight="1">
      <c r="E408" s="2"/>
    </row>
    <row r="409" ht="15.75" customHeight="1">
      <c r="E409" s="2"/>
    </row>
    <row r="410" ht="15.75" customHeight="1">
      <c r="E410" s="2"/>
    </row>
    <row r="411" ht="15.75" customHeight="1">
      <c r="E411" s="2"/>
    </row>
    <row r="412" ht="15.75" customHeight="1">
      <c r="E412" s="2"/>
    </row>
    <row r="413" ht="15.75" customHeight="1">
      <c r="E413" s="2"/>
    </row>
    <row r="414" ht="15.75" customHeight="1">
      <c r="E414" s="2"/>
    </row>
    <row r="415" ht="15.75" customHeight="1">
      <c r="E415" s="2"/>
    </row>
    <row r="416" ht="15.75" customHeight="1">
      <c r="E416" s="2"/>
    </row>
    <row r="417" ht="15.75" customHeight="1">
      <c r="E417" s="2"/>
    </row>
    <row r="418" ht="15.75" customHeight="1">
      <c r="E418" s="2"/>
    </row>
    <row r="419" ht="15.75" customHeight="1">
      <c r="E419" s="2"/>
    </row>
    <row r="420" ht="15.75" customHeight="1">
      <c r="E420" s="2"/>
    </row>
    <row r="421" ht="15.75" customHeight="1">
      <c r="E421" s="2"/>
    </row>
    <row r="422" ht="15.75" customHeight="1">
      <c r="E422" s="2"/>
    </row>
    <row r="423" ht="15.75" customHeight="1">
      <c r="E423" s="2"/>
    </row>
    <row r="424" ht="15.75" customHeight="1">
      <c r="E424" s="2"/>
    </row>
    <row r="425" ht="15.75" customHeight="1">
      <c r="E425" s="2"/>
    </row>
    <row r="426" ht="15.75" customHeight="1">
      <c r="E426" s="2"/>
    </row>
    <row r="427" ht="15.75" customHeight="1">
      <c r="E427" s="2"/>
    </row>
    <row r="428" ht="15.75" customHeight="1">
      <c r="E428" s="2"/>
    </row>
    <row r="429" ht="15.75" customHeight="1">
      <c r="E429" s="2"/>
    </row>
    <row r="430" ht="15.75" customHeight="1">
      <c r="E430" s="2"/>
    </row>
    <row r="431" ht="15.75" customHeight="1">
      <c r="E431" s="2"/>
    </row>
    <row r="432" ht="15.75" customHeight="1">
      <c r="E432" s="2"/>
    </row>
    <row r="433" ht="15.75" customHeight="1">
      <c r="E433" s="2"/>
    </row>
    <row r="434" ht="15.75" customHeight="1">
      <c r="E434" s="2"/>
    </row>
    <row r="435" ht="15.75" customHeight="1">
      <c r="E435" s="2"/>
    </row>
    <row r="436" ht="15.75" customHeight="1">
      <c r="E436" s="2"/>
    </row>
    <row r="437" ht="15.75" customHeight="1">
      <c r="E437" s="2"/>
    </row>
    <row r="438" ht="15.75" customHeight="1">
      <c r="E438" s="2"/>
    </row>
    <row r="439" ht="15.75" customHeight="1">
      <c r="E439" s="2"/>
    </row>
    <row r="440" ht="15.75" customHeight="1">
      <c r="E440" s="2"/>
    </row>
    <row r="441" ht="15.75" customHeight="1">
      <c r="E441" s="2"/>
    </row>
    <row r="442" ht="15.75" customHeight="1">
      <c r="E442" s="2"/>
    </row>
    <row r="443" ht="15.75" customHeight="1">
      <c r="E443" s="2"/>
    </row>
    <row r="444" ht="15.75" customHeight="1">
      <c r="E444" s="2"/>
    </row>
    <row r="445" ht="15.75" customHeight="1">
      <c r="E445" s="2"/>
    </row>
    <row r="446" ht="15.75" customHeight="1">
      <c r="E446" s="2"/>
    </row>
    <row r="447" ht="15.75" customHeight="1">
      <c r="E447" s="2"/>
    </row>
    <row r="448" ht="15.75" customHeight="1">
      <c r="E448" s="2"/>
    </row>
    <row r="449" ht="15.75" customHeight="1">
      <c r="E449" s="2"/>
    </row>
    <row r="450" ht="15.75" customHeight="1">
      <c r="E450" s="2"/>
    </row>
    <row r="451" ht="15.75" customHeight="1">
      <c r="E451" s="2"/>
    </row>
    <row r="452" ht="15.75" customHeight="1">
      <c r="E452" s="2"/>
    </row>
    <row r="453" ht="15.75" customHeight="1">
      <c r="E453" s="2"/>
    </row>
    <row r="454" ht="15.75" customHeight="1">
      <c r="E454" s="2"/>
    </row>
    <row r="455" ht="15.75" customHeight="1">
      <c r="E455" s="2"/>
    </row>
    <row r="456" ht="15.75" customHeight="1">
      <c r="E456" s="2"/>
    </row>
    <row r="457" ht="15.75" customHeight="1">
      <c r="E457" s="2"/>
    </row>
    <row r="458" ht="15.75" customHeight="1">
      <c r="E458" s="2"/>
    </row>
    <row r="459" ht="15.75" customHeight="1">
      <c r="E459" s="2"/>
    </row>
    <row r="460" ht="15.75" customHeight="1">
      <c r="E460" s="2"/>
    </row>
    <row r="461" ht="15.75" customHeight="1">
      <c r="E461" s="2"/>
    </row>
    <row r="462" ht="15.75" customHeight="1">
      <c r="E462" s="2"/>
    </row>
    <row r="463" ht="15.75" customHeight="1">
      <c r="E463" s="2"/>
    </row>
    <row r="464" ht="15.75" customHeight="1">
      <c r="E464" s="2"/>
    </row>
    <row r="465" ht="15.75" customHeight="1">
      <c r="E465" s="2"/>
    </row>
    <row r="466" ht="15.75" customHeight="1">
      <c r="E466" s="2"/>
    </row>
    <row r="467" ht="15.75" customHeight="1">
      <c r="E467" s="2"/>
    </row>
    <row r="468" ht="15.75" customHeight="1">
      <c r="E468" s="2"/>
    </row>
    <row r="469" ht="15.75" customHeight="1">
      <c r="E469" s="2"/>
    </row>
    <row r="470" ht="15.75" customHeight="1">
      <c r="E470" s="2"/>
    </row>
    <row r="471" ht="15.75" customHeight="1">
      <c r="E471" s="2"/>
    </row>
    <row r="472" ht="15.75" customHeight="1">
      <c r="E472" s="2"/>
    </row>
    <row r="473" ht="15.75" customHeight="1">
      <c r="E473" s="2"/>
    </row>
    <row r="474" ht="15.75" customHeight="1">
      <c r="E474" s="2"/>
    </row>
    <row r="475" ht="15.75" customHeight="1">
      <c r="E475" s="2"/>
    </row>
    <row r="476" ht="15.75" customHeight="1">
      <c r="E476" s="2"/>
    </row>
    <row r="477" ht="15.75" customHeight="1">
      <c r="E477" s="2"/>
    </row>
    <row r="478" ht="15.75" customHeight="1">
      <c r="E478" s="2"/>
    </row>
    <row r="479" ht="15.75" customHeight="1">
      <c r="E479" s="2"/>
    </row>
    <row r="480" ht="15.75" customHeight="1">
      <c r="E480" s="2"/>
    </row>
    <row r="481" ht="15.75" customHeight="1">
      <c r="E481" s="2"/>
    </row>
    <row r="482" ht="15.75" customHeight="1">
      <c r="E482" s="2"/>
    </row>
    <row r="483" ht="15.75" customHeight="1">
      <c r="E483" s="2"/>
    </row>
    <row r="484" ht="15.75" customHeight="1">
      <c r="E484" s="2"/>
    </row>
    <row r="485" ht="15.75" customHeight="1">
      <c r="E485" s="2"/>
    </row>
    <row r="486" ht="15.75" customHeight="1">
      <c r="E486" s="2"/>
    </row>
    <row r="487" ht="15.75" customHeight="1">
      <c r="E487" s="2"/>
    </row>
    <row r="488" ht="15.75" customHeight="1">
      <c r="E488" s="2"/>
    </row>
    <row r="489" ht="15.75" customHeight="1">
      <c r="E489" s="2"/>
    </row>
    <row r="490" ht="15.75" customHeight="1">
      <c r="E490" s="2"/>
    </row>
    <row r="491" ht="15.75" customHeight="1">
      <c r="E491" s="2"/>
    </row>
    <row r="492" ht="15.75" customHeight="1">
      <c r="E492" s="2"/>
    </row>
    <row r="493" ht="15.75" customHeight="1">
      <c r="E493" s="2"/>
    </row>
    <row r="494" ht="15.75" customHeight="1">
      <c r="E494" s="2"/>
    </row>
    <row r="495" ht="15.75" customHeight="1">
      <c r="E495" s="2"/>
    </row>
    <row r="496" ht="15.75" customHeight="1">
      <c r="E496" s="2"/>
    </row>
    <row r="497" ht="15.75" customHeight="1">
      <c r="E497" s="2"/>
    </row>
    <row r="498" ht="15.75" customHeight="1">
      <c r="E498" s="2"/>
    </row>
    <row r="499" ht="15.75" customHeight="1">
      <c r="E499" s="2"/>
    </row>
    <row r="500" ht="15.75" customHeight="1">
      <c r="E500" s="2"/>
    </row>
    <row r="501" ht="15.75" customHeight="1">
      <c r="E501" s="2"/>
    </row>
    <row r="502" ht="15.75" customHeight="1">
      <c r="E502" s="2"/>
    </row>
    <row r="503" ht="15.75" customHeight="1">
      <c r="E503" s="2"/>
    </row>
    <row r="504" ht="15.75" customHeight="1">
      <c r="E504" s="2"/>
    </row>
    <row r="505" ht="15.75" customHeight="1">
      <c r="E505" s="2"/>
    </row>
    <row r="506" ht="15.75" customHeight="1">
      <c r="E506" s="2"/>
    </row>
    <row r="507" ht="15.75" customHeight="1">
      <c r="E507" s="2"/>
    </row>
    <row r="508" ht="15.75" customHeight="1">
      <c r="E508" s="2"/>
    </row>
    <row r="509" ht="15.75" customHeight="1">
      <c r="E509" s="2"/>
    </row>
    <row r="510" ht="15.75" customHeight="1">
      <c r="E510" s="2"/>
    </row>
    <row r="511" ht="15.75" customHeight="1">
      <c r="E511" s="2"/>
    </row>
    <row r="512" ht="15.75" customHeight="1">
      <c r="E512" s="2"/>
    </row>
    <row r="513" ht="15.75" customHeight="1">
      <c r="E513" s="2"/>
    </row>
    <row r="514" ht="15.75" customHeight="1">
      <c r="E514" s="2"/>
    </row>
    <row r="515" ht="15.75" customHeight="1">
      <c r="E515" s="2"/>
    </row>
    <row r="516" ht="15.75" customHeight="1">
      <c r="E516" s="2"/>
    </row>
    <row r="517" ht="15.75" customHeight="1">
      <c r="E517" s="2"/>
    </row>
    <row r="518" ht="15.75" customHeight="1">
      <c r="E518" s="2"/>
    </row>
    <row r="519" ht="15.75" customHeight="1">
      <c r="E519" s="2"/>
    </row>
    <row r="520" ht="15.75" customHeight="1">
      <c r="E520" s="2"/>
    </row>
    <row r="521" ht="15.75" customHeight="1">
      <c r="E521" s="2"/>
    </row>
    <row r="522" ht="15.75" customHeight="1">
      <c r="E522" s="2"/>
    </row>
    <row r="523" ht="15.75" customHeight="1">
      <c r="E523" s="2"/>
    </row>
    <row r="524" ht="15.75" customHeight="1">
      <c r="E524" s="2"/>
    </row>
    <row r="525" ht="15.75" customHeight="1">
      <c r="E525" s="2"/>
    </row>
    <row r="526" ht="15.75" customHeight="1">
      <c r="E526" s="2"/>
    </row>
    <row r="527" ht="15.75" customHeight="1">
      <c r="E527" s="2"/>
    </row>
    <row r="528" ht="15.75" customHeight="1">
      <c r="E528" s="2"/>
    </row>
    <row r="529" ht="15.75" customHeight="1">
      <c r="E529" s="2"/>
    </row>
    <row r="530" ht="15.75" customHeight="1">
      <c r="E530" s="2"/>
    </row>
    <row r="531" ht="15.75" customHeight="1">
      <c r="E531" s="2"/>
    </row>
    <row r="532" ht="15.75" customHeight="1">
      <c r="E532" s="2"/>
    </row>
    <row r="533" ht="15.75" customHeight="1">
      <c r="E533" s="2"/>
    </row>
    <row r="534" ht="15.75" customHeight="1">
      <c r="E534" s="2"/>
    </row>
    <row r="535" ht="15.75" customHeight="1">
      <c r="E535" s="2"/>
    </row>
    <row r="536" ht="15.75" customHeight="1">
      <c r="E536" s="2"/>
    </row>
    <row r="537" ht="15.75" customHeight="1">
      <c r="E537" s="2"/>
    </row>
    <row r="538" ht="15.75" customHeight="1">
      <c r="E538" s="2"/>
    </row>
    <row r="539" ht="15.75" customHeight="1">
      <c r="E539" s="2"/>
    </row>
    <row r="540" ht="15.75" customHeight="1">
      <c r="E540" s="2"/>
    </row>
    <row r="541" ht="15.75" customHeight="1">
      <c r="E541" s="2"/>
    </row>
    <row r="542" ht="15.75" customHeight="1">
      <c r="E542" s="2"/>
    </row>
    <row r="543" ht="15.75" customHeight="1">
      <c r="E543" s="2"/>
    </row>
    <row r="544" ht="15.75" customHeight="1">
      <c r="E544" s="2"/>
    </row>
    <row r="545" ht="15.75" customHeight="1">
      <c r="E545" s="2"/>
    </row>
    <row r="546" ht="15.75" customHeight="1">
      <c r="E546" s="2"/>
    </row>
    <row r="547" ht="15.75" customHeight="1">
      <c r="E547" s="2"/>
    </row>
    <row r="548" ht="15.75" customHeight="1">
      <c r="E548" s="2"/>
    </row>
    <row r="549" ht="15.75" customHeight="1">
      <c r="E549" s="2"/>
    </row>
    <row r="550" ht="15.75" customHeight="1">
      <c r="E550" s="2"/>
    </row>
    <row r="551" ht="15.75" customHeight="1">
      <c r="E551" s="2"/>
    </row>
    <row r="552" ht="15.75" customHeight="1">
      <c r="E552" s="2"/>
    </row>
    <row r="553" ht="15.75" customHeight="1">
      <c r="E553" s="2"/>
    </row>
    <row r="554" ht="15.75" customHeight="1">
      <c r="E554" s="2"/>
    </row>
    <row r="555" ht="15.75" customHeight="1">
      <c r="E555" s="2"/>
    </row>
    <row r="556" ht="15.75" customHeight="1">
      <c r="E556" s="2"/>
    </row>
    <row r="557" ht="15.75" customHeight="1">
      <c r="E557" s="2"/>
    </row>
    <row r="558" ht="15.75" customHeight="1">
      <c r="E558" s="2"/>
    </row>
    <row r="559" ht="15.75" customHeight="1">
      <c r="E559" s="2"/>
    </row>
    <row r="560" ht="15.75" customHeight="1">
      <c r="E560" s="2"/>
    </row>
    <row r="561" ht="15.75" customHeight="1">
      <c r="E561" s="2"/>
    </row>
    <row r="562" ht="15.75" customHeight="1">
      <c r="E562" s="2"/>
    </row>
    <row r="563" ht="15.75" customHeight="1">
      <c r="E563" s="2"/>
    </row>
    <row r="564" ht="15.75" customHeight="1">
      <c r="E564" s="2"/>
    </row>
    <row r="565" ht="15.75" customHeight="1">
      <c r="E565" s="2"/>
    </row>
    <row r="566" ht="15.75" customHeight="1">
      <c r="E566" s="2"/>
    </row>
    <row r="567" ht="15.75" customHeight="1">
      <c r="E567" s="2"/>
    </row>
    <row r="568" ht="15.75" customHeight="1">
      <c r="E568" s="2"/>
    </row>
    <row r="569" ht="15.75" customHeight="1">
      <c r="E569" s="2"/>
    </row>
    <row r="570" ht="15.75" customHeight="1">
      <c r="E570" s="2"/>
    </row>
    <row r="571" ht="15.75" customHeight="1">
      <c r="E571" s="2"/>
    </row>
    <row r="572" ht="15.75" customHeight="1">
      <c r="E572" s="2"/>
    </row>
    <row r="573" ht="15.75" customHeight="1">
      <c r="E573" s="2"/>
    </row>
    <row r="574" ht="15.75" customHeight="1">
      <c r="E574" s="2"/>
    </row>
    <row r="575" ht="15.75" customHeight="1">
      <c r="E575" s="2"/>
    </row>
    <row r="576" ht="15.75" customHeight="1">
      <c r="E576" s="2"/>
    </row>
    <row r="577" ht="15.75" customHeight="1">
      <c r="E577" s="2"/>
    </row>
    <row r="578" ht="15.75" customHeight="1">
      <c r="E578" s="2"/>
    </row>
    <row r="579" ht="15.75" customHeight="1">
      <c r="E579" s="2"/>
    </row>
    <row r="580" ht="15.75" customHeight="1">
      <c r="E580" s="2"/>
    </row>
    <row r="581" ht="15.75" customHeight="1">
      <c r="E581" s="2"/>
    </row>
    <row r="582" ht="15.75" customHeight="1">
      <c r="E582" s="2"/>
    </row>
    <row r="583" ht="15.75" customHeight="1">
      <c r="E583" s="2"/>
    </row>
    <row r="584" ht="15.75" customHeight="1">
      <c r="E584" s="2"/>
    </row>
    <row r="585" ht="15.75" customHeight="1">
      <c r="E585" s="2"/>
    </row>
    <row r="586" ht="15.75" customHeight="1">
      <c r="E586" s="2"/>
    </row>
    <row r="587" ht="15.75" customHeight="1">
      <c r="E587" s="2"/>
    </row>
    <row r="588" ht="15.75" customHeight="1">
      <c r="E588" s="2"/>
    </row>
    <row r="589" ht="15.75" customHeight="1">
      <c r="E589" s="2"/>
    </row>
    <row r="590" ht="15.75" customHeight="1">
      <c r="E590" s="2"/>
    </row>
    <row r="591" ht="15.75" customHeight="1">
      <c r="E591" s="2"/>
    </row>
    <row r="592" ht="15.75" customHeight="1">
      <c r="E592" s="2"/>
    </row>
    <row r="593" ht="15.75" customHeight="1">
      <c r="E593" s="2"/>
    </row>
    <row r="594" ht="15.75" customHeight="1">
      <c r="E594" s="2"/>
    </row>
    <row r="595" ht="15.75" customHeight="1">
      <c r="E595" s="2"/>
    </row>
    <row r="596" ht="15.75" customHeight="1">
      <c r="E596" s="2"/>
    </row>
    <row r="597" ht="15.75" customHeight="1">
      <c r="E597" s="2"/>
    </row>
    <row r="598" ht="15.75" customHeight="1">
      <c r="E598" s="2"/>
    </row>
    <row r="599" ht="15.75" customHeight="1">
      <c r="E599" s="2"/>
    </row>
    <row r="600" ht="15.75" customHeight="1">
      <c r="E600" s="2"/>
    </row>
    <row r="601" ht="15.75" customHeight="1">
      <c r="E601" s="2"/>
    </row>
    <row r="602" ht="15.75" customHeight="1">
      <c r="E602" s="2"/>
    </row>
    <row r="603" ht="15.75" customHeight="1">
      <c r="E603" s="2"/>
    </row>
    <row r="604" ht="15.75" customHeight="1">
      <c r="E604" s="2"/>
    </row>
    <row r="605" ht="15.75" customHeight="1">
      <c r="E605" s="2"/>
    </row>
    <row r="606" ht="15.75" customHeight="1">
      <c r="E606" s="2"/>
    </row>
    <row r="607" ht="15.75" customHeight="1">
      <c r="E607" s="2"/>
    </row>
    <row r="608" ht="15.75" customHeight="1">
      <c r="E608" s="2"/>
    </row>
    <row r="609" ht="15.75" customHeight="1">
      <c r="E609" s="2"/>
    </row>
    <row r="610" ht="15.75" customHeight="1">
      <c r="E610" s="2"/>
    </row>
    <row r="611" ht="15.75" customHeight="1">
      <c r="E611" s="2"/>
    </row>
    <row r="612" ht="15.75" customHeight="1">
      <c r="E612" s="2"/>
    </row>
    <row r="613" ht="15.75" customHeight="1">
      <c r="E613" s="2"/>
    </row>
    <row r="614" ht="15.75" customHeight="1">
      <c r="E614" s="2"/>
    </row>
    <row r="615" ht="15.75" customHeight="1">
      <c r="E615" s="2"/>
    </row>
    <row r="616" ht="15.75" customHeight="1">
      <c r="E616" s="2"/>
    </row>
    <row r="617" ht="15.75" customHeight="1">
      <c r="E617" s="2"/>
    </row>
    <row r="618" ht="15.75" customHeight="1">
      <c r="E618" s="2"/>
    </row>
    <row r="619" ht="15.75" customHeight="1">
      <c r="E619" s="2"/>
    </row>
    <row r="620" ht="15.75" customHeight="1">
      <c r="E620" s="2"/>
    </row>
    <row r="621" ht="15.75" customHeight="1">
      <c r="E621" s="2"/>
    </row>
    <row r="622" ht="15.75" customHeight="1">
      <c r="E622" s="2"/>
    </row>
    <row r="623" ht="15.75" customHeight="1">
      <c r="E623" s="2"/>
    </row>
    <row r="624" ht="15.75" customHeight="1">
      <c r="E624" s="2"/>
    </row>
    <row r="625" ht="15.75" customHeight="1">
      <c r="E625" s="2"/>
    </row>
    <row r="626" ht="15.75" customHeight="1">
      <c r="E626" s="2"/>
    </row>
    <row r="627" ht="15.75" customHeight="1">
      <c r="E627" s="2"/>
    </row>
    <row r="628" ht="15.75" customHeight="1">
      <c r="E628" s="2"/>
    </row>
    <row r="629" ht="15.75" customHeight="1">
      <c r="E629" s="2"/>
    </row>
    <row r="630" ht="15.75" customHeight="1">
      <c r="E630" s="2"/>
    </row>
    <row r="631" ht="15.75" customHeight="1">
      <c r="E631" s="2"/>
    </row>
    <row r="632" ht="15.75" customHeight="1">
      <c r="E632" s="2"/>
    </row>
    <row r="633" ht="15.75" customHeight="1">
      <c r="E633" s="2"/>
    </row>
    <row r="634" ht="15.75" customHeight="1">
      <c r="E634" s="2"/>
    </row>
    <row r="635" ht="15.75" customHeight="1">
      <c r="E635" s="2"/>
    </row>
    <row r="636" ht="15.75" customHeight="1">
      <c r="E636" s="2"/>
    </row>
    <row r="637" ht="15.75" customHeight="1">
      <c r="E637" s="2"/>
    </row>
    <row r="638" ht="15.75" customHeight="1">
      <c r="E638" s="2"/>
    </row>
    <row r="639" ht="15.75" customHeight="1">
      <c r="E639" s="2"/>
    </row>
    <row r="640" ht="15.75" customHeight="1">
      <c r="E640" s="2"/>
    </row>
    <row r="641" ht="15.75" customHeight="1">
      <c r="E641" s="2"/>
    </row>
    <row r="642" ht="15.75" customHeight="1">
      <c r="E642" s="2"/>
    </row>
    <row r="643" ht="15.75" customHeight="1">
      <c r="E643" s="2"/>
    </row>
    <row r="644" ht="15.75" customHeight="1">
      <c r="E644" s="2"/>
    </row>
    <row r="645" ht="15.75" customHeight="1">
      <c r="E645" s="2"/>
    </row>
    <row r="646" ht="15.75" customHeight="1">
      <c r="E646" s="2"/>
    </row>
    <row r="647" ht="15.75" customHeight="1">
      <c r="E647" s="2"/>
    </row>
    <row r="648" ht="15.75" customHeight="1">
      <c r="E648" s="2"/>
    </row>
    <row r="649" ht="15.75" customHeight="1">
      <c r="E649" s="2"/>
    </row>
    <row r="650" ht="15.75" customHeight="1">
      <c r="E650" s="2"/>
    </row>
    <row r="651" ht="15.75" customHeight="1">
      <c r="E651" s="2"/>
    </row>
    <row r="652" ht="15.75" customHeight="1">
      <c r="E652" s="2"/>
    </row>
    <row r="653" ht="15.75" customHeight="1">
      <c r="E653" s="2"/>
    </row>
    <row r="654" ht="15.75" customHeight="1">
      <c r="E654" s="2"/>
    </row>
    <row r="655" ht="15.75" customHeight="1">
      <c r="E655" s="2"/>
    </row>
    <row r="656" ht="15.75" customHeight="1">
      <c r="E656" s="2"/>
    </row>
    <row r="657" ht="15.75" customHeight="1">
      <c r="E657" s="2"/>
    </row>
    <row r="658" ht="15.75" customHeight="1">
      <c r="E658" s="2"/>
    </row>
    <row r="659" ht="15.75" customHeight="1">
      <c r="E659" s="2"/>
    </row>
    <row r="660" ht="15.75" customHeight="1">
      <c r="E660" s="2"/>
    </row>
    <row r="661" ht="15.75" customHeight="1">
      <c r="E661" s="2"/>
    </row>
    <row r="662" ht="15.75" customHeight="1">
      <c r="E662" s="2"/>
    </row>
    <row r="663" ht="15.75" customHeight="1">
      <c r="E663" s="2"/>
    </row>
    <row r="664" ht="15.75" customHeight="1">
      <c r="E664" s="2"/>
    </row>
    <row r="665" ht="15.75" customHeight="1">
      <c r="E665" s="2"/>
    </row>
    <row r="666" ht="15.75" customHeight="1">
      <c r="E666" s="2"/>
    </row>
    <row r="667" ht="15.75" customHeight="1">
      <c r="E667" s="2"/>
    </row>
    <row r="668" ht="15.75" customHeight="1">
      <c r="E668" s="2"/>
    </row>
    <row r="669" ht="15.75" customHeight="1">
      <c r="E669" s="2"/>
    </row>
    <row r="670" ht="15.75" customHeight="1">
      <c r="E670" s="2"/>
    </row>
    <row r="671" ht="15.75" customHeight="1">
      <c r="E671" s="2"/>
    </row>
    <row r="672" ht="15.75" customHeight="1">
      <c r="E672" s="2"/>
    </row>
    <row r="673" ht="15.75" customHeight="1">
      <c r="E673" s="2"/>
    </row>
    <row r="674" ht="15.75" customHeight="1">
      <c r="E674" s="2"/>
    </row>
    <row r="675" ht="15.75" customHeight="1">
      <c r="E675" s="2"/>
    </row>
    <row r="676" ht="15.75" customHeight="1">
      <c r="E676" s="2"/>
    </row>
    <row r="677" ht="15.75" customHeight="1">
      <c r="E677" s="2"/>
    </row>
    <row r="678" ht="15.75" customHeight="1">
      <c r="E678" s="2"/>
    </row>
    <row r="679" ht="15.75" customHeight="1">
      <c r="E679" s="2"/>
    </row>
    <row r="680" ht="15.75" customHeight="1">
      <c r="E680" s="2"/>
    </row>
    <row r="681" ht="15.75" customHeight="1">
      <c r="E681" s="2"/>
    </row>
    <row r="682" ht="15.75" customHeight="1">
      <c r="E682" s="2"/>
    </row>
    <row r="683" ht="15.75" customHeight="1">
      <c r="E683" s="2"/>
    </row>
    <row r="684" ht="15.75" customHeight="1">
      <c r="E684" s="2"/>
    </row>
    <row r="685" ht="15.75" customHeight="1">
      <c r="E685" s="2"/>
    </row>
    <row r="686" ht="15.75" customHeight="1">
      <c r="E686" s="2"/>
    </row>
    <row r="687" ht="15.75" customHeight="1">
      <c r="E687" s="2"/>
    </row>
    <row r="688" ht="15.75" customHeight="1">
      <c r="E688" s="2"/>
    </row>
    <row r="689" ht="15.75" customHeight="1">
      <c r="E689" s="2"/>
    </row>
    <row r="690" ht="15.75" customHeight="1">
      <c r="E690" s="2"/>
    </row>
    <row r="691" ht="15.75" customHeight="1">
      <c r="E691" s="2"/>
    </row>
    <row r="692" ht="15.75" customHeight="1">
      <c r="E692" s="2"/>
    </row>
    <row r="693" ht="15.75" customHeight="1">
      <c r="E693" s="2"/>
    </row>
    <row r="694" ht="15.75" customHeight="1">
      <c r="E694" s="2"/>
    </row>
    <row r="695" ht="15.75" customHeight="1">
      <c r="E695" s="2"/>
    </row>
    <row r="696" ht="15.75" customHeight="1">
      <c r="E696" s="2"/>
    </row>
    <row r="697" ht="15.75" customHeight="1">
      <c r="E697" s="2"/>
    </row>
    <row r="698" ht="15.75" customHeight="1">
      <c r="E698" s="2"/>
    </row>
    <row r="699" ht="15.75" customHeight="1">
      <c r="E699" s="2"/>
    </row>
    <row r="700" ht="15.75" customHeight="1">
      <c r="E700" s="2"/>
    </row>
    <row r="701" ht="15.75" customHeight="1">
      <c r="E701" s="2"/>
    </row>
    <row r="702" ht="15.75" customHeight="1">
      <c r="E702" s="2"/>
    </row>
    <row r="703" ht="15.75" customHeight="1">
      <c r="E703" s="2"/>
    </row>
    <row r="704" ht="15.75" customHeight="1">
      <c r="E704" s="2"/>
    </row>
    <row r="705" ht="15.75" customHeight="1">
      <c r="E705" s="2"/>
    </row>
    <row r="706" ht="15.75" customHeight="1">
      <c r="E706" s="2"/>
    </row>
    <row r="707" ht="15.75" customHeight="1">
      <c r="E707" s="2"/>
    </row>
    <row r="708" ht="15.75" customHeight="1">
      <c r="E708" s="2"/>
    </row>
    <row r="709" ht="15.75" customHeight="1">
      <c r="E709" s="2"/>
    </row>
    <row r="710" ht="15.75" customHeight="1">
      <c r="E710" s="2"/>
    </row>
    <row r="711" ht="15.75" customHeight="1">
      <c r="E711" s="2"/>
    </row>
    <row r="712" ht="15.75" customHeight="1">
      <c r="E712" s="2"/>
    </row>
    <row r="713" ht="15.75" customHeight="1">
      <c r="E713" s="2"/>
    </row>
    <row r="714" ht="15.75" customHeight="1">
      <c r="E714" s="2"/>
    </row>
    <row r="715" ht="15.75" customHeight="1">
      <c r="E715" s="2"/>
    </row>
    <row r="716" ht="15.75" customHeight="1">
      <c r="E716" s="2"/>
    </row>
    <row r="717" ht="15.75" customHeight="1">
      <c r="E717" s="2"/>
    </row>
    <row r="718" ht="15.75" customHeight="1">
      <c r="E718" s="2"/>
    </row>
    <row r="719" ht="15.75" customHeight="1">
      <c r="E719" s="2"/>
    </row>
    <row r="720" ht="15.75" customHeight="1">
      <c r="E720" s="2"/>
    </row>
    <row r="721" ht="15.75" customHeight="1">
      <c r="E721" s="2"/>
    </row>
    <row r="722" ht="15.75" customHeight="1">
      <c r="E722" s="2"/>
    </row>
    <row r="723" ht="15.75" customHeight="1">
      <c r="E723" s="2"/>
    </row>
    <row r="724" ht="15.75" customHeight="1">
      <c r="E724" s="2"/>
    </row>
    <row r="725" ht="15.75" customHeight="1">
      <c r="E725" s="2"/>
    </row>
    <row r="726" ht="15.75" customHeight="1">
      <c r="E726" s="2"/>
    </row>
    <row r="727" ht="15.75" customHeight="1">
      <c r="E727" s="2"/>
    </row>
    <row r="728" ht="15.75" customHeight="1">
      <c r="E728" s="2"/>
    </row>
    <row r="729" ht="15.75" customHeight="1">
      <c r="E729" s="2"/>
    </row>
    <row r="730" ht="15.75" customHeight="1">
      <c r="E730" s="2"/>
    </row>
    <row r="731" ht="15.75" customHeight="1">
      <c r="E731" s="2"/>
    </row>
    <row r="732" ht="15.75" customHeight="1">
      <c r="E732" s="2"/>
    </row>
    <row r="733" ht="15.75" customHeight="1">
      <c r="E733" s="2"/>
    </row>
    <row r="734" ht="15.75" customHeight="1">
      <c r="E734" s="2"/>
    </row>
    <row r="735" ht="15.75" customHeight="1">
      <c r="E735" s="2"/>
    </row>
    <row r="736" ht="15.75" customHeight="1">
      <c r="E736" s="2"/>
    </row>
    <row r="737" ht="15.75" customHeight="1">
      <c r="E737" s="2"/>
    </row>
    <row r="738" ht="15.75" customHeight="1">
      <c r="E738" s="2"/>
    </row>
    <row r="739" ht="15.75" customHeight="1">
      <c r="E739" s="2"/>
    </row>
    <row r="740" ht="15.75" customHeight="1">
      <c r="E740" s="2"/>
    </row>
    <row r="741" ht="15.75" customHeight="1">
      <c r="E741" s="2"/>
    </row>
    <row r="742" ht="15.75" customHeight="1">
      <c r="E742" s="2"/>
    </row>
    <row r="743" ht="15.75" customHeight="1">
      <c r="E743" s="2"/>
    </row>
    <row r="744" ht="15.75" customHeight="1">
      <c r="E744" s="2"/>
    </row>
    <row r="745" ht="15.75" customHeight="1">
      <c r="E745" s="2"/>
    </row>
    <row r="746" ht="15.75" customHeight="1">
      <c r="E746" s="2"/>
    </row>
    <row r="747" ht="15.75" customHeight="1">
      <c r="E747" s="2"/>
    </row>
    <row r="748" ht="15.75" customHeight="1">
      <c r="E748" s="2"/>
    </row>
    <row r="749" ht="15.75" customHeight="1">
      <c r="E749" s="2"/>
    </row>
    <row r="750" ht="15.75" customHeight="1">
      <c r="E750" s="2"/>
    </row>
    <row r="751" ht="15.75" customHeight="1">
      <c r="E751" s="2"/>
    </row>
    <row r="752" ht="15.75" customHeight="1">
      <c r="E752" s="2"/>
    </row>
    <row r="753" ht="15.75" customHeight="1">
      <c r="E753" s="2"/>
    </row>
    <row r="754" ht="15.75" customHeight="1">
      <c r="E754" s="2"/>
    </row>
    <row r="755" ht="15.75" customHeight="1">
      <c r="E755" s="2"/>
    </row>
    <row r="756" ht="15.75" customHeight="1">
      <c r="E756" s="2"/>
    </row>
    <row r="757" ht="15.75" customHeight="1">
      <c r="E757" s="2"/>
    </row>
    <row r="758" ht="15.75" customHeight="1">
      <c r="E758" s="2"/>
    </row>
    <row r="759" ht="15.75" customHeight="1">
      <c r="E759" s="2"/>
    </row>
    <row r="760" ht="15.75" customHeight="1">
      <c r="E760" s="2"/>
    </row>
    <row r="761" ht="15.75" customHeight="1">
      <c r="E761" s="2"/>
    </row>
    <row r="762" ht="15.75" customHeight="1">
      <c r="E762" s="2"/>
    </row>
    <row r="763" ht="15.75" customHeight="1">
      <c r="E763" s="2"/>
    </row>
    <row r="764" ht="15.75" customHeight="1">
      <c r="E764" s="2"/>
    </row>
    <row r="765" ht="15.75" customHeight="1">
      <c r="E765" s="2"/>
    </row>
    <row r="766" ht="15.75" customHeight="1">
      <c r="E766" s="2"/>
    </row>
    <row r="767" ht="15.75" customHeight="1">
      <c r="E767" s="2"/>
    </row>
    <row r="768" ht="15.75" customHeight="1">
      <c r="E768" s="2"/>
    </row>
    <row r="769" ht="15.75" customHeight="1">
      <c r="E769" s="2"/>
    </row>
    <row r="770" ht="15.75" customHeight="1">
      <c r="E770" s="2"/>
    </row>
    <row r="771" ht="15.75" customHeight="1">
      <c r="E771" s="2"/>
    </row>
    <row r="772" ht="15.75" customHeight="1">
      <c r="E772" s="2"/>
    </row>
    <row r="773" ht="15.75" customHeight="1">
      <c r="E773" s="2"/>
    </row>
    <row r="774" ht="15.75" customHeight="1">
      <c r="E774" s="2"/>
    </row>
    <row r="775" ht="15.75" customHeight="1">
      <c r="E775" s="2"/>
    </row>
    <row r="776" ht="15.75" customHeight="1">
      <c r="E776" s="2"/>
    </row>
    <row r="777" ht="15.75" customHeight="1">
      <c r="E777" s="2"/>
    </row>
    <row r="778" ht="15.75" customHeight="1">
      <c r="E778" s="2"/>
    </row>
    <row r="779" ht="15.75" customHeight="1">
      <c r="E779" s="2"/>
    </row>
    <row r="780" ht="15.75" customHeight="1">
      <c r="E780" s="2"/>
    </row>
    <row r="781" ht="15.75" customHeight="1">
      <c r="E781" s="2"/>
    </row>
    <row r="782" ht="15.75" customHeight="1">
      <c r="E782" s="2"/>
    </row>
    <row r="783" ht="15.75" customHeight="1">
      <c r="E783" s="2"/>
    </row>
    <row r="784" ht="15.75" customHeight="1">
      <c r="E784" s="2"/>
    </row>
    <row r="785" ht="15.75" customHeight="1">
      <c r="E785" s="2"/>
    </row>
    <row r="786" ht="15.75" customHeight="1">
      <c r="E786" s="2"/>
    </row>
    <row r="787" ht="15.75" customHeight="1">
      <c r="E787" s="2"/>
    </row>
    <row r="788" ht="15.75" customHeight="1">
      <c r="E788" s="2"/>
    </row>
    <row r="789" ht="15.75" customHeight="1">
      <c r="E789" s="2"/>
    </row>
    <row r="790" ht="15.75" customHeight="1">
      <c r="E790" s="2"/>
    </row>
    <row r="791" ht="15.75" customHeight="1">
      <c r="E791" s="2"/>
    </row>
    <row r="792" ht="15.75" customHeight="1">
      <c r="E792" s="2"/>
    </row>
    <row r="793" ht="15.75" customHeight="1">
      <c r="E793" s="2"/>
    </row>
    <row r="794" ht="15.75" customHeight="1">
      <c r="E794" s="2"/>
    </row>
    <row r="795" ht="15.75" customHeight="1">
      <c r="E795" s="2"/>
    </row>
    <row r="796" ht="15.75" customHeight="1">
      <c r="E796" s="2"/>
    </row>
    <row r="797" ht="15.75" customHeight="1">
      <c r="E797" s="2"/>
    </row>
    <row r="798" ht="15.75" customHeight="1">
      <c r="E798" s="2"/>
    </row>
    <row r="799" ht="15.75" customHeight="1">
      <c r="E799" s="2"/>
    </row>
    <row r="800" ht="15.75" customHeight="1">
      <c r="E800" s="2"/>
    </row>
    <row r="801" ht="15.75" customHeight="1">
      <c r="E801" s="2"/>
    </row>
    <row r="802" ht="15.75" customHeight="1">
      <c r="E802" s="2"/>
    </row>
    <row r="803" ht="15.75" customHeight="1">
      <c r="E803" s="2"/>
    </row>
    <row r="804" ht="15.75" customHeight="1">
      <c r="E804" s="2"/>
    </row>
    <row r="805" ht="15.75" customHeight="1">
      <c r="E805" s="2"/>
    </row>
    <row r="806" ht="15.75" customHeight="1">
      <c r="E806" s="2"/>
    </row>
    <row r="807" ht="15.75" customHeight="1">
      <c r="E807" s="2"/>
    </row>
    <row r="808" ht="15.75" customHeight="1">
      <c r="E808" s="2"/>
    </row>
    <row r="809" ht="15.75" customHeight="1">
      <c r="E809" s="2"/>
    </row>
    <row r="810" ht="15.75" customHeight="1">
      <c r="E810" s="2"/>
    </row>
    <row r="811" ht="15.75" customHeight="1">
      <c r="E811" s="2"/>
    </row>
    <row r="812" ht="15.75" customHeight="1">
      <c r="E812" s="2"/>
    </row>
    <row r="813" ht="15.75" customHeight="1">
      <c r="E813" s="2"/>
    </row>
    <row r="814" ht="15.75" customHeight="1">
      <c r="E814" s="2"/>
    </row>
    <row r="815" ht="15.75" customHeight="1">
      <c r="E815" s="2"/>
    </row>
    <row r="816" ht="15.75" customHeight="1">
      <c r="E816" s="2"/>
    </row>
    <row r="817" ht="15.75" customHeight="1">
      <c r="E817" s="2"/>
    </row>
    <row r="818" ht="15.75" customHeight="1">
      <c r="E818" s="2"/>
    </row>
    <row r="819" ht="15.75" customHeight="1">
      <c r="E819" s="2"/>
    </row>
    <row r="820" ht="15.75" customHeight="1">
      <c r="E820" s="2"/>
    </row>
    <row r="821" ht="15.75" customHeight="1">
      <c r="E821" s="2"/>
    </row>
    <row r="822" ht="15.75" customHeight="1">
      <c r="E822" s="2"/>
    </row>
    <row r="823" ht="15.75" customHeight="1">
      <c r="E823" s="2"/>
    </row>
    <row r="824" ht="15.75" customHeight="1">
      <c r="E824" s="2"/>
    </row>
    <row r="825" ht="15.75" customHeight="1">
      <c r="E825" s="2"/>
    </row>
    <row r="826" ht="15.75" customHeight="1">
      <c r="E826" s="2"/>
    </row>
    <row r="827" ht="15.75" customHeight="1">
      <c r="E827" s="2"/>
    </row>
    <row r="828" ht="15.75" customHeight="1">
      <c r="E828" s="2"/>
    </row>
    <row r="829" ht="15.75" customHeight="1">
      <c r="E829" s="2"/>
    </row>
    <row r="830" ht="15.75" customHeight="1">
      <c r="E830" s="2"/>
    </row>
    <row r="831" ht="15.75" customHeight="1">
      <c r="E831" s="2"/>
    </row>
    <row r="832" ht="15.75" customHeight="1">
      <c r="E832" s="2"/>
    </row>
    <row r="833" ht="15.75" customHeight="1">
      <c r="E833" s="2"/>
    </row>
    <row r="834" ht="15.75" customHeight="1">
      <c r="E834" s="2"/>
    </row>
    <row r="835" ht="15.75" customHeight="1">
      <c r="E835" s="2"/>
    </row>
    <row r="836" ht="15.75" customHeight="1">
      <c r="E836" s="2"/>
    </row>
    <row r="837" ht="15.75" customHeight="1">
      <c r="E837" s="2"/>
    </row>
    <row r="838" ht="15.75" customHeight="1">
      <c r="E838" s="2"/>
    </row>
    <row r="839" ht="15.75" customHeight="1">
      <c r="E839" s="2"/>
    </row>
    <row r="840" ht="15.75" customHeight="1">
      <c r="E840" s="2"/>
    </row>
    <row r="841" ht="15.75" customHeight="1">
      <c r="E841" s="2"/>
    </row>
    <row r="842" ht="15.75" customHeight="1">
      <c r="E842" s="2"/>
    </row>
    <row r="843" ht="15.75" customHeight="1">
      <c r="E843" s="2"/>
    </row>
    <row r="844" ht="15.75" customHeight="1">
      <c r="E844" s="2"/>
    </row>
    <row r="845" ht="15.75" customHeight="1">
      <c r="E845" s="2"/>
    </row>
    <row r="846" ht="15.75" customHeight="1">
      <c r="E846" s="2"/>
    </row>
    <row r="847" ht="15.75" customHeight="1">
      <c r="E847" s="2"/>
    </row>
    <row r="848" ht="15.75" customHeight="1">
      <c r="E848" s="2"/>
    </row>
    <row r="849" ht="15.75" customHeight="1">
      <c r="E849" s="2"/>
    </row>
    <row r="850" ht="15.75" customHeight="1">
      <c r="E850" s="2"/>
    </row>
    <row r="851" ht="15.75" customHeight="1">
      <c r="E851" s="2"/>
    </row>
    <row r="852" ht="15.75" customHeight="1">
      <c r="E852" s="2"/>
    </row>
    <row r="853" ht="15.75" customHeight="1">
      <c r="E853" s="2"/>
    </row>
    <row r="854" ht="15.75" customHeight="1">
      <c r="E854" s="2"/>
    </row>
    <row r="855" ht="15.75" customHeight="1">
      <c r="E855" s="2"/>
    </row>
    <row r="856" ht="15.75" customHeight="1">
      <c r="E856" s="2"/>
    </row>
    <row r="857" ht="15.75" customHeight="1">
      <c r="E857" s="2"/>
    </row>
    <row r="858" ht="15.75" customHeight="1">
      <c r="E858" s="2"/>
    </row>
    <row r="859" ht="15.75" customHeight="1">
      <c r="E859" s="2"/>
    </row>
    <row r="860" ht="15.75" customHeight="1">
      <c r="E860" s="2"/>
    </row>
    <row r="861" ht="15.75" customHeight="1">
      <c r="E861" s="2"/>
    </row>
    <row r="862" ht="15.75" customHeight="1">
      <c r="E862" s="2"/>
    </row>
    <row r="863" ht="15.75" customHeight="1">
      <c r="E863" s="2"/>
    </row>
    <row r="864" ht="15.75" customHeight="1">
      <c r="E864" s="2"/>
    </row>
    <row r="865" ht="15.75" customHeight="1">
      <c r="E865" s="2"/>
    </row>
    <row r="866" ht="15.75" customHeight="1">
      <c r="E866" s="2"/>
    </row>
    <row r="867" ht="15.75" customHeight="1">
      <c r="E867" s="2"/>
    </row>
    <row r="868" ht="15.75" customHeight="1">
      <c r="E868" s="2"/>
    </row>
    <row r="869" ht="15.75" customHeight="1">
      <c r="E869" s="2"/>
    </row>
    <row r="870" ht="15.75" customHeight="1">
      <c r="E870" s="2"/>
    </row>
    <row r="871" ht="15.75" customHeight="1">
      <c r="E871" s="2"/>
    </row>
    <row r="872" ht="15.75" customHeight="1">
      <c r="E872" s="2"/>
    </row>
    <row r="873" ht="15.75" customHeight="1">
      <c r="E873" s="2"/>
    </row>
    <row r="874" ht="15.75" customHeight="1">
      <c r="E874" s="2"/>
    </row>
    <row r="875" ht="15.75" customHeight="1">
      <c r="E875" s="2"/>
    </row>
    <row r="876" ht="15.75" customHeight="1">
      <c r="E876" s="2"/>
    </row>
    <row r="877" ht="15.75" customHeight="1">
      <c r="E877" s="2"/>
    </row>
    <row r="878" ht="15.75" customHeight="1">
      <c r="E878" s="2"/>
    </row>
    <row r="879" ht="15.75" customHeight="1">
      <c r="E879" s="2"/>
    </row>
    <row r="880" ht="15.75" customHeight="1">
      <c r="E880" s="2"/>
    </row>
    <row r="881" ht="15.75" customHeight="1">
      <c r="E881" s="2"/>
    </row>
    <row r="882" ht="15.75" customHeight="1">
      <c r="E882" s="2"/>
    </row>
    <row r="883" ht="15.75" customHeight="1">
      <c r="E883" s="2"/>
    </row>
    <row r="884" ht="15.75" customHeight="1">
      <c r="E884" s="2"/>
    </row>
    <row r="885" ht="15.75" customHeight="1">
      <c r="E885" s="2"/>
    </row>
    <row r="886" ht="15.75" customHeight="1">
      <c r="E886" s="2"/>
    </row>
    <row r="887" ht="15.75" customHeight="1">
      <c r="E887" s="2"/>
    </row>
    <row r="888" ht="15.75" customHeight="1">
      <c r="E888" s="2"/>
    </row>
    <row r="889" ht="15.75" customHeight="1">
      <c r="E889" s="2"/>
    </row>
    <row r="890" ht="15.75" customHeight="1">
      <c r="E890" s="2"/>
    </row>
    <row r="891" ht="15.75" customHeight="1">
      <c r="E891" s="2"/>
    </row>
    <row r="892" ht="15.75" customHeight="1">
      <c r="E892" s="2"/>
    </row>
    <row r="893" ht="15.75" customHeight="1">
      <c r="E893" s="2"/>
    </row>
    <row r="894" ht="15.75" customHeight="1">
      <c r="E894" s="2"/>
    </row>
    <row r="895" ht="15.75" customHeight="1">
      <c r="E895" s="2"/>
    </row>
    <row r="896" ht="15.75" customHeight="1">
      <c r="E896" s="2"/>
    </row>
    <row r="897" ht="15.75" customHeight="1">
      <c r="E897" s="2"/>
    </row>
    <row r="898" ht="15.75" customHeight="1">
      <c r="E898" s="2"/>
    </row>
    <row r="899" ht="15.75" customHeight="1">
      <c r="E899" s="2"/>
    </row>
    <row r="900" ht="15.75" customHeight="1">
      <c r="E900" s="2"/>
    </row>
    <row r="901" ht="15.75" customHeight="1">
      <c r="E901" s="2"/>
    </row>
    <row r="902" ht="15.75" customHeight="1">
      <c r="E902" s="2"/>
    </row>
    <row r="903" ht="15.75" customHeight="1">
      <c r="E903" s="2"/>
    </row>
    <row r="904" ht="15.75" customHeight="1">
      <c r="E904" s="2"/>
    </row>
    <row r="905" ht="15.75" customHeight="1">
      <c r="E905" s="2"/>
    </row>
    <row r="906" ht="15.75" customHeight="1">
      <c r="E906" s="2"/>
    </row>
    <row r="907" ht="15.75" customHeight="1">
      <c r="E907" s="2"/>
    </row>
    <row r="908" ht="15.75" customHeight="1">
      <c r="E908" s="2"/>
    </row>
    <row r="909" ht="15.75" customHeight="1">
      <c r="E909" s="2"/>
    </row>
    <row r="910" ht="15.75" customHeight="1">
      <c r="E910" s="2"/>
    </row>
    <row r="911" ht="15.75" customHeight="1">
      <c r="E911" s="2"/>
    </row>
    <row r="912" ht="15.75" customHeight="1">
      <c r="E912" s="2"/>
    </row>
    <row r="913" ht="15.75" customHeight="1">
      <c r="E913" s="2"/>
    </row>
    <row r="914" ht="15.75" customHeight="1">
      <c r="E914" s="2"/>
    </row>
    <row r="915" ht="15.75" customHeight="1">
      <c r="E915" s="2"/>
    </row>
    <row r="916" ht="15.75" customHeight="1">
      <c r="E916" s="2"/>
    </row>
    <row r="917" ht="15.75" customHeight="1">
      <c r="E917" s="2"/>
    </row>
    <row r="918" ht="15.75" customHeight="1">
      <c r="E918" s="2"/>
    </row>
    <row r="919" ht="15.75" customHeight="1">
      <c r="E919" s="2"/>
    </row>
    <row r="920" ht="15.75" customHeight="1">
      <c r="E920" s="2"/>
    </row>
    <row r="921" ht="15.75" customHeight="1">
      <c r="E921" s="2"/>
    </row>
    <row r="922" ht="15.75" customHeight="1">
      <c r="E922" s="2"/>
    </row>
    <row r="923" ht="15.75" customHeight="1">
      <c r="E923" s="2"/>
    </row>
    <row r="924" ht="15.75" customHeight="1">
      <c r="E924" s="2"/>
    </row>
    <row r="925" ht="15.75" customHeight="1">
      <c r="E925" s="2"/>
    </row>
    <row r="926" ht="15.75" customHeight="1">
      <c r="E926" s="2"/>
    </row>
    <row r="927" ht="15.75" customHeight="1">
      <c r="E927" s="2"/>
    </row>
    <row r="928" ht="15.75" customHeight="1">
      <c r="E928" s="2"/>
    </row>
    <row r="929" ht="15.75" customHeight="1">
      <c r="E929" s="2"/>
    </row>
    <row r="930" ht="15.75" customHeight="1">
      <c r="E930" s="2"/>
    </row>
    <row r="931" ht="15.75" customHeight="1">
      <c r="E931" s="2"/>
    </row>
    <row r="932" ht="15.75" customHeight="1">
      <c r="E932" s="2"/>
    </row>
    <row r="933" ht="15.75" customHeight="1">
      <c r="E933" s="2"/>
    </row>
    <row r="934" ht="15.75" customHeight="1">
      <c r="E934" s="2"/>
    </row>
    <row r="935" ht="15.75" customHeight="1">
      <c r="E935" s="2"/>
    </row>
    <row r="936" ht="15.75" customHeight="1">
      <c r="E936" s="2"/>
    </row>
    <row r="937" ht="15.75" customHeight="1">
      <c r="E937" s="2"/>
    </row>
    <row r="938" ht="15.75" customHeight="1">
      <c r="E938" s="2"/>
    </row>
    <row r="939" ht="15.75" customHeight="1">
      <c r="E939" s="2"/>
    </row>
    <row r="940" ht="15.75" customHeight="1">
      <c r="E940" s="2"/>
    </row>
    <row r="941" ht="15.75" customHeight="1">
      <c r="E941" s="2"/>
    </row>
    <row r="942" ht="15.75" customHeight="1">
      <c r="E942" s="2"/>
    </row>
    <row r="943" ht="15.75" customHeight="1">
      <c r="E943" s="2"/>
    </row>
    <row r="944" ht="15.75" customHeight="1">
      <c r="E944" s="2"/>
    </row>
    <row r="945" ht="15.75" customHeight="1">
      <c r="E945" s="2"/>
    </row>
    <row r="946" ht="15.75" customHeight="1">
      <c r="E946" s="2"/>
    </row>
    <row r="947" ht="15.75" customHeight="1">
      <c r="E947" s="2"/>
    </row>
    <row r="948" ht="15.75" customHeight="1">
      <c r="E948" s="2"/>
    </row>
    <row r="949" ht="15.75" customHeight="1">
      <c r="E949" s="2"/>
    </row>
    <row r="950" ht="15.75" customHeight="1">
      <c r="E950" s="2"/>
    </row>
    <row r="951" ht="15.75" customHeight="1">
      <c r="E951" s="2"/>
    </row>
    <row r="952" ht="15.75" customHeight="1">
      <c r="E952" s="2"/>
    </row>
    <row r="953" ht="15.75" customHeight="1">
      <c r="E953" s="2"/>
    </row>
    <row r="954" ht="15.75" customHeight="1">
      <c r="E954" s="2"/>
    </row>
    <row r="955" ht="15.75" customHeight="1">
      <c r="E955" s="2"/>
    </row>
    <row r="956" ht="15.75" customHeight="1">
      <c r="E956" s="2"/>
    </row>
    <row r="957" ht="15.75" customHeight="1">
      <c r="E957" s="2"/>
    </row>
    <row r="958" ht="15.75" customHeight="1">
      <c r="E958" s="2"/>
    </row>
    <row r="959" ht="15.75" customHeight="1">
      <c r="E959" s="2"/>
    </row>
    <row r="960" ht="15.75" customHeight="1">
      <c r="E960" s="2"/>
    </row>
    <row r="961" ht="15.75" customHeight="1">
      <c r="E961" s="2"/>
    </row>
    <row r="962" ht="15.75" customHeight="1">
      <c r="E962" s="2"/>
    </row>
    <row r="963" ht="15.75" customHeight="1">
      <c r="E963" s="2"/>
    </row>
    <row r="964" ht="15.75" customHeight="1">
      <c r="E964" s="2"/>
    </row>
    <row r="965" ht="15.75" customHeight="1">
      <c r="E965" s="2"/>
    </row>
    <row r="966" ht="15.75" customHeight="1">
      <c r="E966" s="2"/>
    </row>
    <row r="967" ht="15.75" customHeight="1">
      <c r="E967" s="2"/>
    </row>
    <row r="968" ht="15.75" customHeight="1">
      <c r="E968" s="2"/>
    </row>
    <row r="969" ht="15.75" customHeight="1">
      <c r="E969" s="2"/>
    </row>
    <row r="970" ht="15.75" customHeight="1">
      <c r="E970" s="2"/>
    </row>
    <row r="971" ht="15.75" customHeight="1">
      <c r="E971" s="2"/>
    </row>
    <row r="972" ht="15.75" customHeight="1">
      <c r="E972" s="2"/>
    </row>
    <row r="973" ht="15.75" customHeight="1">
      <c r="E973" s="2"/>
    </row>
    <row r="974" ht="15.75" customHeight="1">
      <c r="E974" s="2"/>
    </row>
    <row r="975" ht="15.75" customHeight="1">
      <c r="E975" s="2"/>
    </row>
    <row r="976" ht="15.75" customHeight="1">
      <c r="E976" s="2"/>
    </row>
    <row r="977" ht="15.75" customHeight="1">
      <c r="E977" s="2"/>
    </row>
    <row r="978" ht="15.75" customHeight="1">
      <c r="E978" s="2"/>
    </row>
    <row r="979" ht="15.75" customHeight="1">
      <c r="E979" s="2"/>
    </row>
    <row r="980" ht="15.75" customHeight="1">
      <c r="E980" s="2"/>
    </row>
    <row r="981" ht="15.75" customHeight="1">
      <c r="E981" s="2"/>
    </row>
    <row r="982" ht="15.75" customHeight="1">
      <c r="E982" s="2"/>
    </row>
    <row r="983" ht="15.75" customHeight="1">
      <c r="E983" s="2"/>
    </row>
    <row r="984" ht="15.75" customHeight="1">
      <c r="E984" s="2"/>
    </row>
    <row r="985" ht="15.75" customHeight="1">
      <c r="E985" s="2"/>
    </row>
    <row r="986" ht="15.75" customHeight="1">
      <c r="E986" s="2"/>
    </row>
    <row r="987" ht="15.75" customHeight="1">
      <c r="E987" s="2"/>
    </row>
    <row r="988" ht="15.75" customHeight="1">
      <c r="E988" s="2"/>
    </row>
    <row r="989" ht="15.75" customHeight="1">
      <c r="E989" s="2"/>
    </row>
    <row r="990" ht="15.75" customHeight="1">
      <c r="E990" s="2"/>
    </row>
    <row r="991" ht="15.75" customHeight="1">
      <c r="E991" s="2"/>
    </row>
    <row r="992" ht="15.75" customHeight="1">
      <c r="E992" s="2"/>
    </row>
    <row r="993" ht="15.75" customHeight="1">
      <c r="E993" s="2"/>
    </row>
    <row r="994" ht="15.75" customHeight="1">
      <c r="E994" s="2"/>
    </row>
    <row r="995" ht="15.75" customHeight="1">
      <c r="E995" s="2"/>
    </row>
    <row r="996" ht="15.75" customHeight="1">
      <c r="E996" s="2"/>
    </row>
    <row r="997" ht="15.75" customHeight="1">
      <c r="E997" s="2"/>
    </row>
    <row r="998" ht="15.75" customHeight="1">
      <c r="E998" s="2"/>
    </row>
    <row r="999" ht="15.75" customHeight="1">
      <c r="E999" s="2"/>
    </row>
    <row r="1000" ht="15.75" customHeight="1">
      <c r="E1000" s="2"/>
    </row>
  </sheetData>
  <mergeCells count="4">
    <mergeCell ref="M2:N2"/>
    <mergeCell ref="K3:L3"/>
    <mergeCell ref="M3:N3"/>
    <mergeCell ref="A25:I25"/>
  </mergeCells>
  <hyperlinks>
    <hyperlink r:id="rId1" location="0928091" ref="A12"/>
    <hyperlink r:id="rId2" location="0928091" ref="A13"/>
  </hyperlinks>
  <printOptions/>
  <pageMargins bottom="0.7480314960629921" footer="0.0" header="0.0" left="0.7086614173228347" right="0.7086614173228347" top="0.7480314960629921"/>
  <pageSetup paperSize="9" scale="63" orientation="landscape"/>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workbookViewId="0"/>
  </sheetViews>
  <sheetFormatPr customHeight="1" defaultColWidth="12.63" defaultRowHeight="15.0"/>
  <cols>
    <col customWidth="1" min="1" max="1" width="12.75"/>
    <col customWidth="1" min="2" max="2" width="11.5"/>
    <col customWidth="1" min="3" max="3" width="12.5"/>
    <col customWidth="1" min="4" max="4" width="14.88"/>
    <col customWidth="1" min="5" max="5" width="12.88"/>
    <col customWidth="1" min="6" max="6" width="14.13"/>
    <col customWidth="1" min="7" max="7" width="8.63"/>
    <col customWidth="1" min="8" max="8" width="14.13"/>
    <col customWidth="1" min="9" max="9" width="16.38"/>
    <col customWidth="1" min="10" max="10" width="4.75"/>
    <col customWidth="1" hidden="1" min="11" max="12" width="10.75"/>
    <col customWidth="1" min="13" max="14" width="10.63"/>
    <col customWidth="1" min="15" max="15" width="8.88"/>
    <col customWidth="1" min="16" max="35" width="4.88"/>
  </cols>
  <sheetData>
    <row r="1">
      <c r="A1" s="1" t="s">
        <v>0</v>
      </c>
      <c r="E1" s="2"/>
      <c r="K1" s="15"/>
    </row>
    <row r="2" ht="39.0" customHeight="1">
      <c r="A2" s="3">
        <v>43922.0</v>
      </c>
      <c r="E2" s="2"/>
      <c r="K2" s="15"/>
      <c r="M2" s="4"/>
    </row>
    <row r="3">
      <c r="E3" s="2"/>
      <c r="K3" s="37" t="s">
        <v>60</v>
      </c>
      <c r="L3" s="38"/>
      <c r="M3" s="37"/>
      <c r="N3" s="38"/>
    </row>
    <row r="4">
      <c r="A4" s="5" t="s">
        <v>1</v>
      </c>
      <c r="B4" s="5" t="s">
        <v>2</v>
      </c>
      <c r="C4" s="5" t="s">
        <v>3</v>
      </c>
      <c r="D4" s="6" t="s">
        <v>4</v>
      </c>
      <c r="E4" s="7" t="s">
        <v>5</v>
      </c>
      <c r="F4" s="8" t="s">
        <v>6</v>
      </c>
      <c r="G4" s="7" t="s">
        <v>7</v>
      </c>
      <c r="H4" s="8" t="s">
        <v>8</v>
      </c>
      <c r="I4" s="8" t="s">
        <v>9</v>
      </c>
      <c r="K4" s="7" t="s">
        <v>10</v>
      </c>
      <c r="L4" s="7" t="s">
        <v>38</v>
      </c>
      <c r="M4" s="7" t="s">
        <v>10</v>
      </c>
      <c r="N4" s="7" t="s">
        <v>61</v>
      </c>
    </row>
    <row r="5">
      <c r="A5" s="10">
        <v>839415.0</v>
      </c>
      <c r="B5" s="11" t="s">
        <v>12</v>
      </c>
      <c r="C5" s="11" t="s">
        <v>13</v>
      </c>
      <c r="D5" s="12">
        <v>59500.0</v>
      </c>
      <c r="E5" s="13">
        <v>0.07</v>
      </c>
      <c r="F5" s="12">
        <f>D5*7%/12</f>
        <v>347.0833333</v>
      </c>
      <c r="G5" s="13">
        <v>0.5</v>
      </c>
      <c r="H5" s="12">
        <f t="shared" ref="H5:H13" si="1">F5*50%</f>
        <v>173.5416667</v>
      </c>
      <c r="I5" s="14">
        <f t="shared" ref="I5:I16" si="2">F5+H5</f>
        <v>520.625</v>
      </c>
      <c r="K5" s="12">
        <v>903.5833333333335</v>
      </c>
      <c r="L5" s="12">
        <v>451.79166666666674</v>
      </c>
      <c r="M5" s="12">
        <f t="shared" ref="M5:M16" si="3">K5+(F5*1)</f>
        <v>1250.666667</v>
      </c>
      <c r="N5" s="12">
        <f t="shared" ref="N5:N16" si="4">L5+(H5*1)</f>
        <v>625.3333333</v>
      </c>
    </row>
    <row r="6">
      <c r="A6" s="10">
        <v>862567.0</v>
      </c>
      <c r="B6" s="11" t="s">
        <v>14</v>
      </c>
      <c r="C6" s="11" t="s">
        <v>15</v>
      </c>
      <c r="D6" s="12">
        <v>170400.0</v>
      </c>
      <c r="E6" s="13">
        <v>0.05</v>
      </c>
      <c r="F6" s="12">
        <f t="shared" ref="F6:F7" si="5">D6*5%/12</f>
        <v>710</v>
      </c>
      <c r="G6" s="13">
        <v>0.5</v>
      </c>
      <c r="H6" s="12">
        <f t="shared" si="1"/>
        <v>355</v>
      </c>
      <c r="I6" s="14">
        <f t="shared" si="2"/>
        <v>1065</v>
      </c>
      <c r="J6" s="1"/>
      <c r="K6" s="12">
        <v>2000.0</v>
      </c>
      <c r="L6" s="12">
        <v>1000.0</v>
      </c>
      <c r="M6" s="12">
        <f t="shared" si="3"/>
        <v>2710</v>
      </c>
      <c r="N6" s="12">
        <f t="shared" si="4"/>
        <v>1355</v>
      </c>
      <c r="O6" s="1"/>
      <c r="P6" s="1"/>
      <c r="Q6" s="1"/>
      <c r="R6" s="1"/>
      <c r="S6" s="1"/>
      <c r="T6" s="1"/>
      <c r="U6" s="1"/>
      <c r="V6" s="1"/>
      <c r="W6" s="1"/>
      <c r="X6" s="1"/>
      <c r="Y6" s="1"/>
      <c r="Z6" s="1"/>
      <c r="AA6" s="1"/>
      <c r="AB6" s="1"/>
      <c r="AC6" s="1"/>
      <c r="AD6" s="1"/>
      <c r="AE6" s="1"/>
      <c r="AF6" s="1"/>
      <c r="AG6" s="1"/>
      <c r="AH6" s="1"/>
      <c r="AI6" s="1"/>
    </row>
    <row r="7">
      <c r="A7" s="10">
        <v>881957.0</v>
      </c>
      <c r="B7" s="11" t="s">
        <v>16</v>
      </c>
      <c r="C7" s="11" t="s">
        <v>17</v>
      </c>
      <c r="D7" s="12">
        <v>51300.0</v>
      </c>
      <c r="E7" s="13">
        <v>0.05</v>
      </c>
      <c r="F7" s="12">
        <f t="shared" si="5"/>
        <v>213.75</v>
      </c>
      <c r="G7" s="13">
        <v>0.5</v>
      </c>
      <c r="H7" s="12">
        <f t="shared" si="1"/>
        <v>106.875</v>
      </c>
      <c r="I7" s="14">
        <f t="shared" si="2"/>
        <v>320.625</v>
      </c>
      <c r="J7" s="1"/>
      <c r="K7" s="12">
        <v>532.5</v>
      </c>
      <c r="L7" s="12">
        <v>266.25</v>
      </c>
      <c r="M7" s="12">
        <f t="shared" si="3"/>
        <v>746.25</v>
      </c>
      <c r="N7" s="12">
        <f t="shared" si="4"/>
        <v>373.125</v>
      </c>
      <c r="O7" s="1"/>
      <c r="P7" s="1"/>
      <c r="Q7" s="1"/>
      <c r="R7" s="1"/>
      <c r="S7" s="1"/>
      <c r="T7" s="1"/>
      <c r="U7" s="1"/>
      <c r="V7" s="1"/>
      <c r="W7" s="1"/>
      <c r="X7" s="1"/>
      <c r="Y7" s="1"/>
      <c r="Z7" s="1"/>
      <c r="AA7" s="1"/>
      <c r="AB7" s="1"/>
      <c r="AC7" s="1"/>
      <c r="AD7" s="1"/>
      <c r="AE7" s="1"/>
      <c r="AF7" s="1"/>
      <c r="AG7" s="1"/>
      <c r="AH7" s="1"/>
      <c r="AI7" s="1"/>
    </row>
    <row r="8">
      <c r="A8" s="10">
        <v>886344.0</v>
      </c>
      <c r="B8" s="11" t="s">
        <v>18</v>
      </c>
      <c r="C8" s="11" t="s">
        <v>19</v>
      </c>
      <c r="D8" s="12">
        <v>151000.0</v>
      </c>
      <c r="E8" s="16">
        <v>0.142336</v>
      </c>
      <c r="F8" s="12">
        <f>D8*14.2336%/12</f>
        <v>1791.061333</v>
      </c>
      <c r="G8" s="13">
        <v>0.5</v>
      </c>
      <c r="H8" s="12">
        <f t="shared" si="1"/>
        <v>895.5306667</v>
      </c>
      <c r="I8" s="14">
        <f t="shared" si="2"/>
        <v>2686.592</v>
      </c>
      <c r="J8" s="1"/>
      <c r="K8" s="12">
        <v>4875.008</v>
      </c>
      <c r="L8" s="12">
        <v>2437.504</v>
      </c>
      <c r="M8" s="12">
        <f t="shared" si="3"/>
        <v>6666.069333</v>
      </c>
      <c r="N8" s="12">
        <f t="shared" si="4"/>
        <v>3333.034667</v>
      </c>
      <c r="O8" s="1"/>
      <c r="P8" s="1"/>
      <c r="Q8" s="1"/>
      <c r="R8" s="1"/>
      <c r="S8" s="1"/>
      <c r="T8" s="1"/>
      <c r="U8" s="1"/>
      <c r="V8" s="1"/>
      <c r="W8" s="1"/>
      <c r="X8" s="1"/>
      <c r="Y8" s="1"/>
      <c r="Z8" s="1"/>
      <c r="AA8" s="1"/>
      <c r="AB8" s="1"/>
      <c r="AC8" s="1"/>
      <c r="AD8" s="1"/>
      <c r="AE8" s="1"/>
      <c r="AF8" s="1"/>
      <c r="AG8" s="1"/>
      <c r="AH8" s="1"/>
      <c r="AI8" s="1"/>
    </row>
    <row r="9">
      <c r="A9" s="10">
        <v>896998.0</v>
      </c>
      <c r="B9" s="11" t="s">
        <v>20</v>
      </c>
      <c r="C9" s="11" t="s">
        <v>21</v>
      </c>
      <c r="D9" s="12">
        <v>49200.0</v>
      </c>
      <c r="E9" s="13">
        <v>0.1</v>
      </c>
      <c r="F9" s="12">
        <f>D9*10%/12</f>
        <v>410</v>
      </c>
      <c r="G9" s="13">
        <v>0.5</v>
      </c>
      <c r="H9" s="12">
        <f t="shared" si="1"/>
        <v>205</v>
      </c>
      <c r="I9" s="14">
        <f t="shared" si="2"/>
        <v>615</v>
      </c>
      <c r="J9" s="1"/>
      <c r="K9" s="12">
        <v>1036.6666666666667</v>
      </c>
      <c r="L9" s="12">
        <v>518.3333333333334</v>
      </c>
      <c r="M9" s="12">
        <f t="shared" si="3"/>
        <v>1446.666667</v>
      </c>
      <c r="N9" s="12">
        <f t="shared" si="4"/>
        <v>723.3333333</v>
      </c>
      <c r="O9" s="1"/>
      <c r="P9" s="1"/>
      <c r="Q9" s="1"/>
      <c r="R9" s="1"/>
      <c r="S9" s="1"/>
      <c r="T9" s="1"/>
      <c r="U9" s="1"/>
      <c r="V9" s="1"/>
      <c r="W9" s="1"/>
      <c r="X9" s="1"/>
      <c r="Y9" s="1"/>
      <c r="Z9" s="1"/>
      <c r="AA9" s="1"/>
      <c r="AB9" s="1"/>
      <c r="AC9" s="1"/>
      <c r="AD9" s="1"/>
      <c r="AE9" s="1"/>
      <c r="AF9" s="1"/>
      <c r="AG9" s="1"/>
      <c r="AH9" s="1"/>
      <c r="AI9" s="1"/>
    </row>
    <row r="10">
      <c r="A10" s="56">
        <v>896997.0</v>
      </c>
      <c r="B10" s="57" t="s">
        <v>22</v>
      </c>
      <c r="C10" s="57" t="s">
        <v>23</v>
      </c>
      <c r="D10" s="58">
        <v>61000.0</v>
      </c>
      <c r="E10" s="59">
        <v>0.05</v>
      </c>
      <c r="F10" s="58">
        <f>D10*5%/12</f>
        <v>254.1666667</v>
      </c>
      <c r="G10" s="59">
        <v>0.5</v>
      </c>
      <c r="H10" s="58">
        <f t="shared" si="1"/>
        <v>127.0833333</v>
      </c>
      <c r="I10" s="17">
        <f t="shared" si="2"/>
        <v>381.25</v>
      </c>
      <c r="J10" s="1"/>
      <c r="K10" s="58">
        <v>634.5833333333334</v>
      </c>
      <c r="L10" s="58">
        <v>317.2916666666667</v>
      </c>
      <c r="M10" s="12">
        <f t="shared" si="3"/>
        <v>888.75</v>
      </c>
      <c r="N10" s="12">
        <f t="shared" si="4"/>
        <v>444.375</v>
      </c>
      <c r="O10" s="1" t="s">
        <v>62</v>
      </c>
      <c r="P10" s="1"/>
      <c r="Q10" s="1"/>
      <c r="R10" s="1"/>
      <c r="S10" s="1"/>
      <c r="T10" s="1"/>
      <c r="U10" s="1"/>
      <c r="V10" s="1"/>
      <c r="W10" s="1"/>
      <c r="X10" s="1"/>
      <c r="Y10" s="1"/>
      <c r="Z10" s="1"/>
      <c r="AA10" s="1"/>
      <c r="AB10" s="1"/>
      <c r="AC10" s="1"/>
      <c r="AD10" s="1"/>
      <c r="AE10" s="1"/>
      <c r="AF10" s="1"/>
      <c r="AG10" s="1"/>
      <c r="AH10" s="1"/>
      <c r="AI10" s="1"/>
    </row>
    <row r="11">
      <c r="A11" s="10">
        <v>900332.0</v>
      </c>
      <c r="B11" s="11" t="s">
        <v>24</v>
      </c>
      <c r="C11" s="11" t="s">
        <v>25</v>
      </c>
      <c r="D11" s="12">
        <v>140500.0</v>
      </c>
      <c r="E11" s="13">
        <v>0.1</v>
      </c>
      <c r="F11" s="12">
        <f>D11*10%/12</f>
        <v>1170.833333</v>
      </c>
      <c r="G11" s="13">
        <v>0.5</v>
      </c>
      <c r="H11" s="12">
        <f t="shared" si="1"/>
        <v>585.4166667</v>
      </c>
      <c r="I11" s="14">
        <f t="shared" si="2"/>
        <v>1756.25</v>
      </c>
      <c r="J11" s="1"/>
      <c r="K11" s="12">
        <v>2942.5</v>
      </c>
      <c r="L11" s="12">
        <v>1471.25</v>
      </c>
      <c r="M11" s="12">
        <f t="shared" si="3"/>
        <v>4113.333333</v>
      </c>
      <c r="N11" s="12">
        <f t="shared" si="4"/>
        <v>2056.666667</v>
      </c>
      <c r="O11" s="1"/>
      <c r="P11" s="1"/>
      <c r="Q11" s="1"/>
      <c r="R11" s="1"/>
      <c r="S11" s="1"/>
      <c r="T11" s="1"/>
      <c r="U11" s="1"/>
      <c r="V11" s="1"/>
      <c r="W11" s="1"/>
      <c r="X11" s="1"/>
      <c r="Y11" s="1"/>
      <c r="Z11" s="1"/>
      <c r="AA11" s="1"/>
      <c r="AB11" s="1"/>
      <c r="AC11" s="1"/>
      <c r="AD11" s="1"/>
      <c r="AE11" s="1"/>
      <c r="AF11" s="1"/>
      <c r="AG11" s="1"/>
      <c r="AH11" s="1"/>
      <c r="AI11" s="1"/>
    </row>
    <row r="12">
      <c r="A12" s="18" t="s">
        <v>26</v>
      </c>
      <c r="B12" s="11" t="s">
        <v>27</v>
      </c>
      <c r="C12" s="11" t="s">
        <v>28</v>
      </c>
      <c r="D12" s="12">
        <v>54000.0</v>
      </c>
      <c r="E12" s="20" t="s">
        <v>29</v>
      </c>
      <c r="F12" s="12">
        <v>100.0</v>
      </c>
      <c r="G12" s="13">
        <v>0.5</v>
      </c>
      <c r="H12" s="12">
        <f t="shared" si="1"/>
        <v>50</v>
      </c>
      <c r="I12" s="14">
        <f t="shared" si="2"/>
        <v>150</v>
      </c>
      <c r="J12" s="9"/>
      <c r="K12" s="12">
        <v>300.0</v>
      </c>
      <c r="L12" s="12">
        <v>150.0</v>
      </c>
      <c r="M12" s="12">
        <f t="shared" si="3"/>
        <v>400</v>
      </c>
      <c r="N12" s="12">
        <f t="shared" si="4"/>
        <v>200</v>
      </c>
      <c r="O12" s="9"/>
      <c r="P12" s="9"/>
      <c r="Q12" s="9"/>
      <c r="R12" s="9"/>
      <c r="S12" s="9"/>
      <c r="T12" s="9"/>
      <c r="U12" s="9"/>
      <c r="V12" s="9"/>
      <c r="W12" s="9"/>
      <c r="X12" s="9"/>
      <c r="Y12" s="9"/>
      <c r="Z12" s="9"/>
      <c r="AA12" s="9"/>
      <c r="AB12" s="9"/>
      <c r="AC12" s="9"/>
      <c r="AD12" s="9"/>
      <c r="AE12" s="9"/>
      <c r="AF12" s="9"/>
      <c r="AG12" s="9"/>
      <c r="AH12" s="9"/>
      <c r="AI12" s="9"/>
    </row>
    <row r="13">
      <c r="A13" s="47">
        <v>931165.0</v>
      </c>
      <c r="B13" s="11" t="s">
        <v>30</v>
      </c>
      <c r="C13" s="11" t="s">
        <v>31</v>
      </c>
      <c r="D13" s="19">
        <v>114000.0</v>
      </c>
      <c r="E13" s="20">
        <v>0.1</v>
      </c>
      <c r="F13" s="12">
        <f>SUM(D13*E13)/12</f>
        <v>950</v>
      </c>
      <c r="G13" s="13">
        <v>0.5</v>
      </c>
      <c r="H13" s="12">
        <f t="shared" si="1"/>
        <v>475</v>
      </c>
      <c r="I13" s="14">
        <f t="shared" si="2"/>
        <v>1425</v>
      </c>
      <c r="J13" s="1"/>
      <c r="K13" s="12">
        <v>2848.3333333333335</v>
      </c>
      <c r="L13" s="12">
        <v>1424.1666666666667</v>
      </c>
      <c r="M13" s="12">
        <f t="shared" si="3"/>
        <v>3798.333333</v>
      </c>
      <c r="N13" s="12">
        <f t="shared" si="4"/>
        <v>1899.166667</v>
      </c>
      <c r="O13" s="1"/>
      <c r="P13" s="1"/>
      <c r="Q13" s="1"/>
      <c r="R13" s="1"/>
      <c r="S13" s="1"/>
      <c r="T13" s="1"/>
      <c r="U13" s="1"/>
      <c r="V13" s="1"/>
      <c r="W13" s="1"/>
      <c r="X13" s="1"/>
      <c r="Y13" s="1"/>
      <c r="Z13" s="1"/>
      <c r="AA13" s="1"/>
      <c r="AB13" s="1"/>
      <c r="AC13" s="1"/>
      <c r="AD13" s="1"/>
      <c r="AE13" s="1"/>
      <c r="AF13" s="1"/>
      <c r="AG13" s="1"/>
      <c r="AH13" s="1"/>
      <c r="AI13" s="1"/>
    </row>
    <row r="14">
      <c r="A14" s="48" t="s">
        <v>48</v>
      </c>
      <c r="B14" s="11" t="s">
        <v>49</v>
      </c>
      <c r="C14" s="11" t="s">
        <v>50</v>
      </c>
      <c r="D14" s="19">
        <v>104000.0</v>
      </c>
      <c r="E14" s="20">
        <v>0.1</v>
      </c>
      <c r="F14" s="12">
        <f>D14*E14/12</f>
        <v>866.6666667</v>
      </c>
      <c r="G14" s="13">
        <v>0.5</v>
      </c>
      <c r="H14" s="12">
        <f t="shared" ref="H14:H16" si="6">F14/2</f>
        <v>433.3333333</v>
      </c>
      <c r="I14" s="14">
        <f t="shared" si="2"/>
        <v>1300</v>
      </c>
      <c r="J14" s="1"/>
      <c r="K14" s="12">
        <v>4250.0</v>
      </c>
      <c r="L14" s="12">
        <v>1275.0</v>
      </c>
      <c r="M14" s="12">
        <f t="shared" si="3"/>
        <v>5116.666667</v>
      </c>
      <c r="N14" s="12">
        <f t="shared" si="4"/>
        <v>1708.333333</v>
      </c>
      <c r="O14" s="1"/>
      <c r="P14" s="1"/>
      <c r="Q14" s="1"/>
      <c r="R14" s="1"/>
      <c r="S14" s="1"/>
      <c r="T14" s="1"/>
      <c r="U14" s="1"/>
      <c r="V14" s="1"/>
      <c r="W14" s="1"/>
      <c r="X14" s="1"/>
      <c r="Y14" s="1"/>
      <c r="Z14" s="1"/>
      <c r="AA14" s="1"/>
      <c r="AB14" s="1"/>
      <c r="AC14" s="1"/>
      <c r="AD14" s="1"/>
      <c r="AE14" s="1"/>
      <c r="AF14" s="1"/>
      <c r="AG14" s="1"/>
      <c r="AH14" s="1"/>
      <c r="AI14" s="1"/>
    </row>
    <row r="15">
      <c r="A15" s="10">
        <v>943285.0</v>
      </c>
      <c r="B15" s="11" t="s">
        <v>52</v>
      </c>
      <c r="C15" s="11" t="s">
        <v>53</v>
      </c>
      <c r="D15" s="19">
        <v>227300.0</v>
      </c>
      <c r="E15" s="20" t="s">
        <v>29</v>
      </c>
      <c r="F15" s="12">
        <v>1000.0</v>
      </c>
      <c r="G15" s="13">
        <v>0.5</v>
      </c>
      <c r="H15" s="12">
        <f t="shared" si="6"/>
        <v>500</v>
      </c>
      <c r="I15" s="14">
        <f t="shared" si="2"/>
        <v>1500</v>
      </c>
      <c r="J15" s="1"/>
      <c r="K15" s="12">
        <v>1000.0</v>
      </c>
      <c r="L15" s="12">
        <v>500.0</v>
      </c>
      <c r="M15" s="12">
        <f t="shared" si="3"/>
        <v>2000</v>
      </c>
      <c r="N15" s="12">
        <f t="shared" si="4"/>
        <v>1000</v>
      </c>
      <c r="O15" s="1"/>
      <c r="P15" s="1"/>
      <c r="Q15" s="1"/>
      <c r="R15" s="1"/>
      <c r="S15" s="1"/>
      <c r="T15" s="1"/>
      <c r="U15" s="1"/>
      <c r="V15" s="1"/>
      <c r="W15" s="1"/>
      <c r="X15" s="1"/>
      <c r="Y15" s="1"/>
      <c r="Z15" s="1"/>
      <c r="AA15" s="1"/>
      <c r="AB15" s="1"/>
      <c r="AC15" s="1"/>
      <c r="AD15" s="1"/>
      <c r="AE15" s="1"/>
      <c r="AF15" s="1"/>
      <c r="AG15" s="1"/>
      <c r="AH15" s="1"/>
      <c r="AI15" s="1"/>
    </row>
    <row r="16">
      <c r="A16" s="10">
        <v>946506.0</v>
      </c>
      <c r="B16" s="11" t="s">
        <v>55</v>
      </c>
      <c r="C16" s="11" t="s">
        <v>56</v>
      </c>
      <c r="D16" s="19">
        <v>124000.0</v>
      </c>
      <c r="E16" s="20" t="s">
        <v>29</v>
      </c>
      <c r="F16" s="12">
        <v>733.0</v>
      </c>
      <c r="G16" s="13">
        <v>0.5</v>
      </c>
      <c r="H16" s="12">
        <f t="shared" si="6"/>
        <v>366.5</v>
      </c>
      <c r="I16" s="14">
        <f t="shared" si="2"/>
        <v>1099.5</v>
      </c>
      <c r="J16" s="1"/>
      <c r="K16" s="12">
        <v>733.0</v>
      </c>
      <c r="L16" s="12">
        <v>366.5</v>
      </c>
      <c r="M16" s="12">
        <f t="shared" si="3"/>
        <v>1466</v>
      </c>
      <c r="N16" s="12">
        <f t="shared" si="4"/>
        <v>733</v>
      </c>
      <c r="O16" s="1"/>
      <c r="P16" s="1"/>
      <c r="Q16" s="1"/>
      <c r="R16" s="1"/>
      <c r="S16" s="1"/>
      <c r="T16" s="1"/>
      <c r="U16" s="1"/>
      <c r="V16" s="1"/>
      <c r="W16" s="1"/>
      <c r="X16" s="1"/>
      <c r="Y16" s="1"/>
      <c r="Z16" s="1"/>
      <c r="AA16" s="1"/>
      <c r="AB16" s="1"/>
      <c r="AC16" s="1"/>
      <c r="AD16" s="1"/>
      <c r="AE16" s="1"/>
      <c r="AF16" s="1"/>
      <c r="AG16" s="1"/>
      <c r="AH16" s="1"/>
      <c r="AI16" s="1"/>
    </row>
    <row r="17">
      <c r="A17" s="23"/>
      <c r="B17" s="22"/>
      <c r="C17" s="22"/>
      <c r="D17" s="24"/>
      <c r="E17" s="25"/>
      <c r="F17" s="24"/>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c r="A18" s="27"/>
      <c r="D18" s="50">
        <f>SUM(D5:D17)</f>
        <v>1306200</v>
      </c>
      <c r="E18" s="2"/>
      <c r="F18" s="28">
        <f>SUM(F5:F16)</f>
        <v>8546.561333</v>
      </c>
      <c r="H18" s="28">
        <f t="shared" ref="H18:I18" si="7">SUM(H5:H16)</f>
        <v>4273.280667</v>
      </c>
      <c r="I18" s="28">
        <f t="shared" si="7"/>
        <v>12819.842</v>
      </c>
      <c r="K18" s="24"/>
      <c r="L18" s="28"/>
      <c r="M18" s="28">
        <f t="shared" ref="M18:N18" si="8">SUM(M5:M16)</f>
        <v>30602.736</v>
      </c>
      <c r="N18" s="28">
        <f t="shared" si="8"/>
        <v>14451.368</v>
      </c>
    </row>
    <row r="19">
      <c r="A19" s="29" t="s">
        <v>32</v>
      </c>
      <c r="B19" s="27"/>
      <c r="C19" s="27"/>
      <c r="D19" s="27"/>
      <c r="E19" s="30"/>
      <c r="F19" s="28"/>
      <c r="G19" s="30"/>
      <c r="H19" s="28"/>
      <c r="I19" s="28"/>
      <c r="K19" s="15"/>
    </row>
    <row r="20">
      <c r="A20" s="31" t="s">
        <v>33</v>
      </c>
      <c r="B20" s="32"/>
      <c r="C20" s="32"/>
      <c r="D20" s="32"/>
      <c r="E20" s="33"/>
      <c r="F20" s="34"/>
      <c r="G20" s="33"/>
      <c r="H20" s="34"/>
      <c r="I20" s="34"/>
      <c r="J20" s="31"/>
      <c r="K20" s="2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ht="15.75" customHeight="1">
      <c r="E21" s="2"/>
      <c r="K21" s="15"/>
    </row>
    <row r="22" ht="15.75" customHeight="1">
      <c r="A22" s="35" t="s">
        <v>34</v>
      </c>
      <c r="E22" s="2"/>
      <c r="K22" s="15"/>
    </row>
    <row r="23" ht="15.75" customHeight="1">
      <c r="A23" s="51" t="s">
        <v>63</v>
      </c>
      <c r="B23" s="51"/>
      <c r="C23" s="51"/>
      <c r="D23" s="51"/>
      <c r="E23" s="52"/>
      <c r="F23" s="51"/>
      <c r="G23" s="51"/>
      <c r="H23" s="51" t="s">
        <v>64</v>
      </c>
      <c r="I23" s="51"/>
      <c r="J23" s="51"/>
      <c r="K23" s="60"/>
      <c r="L23" s="51"/>
      <c r="M23" s="51"/>
      <c r="N23" s="51"/>
      <c r="O23" s="51"/>
      <c r="P23" s="51"/>
      <c r="Q23" s="51"/>
      <c r="R23" s="51"/>
      <c r="S23" s="51"/>
      <c r="T23" s="51"/>
      <c r="U23" s="51"/>
      <c r="V23" s="51"/>
      <c r="W23" s="51"/>
      <c r="X23" s="51"/>
      <c r="Y23" s="51"/>
      <c r="Z23" s="51"/>
      <c r="AA23" s="51"/>
      <c r="AB23" s="51"/>
      <c r="AC23" s="51"/>
      <c r="AD23" s="51"/>
      <c r="AE23" s="51"/>
      <c r="AF23" s="51"/>
      <c r="AG23" s="51"/>
      <c r="AH23" s="51"/>
      <c r="AI23" s="51"/>
    </row>
    <row r="24" ht="15.75" customHeight="1">
      <c r="A24" s="61" t="s">
        <v>65</v>
      </c>
      <c r="B24" s="61" t="s">
        <v>2</v>
      </c>
      <c r="C24" s="61" t="s">
        <v>3</v>
      </c>
      <c r="D24" s="61" t="s">
        <v>66</v>
      </c>
      <c r="E24" s="61" t="s">
        <v>67</v>
      </c>
      <c r="F24" s="51"/>
      <c r="G24" s="53"/>
      <c r="H24" s="51" t="s">
        <v>68</v>
      </c>
      <c r="I24" s="53"/>
      <c r="J24" s="53"/>
      <c r="K24" s="62"/>
      <c r="L24" s="53"/>
      <c r="M24" s="53"/>
      <c r="N24" s="53"/>
      <c r="O24" s="53"/>
      <c r="P24" s="53"/>
      <c r="Q24" s="53"/>
      <c r="R24" s="53"/>
      <c r="S24" s="53"/>
      <c r="T24" s="53"/>
      <c r="U24" s="53"/>
      <c r="V24" s="53"/>
      <c r="W24" s="53"/>
      <c r="X24" s="53"/>
      <c r="Y24" s="53"/>
      <c r="Z24" s="53"/>
      <c r="AA24" s="53"/>
      <c r="AB24" s="53"/>
      <c r="AC24" s="53"/>
      <c r="AD24" s="53"/>
      <c r="AE24" s="53"/>
      <c r="AF24" s="53"/>
      <c r="AG24" s="53"/>
      <c r="AH24" s="53"/>
      <c r="AI24" s="53"/>
    </row>
    <row r="25" ht="15.75" customHeight="1">
      <c r="A25" s="61" t="s">
        <v>69</v>
      </c>
      <c r="B25" s="61" t="s">
        <v>18</v>
      </c>
      <c r="C25" s="61" t="s">
        <v>19</v>
      </c>
      <c r="D25" s="61" t="s">
        <v>70</v>
      </c>
      <c r="E25" s="63">
        <v>151000.0</v>
      </c>
      <c r="K25" s="15"/>
    </row>
    <row r="26" ht="15.75" customHeight="1">
      <c r="A26" s="61" t="s">
        <v>69</v>
      </c>
      <c r="B26" s="61" t="s">
        <v>55</v>
      </c>
      <c r="C26" s="61" t="s">
        <v>56</v>
      </c>
      <c r="D26" s="61" t="s">
        <v>71</v>
      </c>
      <c r="E26" s="63">
        <v>124000.0</v>
      </c>
      <c r="K26" s="15"/>
    </row>
    <row r="27" ht="15.75" customHeight="1">
      <c r="A27" s="61" t="s">
        <v>69</v>
      </c>
      <c r="B27" s="61" t="s">
        <v>14</v>
      </c>
      <c r="C27" s="61" t="s">
        <v>15</v>
      </c>
      <c r="D27" s="61" t="s">
        <v>72</v>
      </c>
      <c r="E27" s="63">
        <v>170400.0</v>
      </c>
      <c r="K27" s="15"/>
    </row>
    <row r="28" ht="15.75" customHeight="1">
      <c r="A28" s="61" t="s">
        <v>69</v>
      </c>
      <c r="B28" s="61" t="s">
        <v>27</v>
      </c>
      <c r="C28" s="61" t="s">
        <v>28</v>
      </c>
      <c r="D28" s="61" t="s">
        <v>73</v>
      </c>
      <c r="E28" s="63">
        <v>54000.0</v>
      </c>
      <c r="K28" s="15"/>
    </row>
    <row r="29" ht="15.75" customHeight="1">
      <c r="A29" s="61" t="s">
        <v>69</v>
      </c>
      <c r="B29" s="61" t="s">
        <v>74</v>
      </c>
      <c r="C29" s="61" t="s">
        <v>50</v>
      </c>
      <c r="D29" s="61" t="s">
        <v>75</v>
      </c>
      <c r="E29" s="63">
        <v>104000.0</v>
      </c>
      <c r="K29" s="15"/>
    </row>
    <row r="30" ht="15.75" customHeight="1">
      <c r="A30" s="61" t="s">
        <v>69</v>
      </c>
      <c r="B30" s="61" t="s">
        <v>52</v>
      </c>
      <c r="C30" s="61" t="s">
        <v>53</v>
      </c>
      <c r="D30" s="61" t="s">
        <v>76</v>
      </c>
      <c r="E30" s="63">
        <v>227300.0</v>
      </c>
      <c r="K30" s="15"/>
    </row>
    <row r="31" ht="15.75" customHeight="1">
      <c r="A31" s="61" t="s">
        <v>69</v>
      </c>
      <c r="B31" s="61" t="s">
        <v>20</v>
      </c>
      <c r="C31" s="61" t="s">
        <v>21</v>
      </c>
      <c r="D31" s="61" t="s">
        <v>77</v>
      </c>
      <c r="E31" s="63">
        <v>49200.0</v>
      </c>
      <c r="K31" s="15"/>
    </row>
    <row r="32" ht="15.75" customHeight="1">
      <c r="A32" s="61" t="s">
        <v>69</v>
      </c>
      <c r="B32" s="61" t="s">
        <v>24</v>
      </c>
      <c r="C32" s="61" t="s">
        <v>25</v>
      </c>
      <c r="D32" s="61" t="s">
        <v>78</v>
      </c>
      <c r="E32" s="63">
        <v>140500.0</v>
      </c>
      <c r="K32" s="15"/>
    </row>
    <row r="33" ht="15.75" customHeight="1">
      <c r="A33" s="61" t="s">
        <v>69</v>
      </c>
      <c r="B33" s="61" t="s">
        <v>30</v>
      </c>
      <c r="C33" s="61" t="s">
        <v>31</v>
      </c>
      <c r="D33" s="61" t="s">
        <v>79</v>
      </c>
      <c r="E33" s="63">
        <v>114000.0</v>
      </c>
      <c r="K33" s="15"/>
    </row>
    <row r="34" ht="15.75" customHeight="1">
      <c r="A34" s="61" t="s">
        <v>69</v>
      </c>
      <c r="B34" s="61" t="s">
        <v>80</v>
      </c>
      <c r="C34" s="61" t="s">
        <v>17</v>
      </c>
      <c r="D34" s="61" t="s">
        <v>81</v>
      </c>
      <c r="E34" s="63">
        <v>51300.0</v>
      </c>
      <c r="K34" s="15"/>
    </row>
    <row r="35" ht="15.75" customHeight="1">
      <c r="A35" s="61" t="s">
        <v>69</v>
      </c>
      <c r="B35" s="61" t="s">
        <v>82</v>
      </c>
      <c r="C35" s="61" t="s">
        <v>23</v>
      </c>
      <c r="D35" s="61" t="s">
        <v>83</v>
      </c>
      <c r="E35" s="63">
        <v>61000.0</v>
      </c>
      <c r="K35" s="15"/>
    </row>
    <row r="36" ht="15.75" customHeight="1">
      <c r="A36" s="61" t="s">
        <v>69</v>
      </c>
      <c r="B36" s="61" t="s">
        <v>12</v>
      </c>
      <c r="C36" s="61" t="s">
        <v>13</v>
      </c>
      <c r="D36" s="61" t="s">
        <v>84</v>
      </c>
      <c r="E36" s="63">
        <v>59500.0</v>
      </c>
      <c r="K36" s="15"/>
    </row>
    <row r="37" ht="15.75" customHeight="1">
      <c r="E37" s="64">
        <f>SUM(E25:E36)</f>
        <v>1306200</v>
      </c>
      <c r="K37" s="15"/>
    </row>
    <row r="38" ht="15.75" customHeight="1">
      <c r="E38" s="2"/>
      <c r="K38" s="15"/>
    </row>
    <row r="39" ht="15.75" customHeight="1">
      <c r="E39" s="2"/>
      <c r="K39" s="15"/>
    </row>
    <row r="40" ht="15.75" customHeight="1">
      <c r="E40" s="2"/>
      <c r="K40" s="15"/>
    </row>
    <row r="41" ht="15.75" customHeight="1">
      <c r="E41" s="2"/>
      <c r="K41" s="15"/>
    </row>
    <row r="42" ht="15.75" customHeight="1">
      <c r="E42" s="2"/>
      <c r="K42" s="15"/>
    </row>
    <row r="43" ht="15.75" customHeight="1">
      <c r="E43" s="2"/>
      <c r="K43" s="15"/>
    </row>
    <row r="44" ht="15.75" customHeight="1">
      <c r="E44" s="2"/>
      <c r="K44" s="15"/>
    </row>
    <row r="45" ht="15.75" customHeight="1">
      <c r="E45" s="2"/>
      <c r="K45" s="15"/>
    </row>
    <row r="46" ht="15.75" customHeight="1">
      <c r="E46" s="2"/>
      <c r="K46" s="15"/>
    </row>
    <row r="47" ht="15.75" customHeight="1">
      <c r="E47" s="2"/>
      <c r="K47" s="15"/>
    </row>
    <row r="48" ht="15.75" customHeight="1">
      <c r="E48" s="2"/>
      <c r="K48" s="15"/>
    </row>
    <row r="49" ht="15.75" customHeight="1">
      <c r="E49" s="2"/>
      <c r="K49" s="15"/>
    </row>
    <row r="50" ht="15.75" customHeight="1">
      <c r="E50" s="2"/>
      <c r="K50" s="15"/>
    </row>
    <row r="51" ht="15.75" customHeight="1">
      <c r="E51" s="2"/>
      <c r="K51" s="15"/>
    </row>
    <row r="52" ht="15.75" customHeight="1">
      <c r="E52" s="2"/>
      <c r="K52" s="15"/>
    </row>
    <row r="53" ht="15.75" customHeight="1">
      <c r="E53" s="2"/>
      <c r="K53" s="15"/>
    </row>
    <row r="54" ht="15.75" customHeight="1">
      <c r="E54" s="2"/>
      <c r="K54" s="15"/>
    </row>
    <row r="55" ht="15.75" customHeight="1">
      <c r="E55" s="2"/>
      <c r="K55" s="15"/>
    </row>
    <row r="56" ht="15.75" customHeight="1">
      <c r="E56" s="2"/>
      <c r="K56" s="15"/>
    </row>
    <row r="57" ht="15.75" customHeight="1">
      <c r="E57" s="2"/>
      <c r="K57" s="15"/>
    </row>
    <row r="58" ht="15.75" customHeight="1">
      <c r="E58" s="2"/>
      <c r="K58" s="15"/>
    </row>
    <row r="59" ht="15.75" customHeight="1">
      <c r="E59" s="2"/>
      <c r="K59" s="15"/>
    </row>
    <row r="60" ht="15.75" customHeight="1">
      <c r="E60" s="2"/>
      <c r="K60" s="15"/>
    </row>
    <row r="61" ht="15.75" customHeight="1">
      <c r="E61" s="2"/>
      <c r="K61" s="15"/>
    </row>
    <row r="62" ht="15.75" customHeight="1">
      <c r="E62" s="2"/>
      <c r="K62" s="15"/>
    </row>
    <row r="63" ht="15.75" customHeight="1">
      <c r="E63" s="2"/>
      <c r="K63" s="15"/>
    </row>
    <row r="64" ht="15.75" customHeight="1">
      <c r="E64" s="2"/>
      <c r="K64" s="15"/>
    </row>
    <row r="65" ht="15.75" customHeight="1">
      <c r="E65" s="2"/>
      <c r="K65" s="15"/>
    </row>
    <row r="66" ht="15.75" customHeight="1">
      <c r="E66" s="2"/>
      <c r="K66" s="15"/>
    </row>
    <row r="67" ht="15.75" customHeight="1">
      <c r="E67" s="2"/>
      <c r="K67" s="15"/>
    </row>
    <row r="68" ht="15.75" customHeight="1">
      <c r="E68" s="2"/>
      <c r="K68" s="15"/>
    </row>
    <row r="69" ht="15.75" customHeight="1">
      <c r="E69" s="2"/>
      <c r="K69" s="15"/>
    </row>
    <row r="70" ht="15.75" customHeight="1">
      <c r="E70" s="2"/>
      <c r="K70" s="15"/>
    </row>
    <row r="71" ht="15.75" customHeight="1">
      <c r="E71" s="2"/>
      <c r="K71" s="15"/>
    </row>
    <row r="72" ht="15.75" customHeight="1">
      <c r="E72" s="2"/>
      <c r="K72" s="15"/>
    </row>
    <row r="73" ht="15.75" customHeight="1">
      <c r="E73" s="2"/>
      <c r="K73" s="15"/>
    </row>
    <row r="74" ht="15.75" customHeight="1">
      <c r="E74" s="2"/>
      <c r="K74" s="15"/>
    </row>
    <row r="75" ht="15.75" customHeight="1">
      <c r="E75" s="2"/>
      <c r="K75" s="15"/>
    </row>
    <row r="76" ht="15.75" customHeight="1">
      <c r="E76" s="2"/>
      <c r="K76" s="15"/>
    </row>
    <row r="77" ht="15.75" customHeight="1">
      <c r="E77" s="2"/>
      <c r="K77" s="15"/>
    </row>
    <row r="78" ht="15.75" customHeight="1">
      <c r="E78" s="2"/>
      <c r="K78" s="15"/>
    </row>
    <row r="79" ht="15.75" customHeight="1">
      <c r="E79" s="2"/>
      <c r="K79" s="15"/>
    </row>
    <row r="80" ht="15.75" customHeight="1">
      <c r="E80" s="2"/>
      <c r="K80" s="15"/>
    </row>
    <row r="81" ht="15.75" customHeight="1">
      <c r="E81" s="2"/>
      <c r="K81" s="15"/>
    </row>
    <row r="82" ht="15.75" customHeight="1">
      <c r="E82" s="2"/>
      <c r="K82" s="15"/>
    </row>
    <row r="83" ht="15.75" customHeight="1">
      <c r="E83" s="2"/>
      <c r="K83" s="15"/>
    </row>
    <row r="84" ht="15.75" customHeight="1">
      <c r="E84" s="2"/>
      <c r="K84" s="15"/>
    </row>
    <row r="85" ht="15.75" customHeight="1">
      <c r="E85" s="2"/>
      <c r="K85" s="15"/>
    </row>
    <row r="86" ht="15.75" customHeight="1">
      <c r="E86" s="2"/>
      <c r="K86" s="15"/>
    </row>
    <row r="87" ht="15.75" customHeight="1">
      <c r="E87" s="2"/>
      <c r="K87" s="15"/>
    </row>
    <row r="88" ht="15.75" customHeight="1">
      <c r="E88" s="2"/>
      <c r="K88" s="15"/>
    </row>
    <row r="89" ht="15.75" customHeight="1">
      <c r="E89" s="2"/>
      <c r="K89" s="15"/>
    </row>
    <row r="90" ht="15.75" customHeight="1">
      <c r="E90" s="2"/>
      <c r="K90" s="15"/>
    </row>
    <row r="91" ht="15.75" customHeight="1">
      <c r="E91" s="2"/>
      <c r="K91" s="15"/>
    </row>
    <row r="92" ht="15.75" customHeight="1">
      <c r="E92" s="2"/>
      <c r="K92" s="15"/>
    </row>
    <row r="93" ht="15.75" customHeight="1">
      <c r="E93" s="2"/>
      <c r="K93" s="15"/>
    </row>
    <row r="94" ht="15.75" customHeight="1">
      <c r="E94" s="2"/>
      <c r="K94" s="15"/>
    </row>
    <row r="95" ht="15.75" customHeight="1">
      <c r="E95" s="2"/>
      <c r="K95" s="15"/>
    </row>
    <row r="96" ht="15.75" customHeight="1">
      <c r="E96" s="2"/>
      <c r="K96" s="15"/>
    </row>
    <row r="97" ht="15.75" customHeight="1">
      <c r="E97" s="2"/>
      <c r="K97" s="15"/>
    </row>
    <row r="98" ht="15.75" customHeight="1">
      <c r="E98" s="2"/>
      <c r="K98" s="15"/>
    </row>
    <row r="99" ht="15.75" customHeight="1">
      <c r="E99" s="2"/>
      <c r="K99" s="15"/>
    </row>
    <row r="100" ht="15.75" customHeight="1">
      <c r="E100" s="2"/>
      <c r="K100" s="15"/>
    </row>
    <row r="101" ht="15.75" customHeight="1">
      <c r="E101" s="2"/>
      <c r="K101" s="15"/>
    </row>
    <row r="102" ht="15.75" customHeight="1">
      <c r="E102" s="2"/>
      <c r="K102" s="15"/>
    </row>
    <row r="103" ht="15.75" customHeight="1">
      <c r="E103" s="2"/>
      <c r="K103" s="15"/>
    </row>
    <row r="104" ht="15.75" customHeight="1">
      <c r="E104" s="2"/>
      <c r="K104" s="15"/>
    </row>
    <row r="105" ht="15.75" customHeight="1">
      <c r="E105" s="2"/>
      <c r="K105" s="15"/>
    </row>
    <row r="106" ht="15.75" customHeight="1">
      <c r="E106" s="2"/>
      <c r="K106" s="15"/>
    </row>
    <row r="107" ht="15.75" customHeight="1">
      <c r="E107" s="2"/>
      <c r="K107" s="15"/>
    </row>
    <row r="108" ht="15.75" customHeight="1">
      <c r="E108" s="2"/>
      <c r="K108" s="15"/>
    </row>
    <row r="109" ht="15.75" customHeight="1">
      <c r="E109" s="2"/>
      <c r="K109" s="15"/>
    </row>
    <row r="110" ht="15.75" customHeight="1">
      <c r="E110" s="2"/>
      <c r="K110" s="15"/>
    </row>
    <row r="111" ht="15.75" customHeight="1">
      <c r="E111" s="2"/>
      <c r="K111" s="15"/>
    </row>
    <row r="112" ht="15.75" customHeight="1">
      <c r="E112" s="2"/>
      <c r="K112" s="15"/>
    </row>
    <row r="113" ht="15.75" customHeight="1">
      <c r="E113" s="2"/>
      <c r="K113" s="15"/>
    </row>
    <row r="114" ht="15.75" customHeight="1">
      <c r="E114" s="2"/>
      <c r="K114" s="15"/>
    </row>
    <row r="115" ht="15.75" customHeight="1">
      <c r="E115" s="2"/>
      <c r="K115" s="15"/>
    </row>
    <row r="116" ht="15.75" customHeight="1">
      <c r="E116" s="2"/>
      <c r="K116" s="15"/>
    </row>
    <row r="117" ht="15.75" customHeight="1">
      <c r="E117" s="2"/>
      <c r="K117" s="15"/>
    </row>
    <row r="118" ht="15.75" customHeight="1">
      <c r="E118" s="2"/>
      <c r="K118" s="15"/>
    </row>
    <row r="119" ht="15.75" customHeight="1">
      <c r="E119" s="2"/>
      <c r="K119" s="15"/>
    </row>
    <row r="120" ht="15.75" customHeight="1">
      <c r="E120" s="2"/>
      <c r="K120" s="15"/>
    </row>
    <row r="121" ht="15.75" customHeight="1">
      <c r="E121" s="2"/>
      <c r="K121" s="15"/>
    </row>
    <row r="122" ht="15.75" customHeight="1">
      <c r="E122" s="2"/>
      <c r="K122" s="15"/>
    </row>
    <row r="123" ht="15.75" customHeight="1">
      <c r="E123" s="2"/>
      <c r="K123" s="15"/>
    </row>
    <row r="124" ht="15.75" customHeight="1">
      <c r="E124" s="2"/>
      <c r="K124" s="15"/>
    </row>
    <row r="125" ht="15.75" customHeight="1">
      <c r="E125" s="2"/>
      <c r="K125" s="15"/>
    </row>
    <row r="126" ht="15.75" customHeight="1">
      <c r="E126" s="2"/>
      <c r="K126" s="15"/>
    </row>
    <row r="127" ht="15.75" customHeight="1">
      <c r="E127" s="2"/>
      <c r="K127" s="15"/>
    </row>
    <row r="128" ht="15.75" customHeight="1">
      <c r="E128" s="2"/>
      <c r="K128" s="15"/>
    </row>
    <row r="129" ht="15.75" customHeight="1">
      <c r="E129" s="2"/>
      <c r="K129" s="15"/>
    </row>
    <row r="130" ht="15.75" customHeight="1">
      <c r="E130" s="2"/>
      <c r="K130" s="15"/>
    </row>
    <row r="131" ht="15.75" customHeight="1">
      <c r="E131" s="2"/>
      <c r="K131" s="15"/>
    </row>
    <row r="132" ht="15.75" customHeight="1">
      <c r="E132" s="2"/>
      <c r="K132" s="15"/>
    </row>
    <row r="133" ht="15.75" customHeight="1">
      <c r="E133" s="2"/>
      <c r="K133" s="15"/>
    </row>
    <row r="134" ht="15.75" customHeight="1">
      <c r="E134" s="2"/>
      <c r="K134" s="15"/>
    </row>
    <row r="135" ht="15.75" customHeight="1">
      <c r="E135" s="2"/>
      <c r="K135" s="15"/>
    </row>
    <row r="136" ht="15.75" customHeight="1">
      <c r="E136" s="2"/>
      <c r="K136" s="15"/>
    </row>
    <row r="137" ht="15.75" customHeight="1">
      <c r="E137" s="2"/>
      <c r="K137" s="15"/>
    </row>
    <row r="138" ht="15.75" customHeight="1">
      <c r="E138" s="2"/>
      <c r="K138" s="15"/>
    </row>
    <row r="139" ht="15.75" customHeight="1">
      <c r="E139" s="2"/>
      <c r="K139" s="15"/>
    </row>
    <row r="140" ht="15.75" customHeight="1">
      <c r="E140" s="2"/>
      <c r="K140" s="15"/>
    </row>
    <row r="141" ht="15.75" customHeight="1">
      <c r="E141" s="2"/>
      <c r="K141" s="15"/>
    </row>
    <row r="142" ht="15.75" customHeight="1">
      <c r="E142" s="2"/>
      <c r="K142" s="15"/>
    </row>
    <row r="143" ht="15.75" customHeight="1">
      <c r="E143" s="2"/>
      <c r="K143" s="15"/>
    </row>
    <row r="144" ht="15.75" customHeight="1">
      <c r="E144" s="2"/>
      <c r="K144" s="15"/>
    </row>
    <row r="145" ht="15.75" customHeight="1">
      <c r="E145" s="2"/>
      <c r="K145" s="15"/>
    </row>
    <row r="146" ht="15.75" customHeight="1">
      <c r="E146" s="2"/>
      <c r="K146" s="15"/>
    </row>
    <row r="147" ht="15.75" customHeight="1">
      <c r="E147" s="2"/>
      <c r="K147" s="15"/>
    </row>
    <row r="148" ht="15.75" customHeight="1">
      <c r="E148" s="2"/>
      <c r="K148" s="15"/>
    </row>
    <row r="149" ht="15.75" customHeight="1">
      <c r="E149" s="2"/>
      <c r="K149" s="15"/>
    </row>
    <row r="150" ht="15.75" customHeight="1">
      <c r="E150" s="2"/>
      <c r="K150" s="15"/>
    </row>
    <row r="151" ht="15.75" customHeight="1">
      <c r="E151" s="2"/>
      <c r="K151" s="15"/>
    </row>
    <row r="152" ht="15.75" customHeight="1">
      <c r="E152" s="2"/>
      <c r="K152" s="15"/>
    </row>
    <row r="153" ht="15.75" customHeight="1">
      <c r="E153" s="2"/>
      <c r="K153" s="15"/>
    </row>
    <row r="154" ht="15.75" customHeight="1">
      <c r="E154" s="2"/>
      <c r="K154" s="15"/>
    </row>
    <row r="155" ht="15.75" customHeight="1">
      <c r="E155" s="2"/>
      <c r="K155" s="15"/>
    </row>
    <row r="156" ht="15.75" customHeight="1">
      <c r="E156" s="2"/>
      <c r="K156" s="15"/>
    </row>
    <row r="157" ht="15.75" customHeight="1">
      <c r="E157" s="2"/>
      <c r="K157" s="15"/>
    </row>
    <row r="158" ht="15.75" customHeight="1">
      <c r="E158" s="2"/>
      <c r="K158" s="15"/>
    </row>
    <row r="159" ht="15.75" customHeight="1">
      <c r="E159" s="2"/>
      <c r="K159" s="15"/>
    </row>
    <row r="160" ht="15.75" customHeight="1">
      <c r="E160" s="2"/>
      <c r="K160" s="15"/>
    </row>
    <row r="161" ht="15.75" customHeight="1">
      <c r="E161" s="2"/>
      <c r="K161" s="15"/>
    </row>
    <row r="162" ht="15.75" customHeight="1">
      <c r="E162" s="2"/>
      <c r="K162" s="15"/>
    </row>
    <row r="163" ht="15.75" customHeight="1">
      <c r="E163" s="2"/>
      <c r="K163" s="15"/>
    </row>
    <row r="164" ht="15.75" customHeight="1">
      <c r="E164" s="2"/>
      <c r="K164" s="15"/>
    </row>
    <row r="165" ht="15.75" customHeight="1">
      <c r="E165" s="2"/>
      <c r="K165" s="15"/>
    </row>
    <row r="166" ht="15.75" customHeight="1">
      <c r="E166" s="2"/>
      <c r="K166" s="15"/>
    </row>
    <row r="167" ht="15.75" customHeight="1">
      <c r="E167" s="2"/>
      <c r="K167" s="15"/>
    </row>
    <row r="168" ht="15.75" customHeight="1">
      <c r="E168" s="2"/>
      <c r="K168" s="15"/>
    </row>
    <row r="169" ht="15.75" customHeight="1">
      <c r="E169" s="2"/>
      <c r="K169" s="15"/>
    </row>
    <row r="170" ht="15.75" customHeight="1">
      <c r="E170" s="2"/>
      <c r="K170" s="15"/>
    </row>
    <row r="171" ht="15.75" customHeight="1">
      <c r="E171" s="2"/>
      <c r="K171" s="15"/>
    </row>
    <row r="172" ht="15.75" customHeight="1">
      <c r="E172" s="2"/>
      <c r="K172" s="15"/>
    </row>
    <row r="173" ht="15.75" customHeight="1">
      <c r="E173" s="2"/>
      <c r="K173" s="15"/>
    </row>
    <row r="174" ht="15.75" customHeight="1">
      <c r="E174" s="2"/>
      <c r="K174" s="15"/>
    </row>
    <row r="175" ht="15.75" customHeight="1">
      <c r="E175" s="2"/>
      <c r="K175" s="15"/>
    </row>
    <row r="176" ht="15.75" customHeight="1">
      <c r="E176" s="2"/>
      <c r="K176" s="15"/>
    </row>
    <row r="177" ht="15.75" customHeight="1">
      <c r="E177" s="2"/>
      <c r="K177" s="15"/>
    </row>
    <row r="178" ht="15.75" customHeight="1">
      <c r="E178" s="2"/>
      <c r="K178" s="15"/>
    </row>
    <row r="179" ht="15.75" customHeight="1">
      <c r="E179" s="2"/>
      <c r="K179" s="15"/>
    </row>
    <row r="180" ht="15.75" customHeight="1">
      <c r="E180" s="2"/>
      <c r="K180" s="15"/>
    </row>
    <row r="181" ht="15.75" customHeight="1">
      <c r="E181" s="2"/>
      <c r="K181" s="15"/>
    </row>
    <row r="182" ht="15.75" customHeight="1">
      <c r="E182" s="2"/>
      <c r="K182" s="15"/>
    </row>
    <row r="183" ht="15.75" customHeight="1">
      <c r="E183" s="2"/>
      <c r="K183" s="15"/>
    </row>
    <row r="184" ht="15.75" customHeight="1">
      <c r="E184" s="2"/>
      <c r="K184" s="15"/>
    </row>
    <row r="185" ht="15.75" customHeight="1">
      <c r="E185" s="2"/>
      <c r="K185" s="15"/>
    </row>
    <row r="186" ht="15.75" customHeight="1">
      <c r="E186" s="2"/>
      <c r="K186" s="15"/>
    </row>
    <row r="187" ht="15.75" customHeight="1">
      <c r="E187" s="2"/>
      <c r="K187" s="15"/>
    </row>
    <row r="188" ht="15.75" customHeight="1">
      <c r="E188" s="2"/>
      <c r="K188" s="15"/>
    </row>
    <row r="189" ht="15.75" customHeight="1">
      <c r="E189" s="2"/>
      <c r="K189" s="15"/>
    </row>
    <row r="190" ht="15.75" customHeight="1">
      <c r="E190" s="2"/>
      <c r="K190" s="15"/>
    </row>
    <row r="191" ht="15.75" customHeight="1">
      <c r="E191" s="2"/>
      <c r="K191" s="15"/>
    </row>
    <row r="192" ht="15.75" customHeight="1">
      <c r="E192" s="2"/>
      <c r="K192" s="15"/>
    </row>
    <row r="193" ht="15.75" customHeight="1">
      <c r="E193" s="2"/>
      <c r="K193" s="15"/>
    </row>
    <row r="194" ht="15.75" customHeight="1">
      <c r="E194" s="2"/>
      <c r="K194" s="15"/>
    </row>
    <row r="195" ht="15.75" customHeight="1">
      <c r="E195" s="2"/>
      <c r="K195" s="15"/>
    </row>
    <row r="196" ht="15.75" customHeight="1">
      <c r="E196" s="2"/>
      <c r="K196" s="15"/>
    </row>
    <row r="197" ht="15.75" customHeight="1">
      <c r="E197" s="2"/>
      <c r="K197" s="15"/>
    </row>
    <row r="198" ht="15.75" customHeight="1">
      <c r="E198" s="2"/>
      <c r="K198" s="15"/>
    </row>
    <row r="199" ht="15.75" customHeight="1">
      <c r="E199" s="2"/>
      <c r="K199" s="15"/>
    </row>
    <row r="200" ht="15.75" customHeight="1">
      <c r="E200" s="2"/>
      <c r="K200" s="15"/>
    </row>
    <row r="201" ht="15.75" customHeight="1">
      <c r="E201" s="2"/>
      <c r="K201" s="15"/>
    </row>
    <row r="202" ht="15.75" customHeight="1">
      <c r="E202" s="2"/>
      <c r="K202" s="15"/>
    </row>
    <row r="203" ht="15.75" customHeight="1">
      <c r="E203" s="2"/>
      <c r="K203" s="15"/>
    </row>
    <row r="204" ht="15.75" customHeight="1">
      <c r="E204" s="2"/>
      <c r="K204" s="15"/>
    </row>
    <row r="205" ht="15.75" customHeight="1">
      <c r="E205" s="2"/>
      <c r="K205" s="15"/>
    </row>
    <row r="206" ht="15.75" customHeight="1">
      <c r="E206" s="2"/>
      <c r="K206" s="15"/>
    </row>
    <row r="207" ht="15.75" customHeight="1">
      <c r="E207" s="2"/>
      <c r="K207" s="15"/>
    </row>
    <row r="208" ht="15.75" customHeight="1">
      <c r="E208" s="2"/>
      <c r="K208" s="15"/>
    </row>
    <row r="209" ht="15.75" customHeight="1">
      <c r="E209" s="2"/>
      <c r="K209" s="15"/>
    </row>
    <row r="210" ht="15.75" customHeight="1">
      <c r="E210" s="2"/>
      <c r="K210" s="15"/>
    </row>
    <row r="211" ht="15.75" customHeight="1">
      <c r="E211" s="2"/>
      <c r="K211" s="15"/>
    </row>
    <row r="212" ht="15.75" customHeight="1">
      <c r="E212" s="2"/>
      <c r="K212" s="15"/>
    </row>
    <row r="213" ht="15.75" customHeight="1">
      <c r="E213" s="2"/>
      <c r="K213" s="15"/>
    </row>
    <row r="214" ht="15.75" customHeight="1">
      <c r="E214" s="2"/>
      <c r="K214" s="15"/>
    </row>
    <row r="215" ht="15.75" customHeight="1">
      <c r="E215" s="2"/>
      <c r="K215" s="15"/>
    </row>
    <row r="216" ht="15.75" customHeight="1">
      <c r="E216" s="2"/>
      <c r="K216" s="15"/>
    </row>
    <row r="217" ht="15.75" customHeight="1">
      <c r="E217" s="2"/>
      <c r="K217" s="15"/>
    </row>
    <row r="218" ht="15.75" customHeight="1">
      <c r="E218" s="2"/>
      <c r="K218" s="15"/>
    </row>
    <row r="219" ht="15.75" customHeight="1">
      <c r="E219" s="2"/>
      <c r="K219" s="15"/>
    </row>
    <row r="220" ht="15.75" customHeight="1">
      <c r="E220" s="2"/>
      <c r="K220" s="15"/>
    </row>
    <row r="221" ht="15.75" customHeight="1">
      <c r="E221" s="2"/>
      <c r="K221" s="15"/>
    </row>
    <row r="222" ht="15.75" customHeight="1">
      <c r="E222" s="2"/>
      <c r="K222" s="15"/>
    </row>
    <row r="223" ht="15.75" customHeight="1">
      <c r="E223" s="2"/>
      <c r="K223" s="15"/>
    </row>
    <row r="224" ht="15.75" customHeight="1">
      <c r="E224" s="2"/>
      <c r="K224" s="15"/>
    </row>
    <row r="225" ht="15.75" customHeight="1">
      <c r="E225" s="2"/>
      <c r="K225" s="15"/>
    </row>
    <row r="226" ht="15.75" customHeight="1">
      <c r="E226" s="2"/>
      <c r="K226" s="15"/>
    </row>
    <row r="227" ht="15.75" customHeight="1">
      <c r="E227" s="2"/>
      <c r="K227" s="15"/>
    </row>
    <row r="228" ht="15.75" customHeight="1">
      <c r="E228" s="2"/>
      <c r="K228" s="15"/>
    </row>
    <row r="229" ht="15.75" customHeight="1">
      <c r="E229" s="2"/>
      <c r="K229" s="15"/>
    </row>
    <row r="230" ht="15.75" customHeight="1">
      <c r="E230" s="2"/>
      <c r="K230" s="15"/>
    </row>
    <row r="231" ht="15.75" customHeight="1">
      <c r="E231" s="2"/>
      <c r="K231" s="15"/>
    </row>
    <row r="232" ht="15.75" customHeight="1">
      <c r="E232" s="2"/>
      <c r="K232" s="15"/>
    </row>
    <row r="233" ht="15.75" customHeight="1">
      <c r="E233" s="2"/>
      <c r="K233" s="15"/>
    </row>
    <row r="234" ht="15.75" customHeight="1">
      <c r="E234" s="2"/>
      <c r="K234" s="15"/>
    </row>
    <row r="235" ht="15.75" customHeight="1">
      <c r="E235" s="2"/>
      <c r="K235" s="15"/>
    </row>
    <row r="236" ht="15.75" customHeight="1">
      <c r="E236" s="2"/>
      <c r="K236" s="15"/>
    </row>
    <row r="237" ht="15.75" customHeight="1">
      <c r="E237" s="2"/>
      <c r="K237" s="15"/>
    </row>
    <row r="238" ht="15.75" customHeight="1">
      <c r="E238" s="2"/>
      <c r="K238" s="15"/>
    </row>
    <row r="239" ht="15.75" customHeight="1">
      <c r="E239" s="2"/>
      <c r="K239" s="15"/>
    </row>
    <row r="240" ht="15.75" customHeight="1">
      <c r="E240" s="2"/>
      <c r="K240" s="15"/>
    </row>
    <row r="241" ht="15.75" customHeight="1">
      <c r="E241" s="2"/>
      <c r="K241" s="15"/>
    </row>
    <row r="242" ht="15.75" customHeight="1">
      <c r="E242" s="2"/>
      <c r="K242" s="15"/>
    </row>
    <row r="243" ht="15.75" customHeight="1">
      <c r="E243" s="2"/>
      <c r="K243" s="15"/>
    </row>
    <row r="244" ht="15.75" customHeight="1">
      <c r="E244" s="2"/>
      <c r="K244" s="15"/>
    </row>
    <row r="245" ht="15.75" customHeight="1">
      <c r="E245" s="2"/>
      <c r="K245" s="15"/>
    </row>
    <row r="246" ht="15.75" customHeight="1">
      <c r="E246" s="2"/>
      <c r="K246" s="15"/>
    </row>
    <row r="247" ht="15.75" customHeight="1">
      <c r="E247" s="2"/>
      <c r="K247" s="15"/>
    </row>
    <row r="248" ht="15.75" customHeight="1">
      <c r="E248" s="2"/>
      <c r="K248" s="15"/>
    </row>
    <row r="249" ht="15.75" customHeight="1">
      <c r="E249" s="2"/>
      <c r="K249" s="15"/>
    </row>
    <row r="250" ht="15.75" customHeight="1">
      <c r="E250" s="2"/>
      <c r="K250" s="15"/>
    </row>
    <row r="251" ht="15.75" customHeight="1">
      <c r="E251" s="2"/>
      <c r="K251" s="15"/>
    </row>
    <row r="252" ht="15.75" customHeight="1">
      <c r="E252" s="2"/>
      <c r="K252" s="15"/>
    </row>
    <row r="253" ht="15.75" customHeight="1">
      <c r="E253" s="2"/>
      <c r="K253" s="15"/>
    </row>
    <row r="254" ht="15.75" customHeight="1">
      <c r="E254" s="2"/>
      <c r="K254" s="15"/>
    </row>
    <row r="255" ht="15.75" customHeight="1">
      <c r="E255" s="2"/>
      <c r="K255" s="15"/>
    </row>
    <row r="256" ht="15.75" customHeight="1">
      <c r="E256" s="2"/>
      <c r="K256" s="15"/>
    </row>
    <row r="257" ht="15.75" customHeight="1">
      <c r="E257" s="2"/>
      <c r="K257" s="15"/>
    </row>
    <row r="258" ht="15.75" customHeight="1">
      <c r="E258" s="2"/>
      <c r="K258" s="15"/>
    </row>
    <row r="259" ht="15.75" customHeight="1">
      <c r="E259" s="2"/>
      <c r="K259" s="15"/>
    </row>
    <row r="260" ht="15.75" customHeight="1">
      <c r="E260" s="2"/>
      <c r="K260" s="15"/>
    </row>
    <row r="261" ht="15.75" customHeight="1">
      <c r="E261" s="2"/>
      <c r="K261" s="15"/>
    </row>
    <row r="262" ht="15.75" customHeight="1">
      <c r="E262" s="2"/>
      <c r="K262" s="15"/>
    </row>
    <row r="263" ht="15.75" customHeight="1">
      <c r="E263" s="2"/>
      <c r="K263" s="15"/>
    </row>
    <row r="264" ht="15.75" customHeight="1">
      <c r="E264" s="2"/>
      <c r="K264" s="15"/>
    </row>
    <row r="265" ht="15.75" customHeight="1">
      <c r="E265" s="2"/>
      <c r="K265" s="15"/>
    </row>
    <row r="266" ht="15.75" customHeight="1">
      <c r="E266" s="2"/>
      <c r="K266" s="15"/>
    </row>
    <row r="267" ht="15.75" customHeight="1">
      <c r="E267" s="2"/>
      <c r="K267" s="15"/>
    </row>
    <row r="268" ht="15.75" customHeight="1">
      <c r="E268" s="2"/>
      <c r="K268" s="15"/>
    </row>
    <row r="269" ht="15.75" customHeight="1">
      <c r="E269" s="2"/>
      <c r="K269" s="15"/>
    </row>
    <row r="270" ht="15.75" customHeight="1">
      <c r="E270" s="2"/>
      <c r="K270" s="15"/>
    </row>
    <row r="271" ht="15.75" customHeight="1">
      <c r="E271" s="2"/>
      <c r="K271" s="15"/>
    </row>
    <row r="272" ht="15.75" customHeight="1">
      <c r="E272" s="2"/>
      <c r="K272" s="15"/>
    </row>
    <row r="273" ht="15.75" customHeight="1">
      <c r="E273" s="2"/>
      <c r="K273" s="15"/>
    </row>
    <row r="274" ht="15.75" customHeight="1">
      <c r="E274" s="2"/>
      <c r="K274" s="15"/>
    </row>
    <row r="275" ht="15.75" customHeight="1">
      <c r="E275" s="2"/>
      <c r="K275" s="15"/>
    </row>
    <row r="276" ht="15.75" customHeight="1">
      <c r="E276" s="2"/>
      <c r="K276" s="15"/>
    </row>
    <row r="277" ht="15.75" customHeight="1">
      <c r="E277" s="2"/>
      <c r="K277" s="15"/>
    </row>
    <row r="278" ht="15.75" customHeight="1">
      <c r="E278" s="2"/>
      <c r="K278" s="15"/>
    </row>
    <row r="279" ht="15.75" customHeight="1">
      <c r="E279" s="2"/>
      <c r="K279" s="15"/>
    </row>
    <row r="280" ht="15.75" customHeight="1">
      <c r="E280" s="2"/>
      <c r="K280" s="15"/>
    </row>
    <row r="281" ht="15.75" customHeight="1">
      <c r="E281" s="2"/>
      <c r="K281" s="15"/>
    </row>
    <row r="282" ht="15.75" customHeight="1">
      <c r="E282" s="2"/>
      <c r="K282" s="15"/>
    </row>
    <row r="283" ht="15.75" customHeight="1">
      <c r="E283" s="2"/>
      <c r="K283" s="15"/>
    </row>
    <row r="284" ht="15.75" customHeight="1">
      <c r="E284" s="2"/>
      <c r="K284" s="15"/>
    </row>
    <row r="285" ht="15.75" customHeight="1">
      <c r="E285" s="2"/>
      <c r="K285" s="15"/>
    </row>
    <row r="286" ht="15.75" customHeight="1">
      <c r="E286" s="2"/>
      <c r="K286" s="15"/>
    </row>
    <row r="287" ht="15.75" customHeight="1">
      <c r="E287" s="2"/>
      <c r="K287" s="15"/>
    </row>
    <row r="288" ht="15.75" customHeight="1">
      <c r="E288" s="2"/>
      <c r="K288" s="15"/>
    </row>
    <row r="289" ht="15.75" customHeight="1">
      <c r="E289" s="2"/>
      <c r="K289" s="15"/>
    </row>
    <row r="290" ht="15.75" customHeight="1">
      <c r="E290" s="2"/>
      <c r="K290" s="15"/>
    </row>
    <row r="291" ht="15.75" customHeight="1">
      <c r="E291" s="2"/>
      <c r="K291" s="15"/>
    </row>
    <row r="292" ht="15.75" customHeight="1">
      <c r="E292" s="2"/>
      <c r="K292" s="15"/>
    </row>
    <row r="293" ht="15.75" customHeight="1">
      <c r="E293" s="2"/>
      <c r="K293" s="15"/>
    </row>
    <row r="294" ht="15.75" customHeight="1">
      <c r="E294" s="2"/>
      <c r="K294" s="15"/>
    </row>
    <row r="295" ht="15.75" customHeight="1">
      <c r="E295" s="2"/>
      <c r="K295" s="15"/>
    </row>
    <row r="296" ht="15.75" customHeight="1">
      <c r="E296" s="2"/>
      <c r="K296" s="15"/>
    </row>
    <row r="297" ht="15.75" customHeight="1">
      <c r="E297" s="2"/>
      <c r="K297" s="15"/>
    </row>
    <row r="298" ht="15.75" customHeight="1">
      <c r="E298" s="2"/>
      <c r="K298" s="15"/>
    </row>
    <row r="299" ht="15.75" customHeight="1">
      <c r="E299" s="2"/>
      <c r="K299" s="15"/>
    </row>
    <row r="300" ht="15.75" customHeight="1">
      <c r="E300" s="2"/>
      <c r="K300" s="15"/>
    </row>
    <row r="301" ht="15.75" customHeight="1">
      <c r="E301" s="2"/>
      <c r="K301" s="15"/>
    </row>
    <row r="302" ht="15.75" customHeight="1">
      <c r="E302" s="2"/>
      <c r="K302" s="15"/>
    </row>
    <row r="303" ht="15.75" customHeight="1">
      <c r="E303" s="2"/>
      <c r="K303" s="15"/>
    </row>
    <row r="304" ht="15.75" customHeight="1">
      <c r="E304" s="2"/>
      <c r="K304" s="15"/>
    </row>
    <row r="305" ht="15.75" customHeight="1">
      <c r="E305" s="2"/>
      <c r="K305" s="15"/>
    </row>
    <row r="306" ht="15.75" customHeight="1">
      <c r="E306" s="2"/>
      <c r="K306" s="15"/>
    </row>
    <row r="307" ht="15.75" customHeight="1">
      <c r="E307" s="2"/>
      <c r="K307" s="15"/>
    </row>
    <row r="308" ht="15.75" customHeight="1">
      <c r="E308" s="2"/>
      <c r="K308" s="15"/>
    </row>
    <row r="309" ht="15.75" customHeight="1">
      <c r="E309" s="2"/>
      <c r="K309" s="15"/>
    </row>
    <row r="310" ht="15.75" customHeight="1">
      <c r="E310" s="2"/>
      <c r="K310" s="15"/>
    </row>
    <row r="311" ht="15.75" customHeight="1">
      <c r="E311" s="2"/>
      <c r="K311" s="15"/>
    </row>
    <row r="312" ht="15.75" customHeight="1">
      <c r="E312" s="2"/>
      <c r="K312" s="15"/>
    </row>
    <row r="313" ht="15.75" customHeight="1">
      <c r="E313" s="2"/>
      <c r="K313" s="15"/>
    </row>
    <row r="314" ht="15.75" customHeight="1">
      <c r="E314" s="2"/>
      <c r="K314" s="15"/>
    </row>
    <row r="315" ht="15.75" customHeight="1">
      <c r="E315" s="2"/>
      <c r="K315" s="15"/>
    </row>
    <row r="316" ht="15.75" customHeight="1">
      <c r="E316" s="2"/>
      <c r="K316" s="15"/>
    </row>
    <row r="317" ht="15.75" customHeight="1">
      <c r="E317" s="2"/>
      <c r="K317" s="15"/>
    </row>
    <row r="318" ht="15.75" customHeight="1">
      <c r="E318" s="2"/>
      <c r="K318" s="15"/>
    </row>
    <row r="319" ht="15.75" customHeight="1">
      <c r="E319" s="2"/>
      <c r="K319" s="15"/>
    </row>
    <row r="320" ht="15.75" customHeight="1">
      <c r="E320" s="2"/>
      <c r="K320" s="15"/>
    </row>
    <row r="321" ht="15.75" customHeight="1">
      <c r="E321" s="2"/>
      <c r="K321" s="15"/>
    </row>
    <row r="322" ht="15.75" customHeight="1">
      <c r="E322" s="2"/>
      <c r="K322" s="15"/>
    </row>
    <row r="323" ht="15.75" customHeight="1">
      <c r="E323" s="2"/>
      <c r="K323" s="15"/>
    </row>
    <row r="324" ht="15.75" customHeight="1">
      <c r="E324" s="2"/>
      <c r="K324" s="15"/>
    </row>
    <row r="325" ht="15.75" customHeight="1">
      <c r="E325" s="2"/>
      <c r="K325" s="15"/>
    </row>
    <row r="326" ht="15.75" customHeight="1">
      <c r="E326" s="2"/>
      <c r="K326" s="15"/>
    </row>
    <row r="327" ht="15.75" customHeight="1">
      <c r="E327" s="2"/>
      <c r="K327" s="15"/>
    </row>
    <row r="328" ht="15.75" customHeight="1">
      <c r="E328" s="2"/>
      <c r="K328" s="15"/>
    </row>
    <row r="329" ht="15.75" customHeight="1">
      <c r="E329" s="2"/>
      <c r="K329" s="15"/>
    </row>
    <row r="330" ht="15.75" customHeight="1">
      <c r="E330" s="2"/>
      <c r="K330" s="15"/>
    </row>
    <row r="331" ht="15.75" customHeight="1">
      <c r="E331" s="2"/>
      <c r="K331" s="15"/>
    </row>
    <row r="332" ht="15.75" customHeight="1">
      <c r="E332" s="2"/>
      <c r="K332" s="15"/>
    </row>
    <row r="333" ht="15.75" customHeight="1">
      <c r="E333" s="2"/>
      <c r="K333" s="15"/>
    </row>
    <row r="334" ht="15.75" customHeight="1">
      <c r="E334" s="2"/>
      <c r="K334" s="15"/>
    </row>
    <row r="335" ht="15.75" customHeight="1">
      <c r="E335" s="2"/>
      <c r="K335" s="15"/>
    </row>
    <row r="336" ht="15.75" customHeight="1">
      <c r="E336" s="2"/>
      <c r="K336" s="15"/>
    </row>
    <row r="337" ht="15.75" customHeight="1">
      <c r="E337" s="2"/>
      <c r="K337" s="15"/>
    </row>
    <row r="338" ht="15.75" customHeight="1">
      <c r="E338" s="2"/>
      <c r="K338" s="15"/>
    </row>
    <row r="339" ht="15.75" customHeight="1">
      <c r="E339" s="2"/>
      <c r="K339" s="15"/>
    </row>
    <row r="340" ht="15.75" customHeight="1">
      <c r="E340" s="2"/>
      <c r="K340" s="15"/>
    </row>
    <row r="341" ht="15.75" customHeight="1">
      <c r="E341" s="2"/>
      <c r="K341" s="15"/>
    </row>
    <row r="342" ht="15.75" customHeight="1">
      <c r="E342" s="2"/>
      <c r="K342" s="15"/>
    </row>
    <row r="343" ht="15.75" customHeight="1">
      <c r="E343" s="2"/>
      <c r="K343" s="15"/>
    </row>
    <row r="344" ht="15.75" customHeight="1">
      <c r="E344" s="2"/>
      <c r="K344" s="15"/>
    </row>
    <row r="345" ht="15.75" customHeight="1">
      <c r="E345" s="2"/>
      <c r="K345" s="15"/>
    </row>
    <row r="346" ht="15.75" customHeight="1">
      <c r="E346" s="2"/>
      <c r="K346" s="15"/>
    </row>
    <row r="347" ht="15.75" customHeight="1">
      <c r="E347" s="2"/>
      <c r="K347" s="15"/>
    </row>
    <row r="348" ht="15.75" customHeight="1">
      <c r="E348" s="2"/>
      <c r="K348" s="15"/>
    </row>
    <row r="349" ht="15.75" customHeight="1">
      <c r="E349" s="2"/>
      <c r="K349" s="15"/>
    </row>
    <row r="350" ht="15.75" customHeight="1">
      <c r="E350" s="2"/>
      <c r="K350" s="15"/>
    </row>
    <row r="351" ht="15.75" customHeight="1">
      <c r="E351" s="2"/>
      <c r="K351" s="15"/>
    </row>
    <row r="352" ht="15.75" customHeight="1">
      <c r="E352" s="2"/>
      <c r="K352" s="15"/>
    </row>
    <row r="353" ht="15.75" customHeight="1">
      <c r="E353" s="2"/>
      <c r="K353" s="15"/>
    </row>
    <row r="354" ht="15.75" customHeight="1">
      <c r="E354" s="2"/>
      <c r="K354" s="15"/>
    </row>
    <row r="355" ht="15.75" customHeight="1">
      <c r="E355" s="2"/>
      <c r="K355" s="15"/>
    </row>
    <row r="356" ht="15.75" customHeight="1">
      <c r="E356" s="2"/>
      <c r="K356" s="15"/>
    </row>
    <row r="357" ht="15.75" customHeight="1">
      <c r="E357" s="2"/>
      <c r="K357" s="15"/>
    </row>
    <row r="358" ht="15.75" customHeight="1">
      <c r="E358" s="2"/>
      <c r="K358" s="15"/>
    </row>
    <row r="359" ht="15.75" customHeight="1">
      <c r="E359" s="2"/>
      <c r="K359" s="15"/>
    </row>
    <row r="360" ht="15.75" customHeight="1">
      <c r="E360" s="2"/>
      <c r="K360" s="15"/>
    </row>
    <row r="361" ht="15.75" customHeight="1">
      <c r="E361" s="2"/>
      <c r="K361" s="15"/>
    </row>
    <row r="362" ht="15.75" customHeight="1">
      <c r="E362" s="2"/>
      <c r="K362" s="15"/>
    </row>
    <row r="363" ht="15.75" customHeight="1">
      <c r="E363" s="2"/>
      <c r="K363" s="15"/>
    </row>
    <row r="364" ht="15.75" customHeight="1">
      <c r="E364" s="2"/>
      <c r="K364" s="15"/>
    </row>
    <row r="365" ht="15.75" customHeight="1">
      <c r="E365" s="2"/>
      <c r="K365" s="15"/>
    </row>
    <row r="366" ht="15.75" customHeight="1">
      <c r="E366" s="2"/>
      <c r="K366" s="15"/>
    </row>
    <row r="367" ht="15.75" customHeight="1">
      <c r="E367" s="2"/>
      <c r="K367" s="15"/>
    </row>
    <row r="368" ht="15.75" customHeight="1">
      <c r="E368" s="2"/>
      <c r="K368" s="15"/>
    </row>
    <row r="369" ht="15.75" customHeight="1">
      <c r="E369" s="2"/>
      <c r="K369" s="15"/>
    </row>
    <row r="370" ht="15.75" customHeight="1">
      <c r="E370" s="2"/>
      <c r="K370" s="15"/>
    </row>
    <row r="371" ht="15.75" customHeight="1">
      <c r="E371" s="2"/>
      <c r="K371" s="15"/>
    </row>
    <row r="372" ht="15.75" customHeight="1">
      <c r="E372" s="2"/>
      <c r="K372" s="15"/>
    </row>
    <row r="373" ht="15.75" customHeight="1">
      <c r="E373" s="2"/>
      <c r="K373" s="15"/>
    </row>
    <row r="374" ht="15.75" customHeight="1">
      <c r="E374" s="2"/>
      <c r="K374" s="15"/>
    </row>
    <row r="375" ht="15.75" customHeight="1">
      <c r="E375" s="2"/>
      <c r="K375" s="15"/>
    </row>
    <row r="376" ht="15.75" customHeight="1">
      <c r="E376" s="2"/>
      <c r="K376" s="15"/>
    </row>
    <row r="377" ht="15.75" customHeight="1">
      <c r="E377" s="2"/>
      <c r="K377" s="15"/>
    </row>
    <row r="378" ht="15.75" customHeight="1">
      <c r="E378" s="2"/>
      <c r="K378" s="15"/>
    </row>
    <row r="379" ht="15.75" customHeight="1">
      <c r="E379" s="2"/>
      <c r="K379" s="15"/>
    </row>
    <row r="380" ht="15.75" customHeight="1">
      <c r="E380" s="2"/>
      <c r="K380" s="15"/>
    </row>
    <row r="381" ht="15.75" customHeight="1">
      <c r="E381" s="2"/>
      <c r="K381" s="15"/>
    </row>
    <row r="382" ht="15.75" customHeight="1">
      <c r="E382" s="2"/>
      <c r="K382" s="15"/>
    </row>
    <row r="383" ht="15.75" customHeight="1">
      <c r="E383" s="2"/>
      <c r="K383" s="15"/>
    </row>
    <row r="384" ht="15.75" customHeight="1">
      <c r="E384" s="2"/>
      <c r="K384" s="15"/>
    </row>
    <row r="385" ht="15.75" customHeight="1">
      <c r="E385" s="2"/>
      <c r="K385" s="15"/>
    </row>
    <row r="386" ht="15.75" customHeight="1">
      <c r="E386" s="2"/>
      <c r="K386" s="15"/>
    </row>
    <row r="387" ht="15.75" customHeight="1">
      <c r="E387" s="2"/>
      <c r="K387" s="15"/>
    </row>
    <row r="388" ht="15.75" customHeight="1">
      <c r="E388" s="2"/>
      <c r="K388" s="15"/>
    </row>
    <row r="389" ht="15.75" customHeight="1">
      <c r="E389" s="2"/>
      <c r="K389" s="15"/>
    </row>
    <row r="390" ht="15.75" customHeight="1">
      <c r="E390" s="2"/>
      <c r="K390" s="15"/>
    </row>
    <row r="391" ht="15.75" customHeight="1">
      <c r="E391" s="2"/>
      <c r="K391" s="15"/>
    </row>
    <row r="392" ht="15.75" customHeight="1">
      <c r="E392" s="2"/>
      <c r="K392" s="15"/>
    </row>
    <row r="393" ht="15.75" customHeight="1">
      <c r="E393" s="2"/>
      <c r="K393" s="15"/>
    </row>
    <row r="394" ht="15.75" customHeight="1">
      <c r="E394" s="2"/>
      <c r="K394" s="15"/>
    </row>
    <row r="395" ht="15.75" customHeight="1">
      <c r="E395" s="2"/>
      <c r="K395" s="15"/>
    </row>
    <row r="396" ht="15.75" customHeight="1">
      <c r="E396" s="2"/>
      <c r="K396" s="15"/>
    </row>
    <row r="397" ht="15.75" customHeight="1">
      <c r="E397" s="2"/>
      <c r="K397" s="15"/>
    </row>
    <row r="398" ht="15.75" customHeight="1">
      <c r="E398" s="2"/>
      <c r="K398" s="15"/>
    </row>
    <row r="399" ht="15.75" customHeight="1">
      <c r="E399" s="2"/>
      <c r="K399" s="15"/>
    </row>
    <row r="400" ht="15.75" customHeight="1">
      <c r="E400" s="2"/>
      <c r="K400" s="15"/>
    </row>
    <row r="401" ht="15.75" customHeight="1">
      <c r="E401" s="2"/>
      <c r="K401" s="15"/>
    </row>
    <row r="402" ht="15.75" customHeight="1">
      <c r="E402" s="2"/>
      <c r="K402" s="15"/>
    </row>
    <row r="403" ht="15.75" customHeight="1">
      <c r="E403" s="2"/>
      <c r="K403" s="15"/>
    </row>
    <row r="404" ht="15.75" customHeight="1">
      <c r="E404" s="2"/>
      <c r="K404" s="15"/>
    </row>
    <row r="405" ht="15.75" customHeight="1">
      <c r="E405" s="2"/>
      <c r="K405" s="15"/>
    </row>
    <row r="406" ht="15.75" customHeight="1">
      <c r="E406" s="2"/>
      <c r="K406" s="15"/>
    </row>
    <row r="407" ht="15.75" customHeight="1">
      <c r="E407" s="2"/>
      <c r="K407" s="15"/>
    </row>
    <row r="408" ht="15.75" customHeight="1">
      <c r="E408" s="2"/>
      <c r="K408" s="15"/>
    </row>
    <row r="409" ht="15.75" customHeight="1">
      <c r="E409" s="2"/>
      <c r="K409" s="15"/>
    </row>
    <row r="410" ht="15.75" customHeight="1">
      <c r="E410" s="2"/>
      <c r="K410" s="15"/>
    </row>
    <row r="411" ht="15.75" customHeight="1">
      <c r="E411" s="2"/>
      <c r="K411" s="15"/>
    </row>
    <row r="412" ht="15.75" customHeight="1">
      <c r="E412" s="2"/>
      <c r="K412" s="15"/>
    </row>
    <row r="413" ht="15.75" customHeight="1">
      <c r="E413" s="2"/>
      <c r="K413" s="15"/>
    </row>
    <row r="414" ht="15.75" customHeight="1">
      <c r="E414" s="2"/>
      <c r="K414" s="15"/>
    </row>
    <row r="415" ht="15.75" customHeight="1">
      <c r="E415" s="2"/>
      <c r="K415" s="15"/>
    </row>
    <row r="416" ht="15.75" customHeight="1">
      <c r="E416" s="2"/>
      <c r="K416" s="15"/>
    </row>
    <row r="417" ht="15.75" customHeight="1">
      <c r="E417" s="2"/>
      <c r="K417" s="15"/>
    </row>
    <row r="418" ht="15.75" customHeight="1">
      <c r="E418" s="2"/>
      <c r="K418" s="15"/>
    </row>
    <row r="419" ht="15.75" customHeight="1">
      <c r="E419" s="2"/>
      <c r="K419" s="15"/>
    </row>
    <row r="420" ht="15.75" customHeight="1">
      <c r="E420" s="2"/>
      <c r="K420" s="15"/>
    </row>
    <row r="421" ht="15.75" customHeight="1">
      <c r="E421" s="2"/>
      <c r="K421" s="15"/>
    </row>
    <row r="422" ht="15.75" customHeight="1">
      <c r="E422" s="2"/>
      <c r="K422" s="15"/>
    </row>
    <row r="423" ht="15.75" customHeight="1">
      <c r="E423" s="2"/>
      <c r="K423" s="15"/>
    </row>
    <row r="424" ht="15.75" customHeight="1">
      <c r="E424" s="2"/>
      <c r="K424" s="15"/>
    </row>
    <row r="425" ht="15.75" customHeight="1">
      <c r="E425" s="2"/>
      <c r="K425" s="15"/>
    </row>
    <row r="426" ht="15.75" customHeight="1">
      <c r="E426" s="2"/>
      <c r="K426" s="15"/>
    </row>
    <row r="427" ht="15.75" customHeight="1">
      <c r="E427" s="2"/>
      <c r="K427" s="15"/>
    </row>
    <row r="428" ht="15.75" customHeight="1">
      <c r="E428" s="2"/>
      <c r="K428" s="15"/>
    </row>
    <row r="429" ht="15.75" customHeight="1">
      <c r="E429" s="2"/>
      <c r="K429" s="15"/>
    </row>
    <row r="430" ht="15.75" customHeight="1">
      <c r="E430" s="2"/>
      <c r="K430" s="15"/>
    </row>
    <row r="431" ht="15.75" customHeight="1">
      <c r="E431" s="2"/>
      <c r="K431" s="15"/>
    </row>
    <row r="432" ht="15.75" customHeight="1">
      <c r="E432" s="2"/>
      <c r="K432" s="15"/>
    </row>
    <row r="433" ht="15.75" customHeight="1">
      <c r="E433" s="2"/>
      <c r="K433" s="15"/>
    </row>
    <row r="434" ht="15.75" customHeight="1">
      <c r="E434" s="2"/>
      <c r="K434" s="15"/>
    </row>
    <row r="435" ht="15.75" customHeight="1">
      <c r="E435" s="2"/>
      <c r="K435" s="15"/>
    </row>
    <row r="436" ht="15.75" customHeight="1">
      <c r="E436" s="2"/>
      <c r="K436" s="15"/>
    </row>
    <row r="437" ht="15.75" customHeight="1">
      <c r="E437" s="2"/>
      <c r="K437" s="15"/>
    </row>
    <row r="438" ht="15.75" customHeight="1">
      <c r="E438" s="2"/>
      <c r="K438" s="15"/>
    </row>
    <row r="439" ht="15.75" customHeight="1">
      <c r="E439" s="2"/>
      <c r="K439" s="15"/>
    </row>
    <row r="440" ht="15.75" customHeight="1">
      <c r="E440" s="2"/>
      <c r="K440" s="15"/>
    </row>
    <row r="441" ht="15.75" customHeight="1">
      <c r="E441" s="2"/>
      <c r="K441" s="15"/>
    </row>
    <row r="442" ht="15.75" customHeight="1">
      <c r="E442" s="2"/>
      <c r="K442" s="15"/>
    </row>
    <row r="443" ht="15.75" customHeight="1">
      <c r="E443" s="2"/>
      <c r="K443" s="15"/>
    </row>
    <row r="444" ht="15.75" customHeight="1">
      <c r="E444" s="2"/>
      <c r="K444" s="15"/>
    </row>
    <row r="445" ht="15.75" customHeight="1">
      <c r="E445" s="2"/>
      <c r="K445" s="15"/>
    </row>
    <row r="446" ht="15.75" customHeight="1">
      <c r="E446" s="2"/>
      <c r="K446" s="15"/>
    </row>
    <row r="447" ht="15.75" customHeight="1">
      <c r="E447" s="2"/>
      <c r="K447" s="15"/>
    </row>
    <row r="448" ht="15.75" customHeight="1">
      <c r="E448" s="2"/>
      <c r="K448" s="15"/>
    </row>
    <row r="449" ht="15.75" customHeight="1">
      <c r="E449" s="2"/>
      <c r="K449" s="15"/>
    </row>
    <row r="450" ht="15.75" customHeight="1">
      <c r="E450" s="2"/>
      <c r="K450" s="15"/>
    </row>
    <row r="451" ht="15.75" customHeight="1">
      <c r="E451" s="2"/>
      <c r="K451" s="15"/>
    </row>
    <row r="452" ht="15.75" customHeight="1">
      <c r="E452" s="2"/>
      <c r="K452" s="15"/>
    </row>
    <row r="453" ht="15.75" customHeight="1">
      <c r="E453" s="2"/>
      <c r="K453" s="15"/>
    </row>
    <row r="454" ht="15.75" customHeight="1">
      <c r="E454" s="2"/>
      <c r="K454" s="15"/>
    </row>
    <row r="455" ht="15.75" customHeight="1">
      <c r="E455" s="2"/>
      <c r="K455" s="15"/>
    </row>
    <row r="456" ht="15.75" customHeight="1">
      <c r="E456" s="2"/>
      <c r="K456" s="15"/>
    </row>
    <row r="457" ht="15.75" customHeight="1">
      <c r="E457" s="2"/>
      <c r="K457" s="15"/>
    </row>
    <row r="458" ht="15.75" customHeight="1">
      <c r="E458" s="2"/>
      <c r="K458" s="15"/>
    </row>
    <row r="459" ht="15.75" customHeight="1">
      <c r="E459" s="2"/>
      <c r="K459" s="15"/>
    </row>
    <row r="460" ht="15.75" customHeight="1">
      <c r="E460" s="2"/>
      <c r="K460" s="15"/>
    </row>
    <row r="461" ht="15.75" customHeight="1">
      <c r="E461" s="2"/>
      <c r="K461" s="15"/>
    </row>
    <row r="462" ht="15.75" customHeight="1">
      <c r="E462" s="2"/>
      <c r="K462" s="15"/>
    </row>
    <row r="463" ht="15.75" customHeight="1">
      <c r="E463" s="2"/>
      <c r="K463" s="15"/>
    </row>
    <row r="464" ht="15.75" customHeight="1">
      <c r="E464" s="2"/>
      <c r="K464" s="15"/>
    </row>
    <row r="465" ht="15.75" customHeight="1">
      <c r="E465" s="2"/>
      <c r="K465" s="15"/>
    </row>
    <row r="466" ht="15.75" customHeight="1">
      <c r="E466" s="2"/>
      <c r="K466" s="15"/>
    </row>
    <row r="467" ht="15.75" customHeight="1">
      <c r="E467" s="2"/>
      <c r="K467" s="15"/>
    </row>
    <row r="468" ht="15.75" customHeight="1">
      <c r="E468" s="2"/>
      <c r="K468" s="15"/>
    </row>
    <row r="469" ht="15.75" customHeight="1">
      <c r="E469" s="2"/>
      <c r="K469" s="15"/>
    </row>
    <row r="470" ht="15.75" customHeight="1">
      <c r="E470" s="2"/>
      <c r="K470" s="15"/>
    </row>
    <row r="471" ht="15.75" customHeight="1">
      <c r="E471" s="2"/>
      <c r="K471" s="15"/>
    </row>
    <row r="472" ht="15.75" customHeight="1">
      <c r="E472" s="2"/>
      <c r="K472" s="15"/>
    </row>
    <row r="473" ht="15.75" customHeight="1">
      <c r="E473" s="2"/>
      <c r="K473" s="15"/>
    </row>
    <row r="474" ht="15.75" customHeight="1">
      <c r="E474" s="2"/>
      <c r="K474" s="15"/>
    </row>
    <row r="475" ht="15.75" customHeight="1">
      <c r="E475" s="2"/>
      <c r="K475" s="15"/>
    </row>
    <row r="476" ht="15.75" customHeight="1">
      <c r="E476" s="2"/>
      <c r="K476" s="15"/>
    </row>
    <row r="477" ht="15.75" customHeight="1">
      <c r="E477" s="2"/>
      <c r="K477" s="15"/>
    </row>
    <row r="478" ht="15.75" customHeight="1">
      <c r="E478" s="2"/>
      <c r="K478" s="15"/>
    </row>
    <row r="479" ht="15.75" customHeight="1">
      <c r="E479" s="2"/>
      <c r="K479" s="15"/>
    </row>
    <row r="480" ht="15.75" customHeight="1">
      <c r="E480" s="2"/>
      <c r="K480" s="15"/>
    </row>
    <row r="481" ht="15.75" customHeight="1">
      <c r="E481" s="2"/>
      <c r="K481" s="15"/>
    </row>
    <row r="482" ht="15.75" customHeight="1">
      <c r="E482" s="2"/>
      <c r="K482" s="15"/>
    </row>
    <row r="483" ht="15.75" customHeight="1">
      <c r="E483" s="2"/>
      <c r="K483" s="15"/>
    </row>
    <row r="484" ht="15.75" customHeight="1">
      <c r="E484" s="2"/>
      <c r="K484" s="15"/>
    </row>
    <row r="485" ht="15.75" customHeight="1">
      <c r="E485" s="2"/>
      <c r="K485" s="15"/>
    </row>
    <row r="486" ht="15.75" customHeight="1">
      <c r="E486" s="2"/>
      <c r="K486" s="15"/>
    </row>
    <row r="487" ht="15.75" customHeight="1">
      <c r="E487" s="2"/>
      <c r="K487" s="15"/>
    </row>
    <row r="488" ht="15.75" customHeight="1">
      <c r="E488" s="2"/>
      <c r="K488" s="15"/>
    </row>
    <row r="489" ht="15.75" customHeight="1">
      <c r="E489" s="2"/>
      <c r="K489" s="15"/>
    </row>
    <row r="490" ht="15.75" customHeight="1">
      <c r="E490" s="2"/>
      <c r="K490" s="15"/>
    </row>
    <row r="491" ht="15.75" customHeight="1">
      <c r="E491" s="2"/>
      <c r="K491" s="15"/>
    </row>
    <row r="492" ht="15.75" customHeight="1">
      <c r="E492" s="2"/>
      <c r="K492" s="15"/>
    </row>
    <row r="493" ht="15.75" customHeight="1">
      <c r="E493" s="2"/>
      <c r="K493" s="15"/>
    </row>
    <row r="494" ht="15.75" customHeight="1">
      <c r="E494" s="2"/>
      <c r="K494" s="15"/>
    </row>
    <row r="495" ht="15.75" customHeight="1">
      <c r="E495" s="2"/>
      <c r="K495" s="15"/>
    </row>
    <row r="496" ht="15.75" customHeight="1">
      <c r="E496" s="2"/>
      <c r="K496" s="15"/>
    </row>
    <row r="497" ht="15.75" customHeight="1">
      <c r="E497" s="2"/>
      <c r="K497" s="15"/>
    </row>
    <row r="498" ht="15.75" customHeight="1">
      <c r="E498" s="2"/>
      <c r="K498" s="15"/>
    </row>
    <row r="499" ht="15.75" customHeight="1">
      <c r="E499" s="2"/>
      <c r="K499" s="15"/>
    </row>
    <row r="500" ht="15.75" customHeight="1">
      <c r="E500" s="2"/>
      <c r="K500" s="15"/>
    </row>
    <row r="501" ht="15.75" customHeight="1">
      <c r="E501" s="2"/>
      <c r="K501" s="15"/>
    </row>
    <row r="502" ht="15.75" customHeight="1">
      <c r="E502" s="2"/>
      <c r="K502" s="15"/>
    </row>
    <row r="503" ht="15.75" customHeight="1">
      <c r="E503" s="2"/>
      <c r="K503" s="15"/>
    </row>
    <row r="504" ht="15.75" customHeight="1">
      <c r="E504" s="2"/>
      <c r="K504" s="15"/>
    </row>
    <row r="505" ht="15.75" customHeight="1">
      <c r="E505" s="2"/>
      <c r="K505" s="15"/>
    </row>
    <row r="506" ht="15.75" customHeight="1">
      <c r="E506" s="2"/>
      <c r="K506" s="15"/>
    </row>
    <row r="507" ht="15.75" customHeight="1">
      <c r="E507" s="2"/>
      <c r="K507" s="15"/>
    </row>
    <row r="508" ht="15.75" customHeight="1">
      <c r="E508" s="2"/>
      <c r="K508" s="15"/>
    </row>
    <row r="509" ht="15.75" customHeight="1">
      <c r="E509" s="2"/>
      <c r="K509" s="15"/>
    </row>
    <row r="510" ht="15.75" customHeight="1">
      <c r="E510" s="2"/>
      <c r="K510" s="15"/>
    </row>
    <row r="511" ht="15.75" customHeight="1">
      <c r="E511" s="2"/>
      <c r="K511" s="15"/>
    </row>
    <row r="512" ht="15.75" customHeight="1">
      <c r="E512" s="2"/>
      <c r="K512" s="15"/>
    </row>
    <row r="513" ht="15.75" customHeight="1">
      <c r="E513" s="2"/>
      <c r="K513" s="15"/>
    </row>
    <row r="514" ht="15.75" customHeight="1">
      <c r="E514" s="2"/>
      <c r="K514" s="15"/>
    </row>
    <row r="515" ht="15.75" customHeight="1">
      <c r="E515" s="2"/>
      <c r="K515" s="15"/>
    </row>
    <row r="516" ht="15.75" customHeight="1">
      <c r="E516" s="2"/>
      <c r="K516" s="15"/>
    </row>
    <row r="517" ht="15.75" customHeight="1">
      <c r="E517" s="2"/>
      <c r="K517" s="15"/>
    </row>
    <row r="518" ht="15.75" customHeight="1">
      <c r="E518" s="2"/>
      <c r="K518" s="15"/>
    </row>
    <row r="519" ht="15.75" customHeight="1">
      <c r="E519" s="2"/>
      <c r="K519" s="15"/>
    </row>
    <row r="520" ht="15.75" customHeight="1">
      <c r="E520" s="2"/>
      <c r="K520" s="15"/>
    </row>
    <row r="521" ht="15.75" customHeight="1">
      <c r="E521" s="2"/>
      <c r="K521" s="15"/>
    </row>
    <row r="522" ht="15.75" customHeight="1">
      <c r="E522" s="2"/>
      <c r="K522" s="15"/>
    </row>
    <row r="523" ht="15.75" customHeight="1">
      <c r="E523" s="2"/>
      <c r="K523" s="15"/>
    </row>
    <row r="524" ht="15.75" customHeight="1">
      <c r="E524" s="2"/>
      <c r="K524" s="15"/>
    </row>
    <row r="525" ht="15.75" customHeight="1">
      <c r="E525" s="2"/>
      <c r="K525" s="15"/>
    </row>
    <row r="526" ht="15.75" customHeight="1">
      <c r="E526" s="2"/>
      <c r="K526" s="15"/>
    </row>
    <row r="527" ht="15.75" customHeight="1">
      <c r="E527" s="2"/>
      <c r="K527" s="15"/>
    </row>
    <row r="528" ht="15.75" customHeight="1">
      <c r="E528" s="2"/>
      <c r="K528" s="15"/>
    </row>
    <row r="529" ht="15.75" customHeight="1">
      <c r="E529" s="2"/>
      <c r="K529" s="15"/>
    </row>
    <row r="530" ht="15.75" customHeight="1">
      <c r="E530" s="2"/>
      <c r="K530" s="15"/>
    </row>
    <row r="531" ht="15.75" customHeight="1">
      <c r="E531" s="2"/>
      <c r="K531" s="15"/>
    </row>
    <row r="532" ht="15.75" customHeight="1">
      <c r="E532" s="2"/>
      <c r="K532" s="15"/>
    </row>
    <row r="533" ht="15.75" customHeight="1">
      <c r="E533" s="2"/>
      <c r="K533" s="15"/>
    </row>
    <row r="534" ht="15.75" customHeight="1">
      <c r="E534" s="2"/>
      <c r="K534" s="15"/>
    </row>
    <row r="535" ht="15.75" customHeight="1">
      <c r="E535" s="2"/>
      <c r="K535" s="15"/>
    </row>
    <row r="536" ht="15.75" customHeight="1">
      <c r="E536" s="2"/>
      <c r="K536" s="15"/>
    </row>
    <row r="537" ht="15.75" customHeight="1">
      <c r="E537" s="2"/>
      <c r="K537" s="15"/>
    </row>
    <row r="538" ht="15.75" customHeight="1">
      <c r="E538" s="2"/>
      <c r="K538" s="15"/>
    </row>
    <row r="539" ht="15.75" customHeight="1">
      <c r="E539" s="2"/>
      <c r="K539" s="15"/>
    </row>
    <row r="540" ht="15.75" customHeight="1">
      <c r="E540" s="2"/>
      <c r="K540" s="15"/>
    </row>
    <row r="541" ht="15.75" customHeight="1">
      <c r="E541" s="2"/>
      <c r="K541" s="15"/>
    </row>
    <row r="542" ht="15.75" customHeight="1">
      <c r="E542" s="2"/>
      <c r="K542" s="15"/>
    </row>
    <row r="543" ht="15.75" customHeight="1">
      <c r="E543" s="2"/>
      <c r="K543" s="15"/>
    </row>
    <row r="544" ht="15.75" customHeight="1">
      <c r="E544" s="2"/>
      <c r="K544" s="15"/>
    </row>
    <row r="545" ht="15.75" customHeight="1">
      <c r="E545" s="2"/>
      <c r="K545" s="15"/>
    </row>
    <row r="546" ht="15.75" customHeight="1">
      <c r="E546" s="2"/>
      <c r="K546" s="15"/>
    </row>
    <row r="547" ht="15.75" customHeight="1">
      <c r="E547" s="2"/>
      <c r="K547" s="15"/>
    </row>
    <row r="548" ht="15.75" customHeight="1">
      <c r="E548" s="2"/>
      <c r="K548" s="15"/>
    </row>
    <row r="549" ht="15.75" customHeight="1">
      <c r="E549" s="2"/>
      <c r="K549" s="15"/>
    </row>
    <row r="550" ht="15.75" customHeight="1">
      <c r="E550" s="2"/>
      <c r="K550" s="15"/>
    </row>
    <row r="551" ht="15.75" customHeight="1">
      <c r="E551" s="2"/>
      <c r="K551" s="15"/>
    </row>
    <row r="552" ht="15.75" customHeight="1">
      <c r="E552" s="2"/>
      <c r="K552" s="15"/>
    </row>
    <row r="553" ht="15.75" customHeight="1">
      <c r="E553" s="2"/>
      <c r="K553" s="15"/>
    </row>
    <row r="554" ht="15.75" customHeight="1">
      <c r="E554" s="2"/>
      <c r="K554" s="15"/>
    </row>
    <row r="555" ht="15.75" customHeight="1">
      <c r="E555" s="2"/>
      <c r="K555" s="15"/>
    </row>
    <row r="556" ht="15.75" customHeight="1">
      <c r="E556" s="2"/>
      <c r="K556" s="15"/>
    </row>
    <row r="557" ht="15.75" customHeight="1">
      <c r="E557" s="2"/>
      <c r="K557" s="15"/>
    </row>
    <row r="558" ht="15.75" customHeight="1">
      <c r="E558" s="2"/>
      <c r="K558" s="15"/>
    </row>
    <row r="559" ht="15.75" customHeight="1">
      <c r="E559" s="2"/>
      <c r="K559" s="15"/>
    </row>
    <row r="560" ht="15.75" customHeight="1">
      <c r="E560" s="2"/>
      <c r="K560" s="15"/>
    </row>
    <row r="561" ht="15.75" customHeight="1">
      <c r="E561" s="2"/>
      <c r="K561" s="15"/>
    </row>
    <row r="562" ht="15.75" customHeight="1">
      <c r="E562" s="2"/>
      <c r="K562" s="15"/>
    </row>
    <row r="563" ht="15.75" customHeight="1">
      <c r="E563" s="2"/>
      <c r="K563" s="15"/>
    </row>
    <row r="564" ht="15.75" customHeight="1">
      <c r="E564" s="2"/>
      <c r="K564" s="15"/>
    </row>
    <row r="565" ht="15.75" customHeight="1">
      <c r="E565" s="2"/>
      <c r="K565" s="15"/>
    </row>
    <row r="566" ht="15.75" customHeight="1">
      <c r="E566" s="2"/>
      <c r="K566" s="15"/>
    </row>
    <row r="567" ht="15.75" customHeight="1">
      <c r="E567" s="2"/>
      <c r="K567" s="15"/>
    </row>
    <row r="568" ht="15.75" customHeight="1">
      <c r="E568" s="2"/>
      <c r="K568" s="15"/>
    </row>
    <row r="569" ht="15.75" customHeight="1">
      <c r="E569" s="2"/>
      <c r="K569" s="15"/>
    </row>
    <row r="570" ht="15.75" customHeight="1">
      <c r="E570" s="2"/>
      <c r="K570" s="15"/>
    </row>
    <row r="571" ht="15.75" customHeight="1">
      <c r="E571" s="2"/>
      <c r="K571" s="15"/>
    </row>
    <row r="572" ht="15.75" customHeight="1">
      <c r="E572" s="2"/>
      <c r="K572" s="15"/>
    </row>
    <row r="573" ht="15.75" customHeight="1">
      <c r="E573" s="2"/>
      <c r="K573" s="15"/>
    </row>
    <row r="574" ht="15.75" customHeight="1">
      <c r="E574" s="2"/>
      <c r="K574" s="15"/>
    </row>
    <row r="575" ht="15.75" customHeight="1">
      <c r="E575" s="2"/>
      <c r="K575" s="15"/>
    </row>
    <row r="576" ht="15.75" customHeight="1">
      <c r="E576" s="2"/>
      <c r="K576" s="15"/>
    </row>
    <row r="577" ht="15.75" customHeight="1">
      <c r="E577" s="2"/>
      <c r="K577" s="15"/>
    </row>
    <row r="578" ht="15.75" customHeight="1">
      <c r="E578" s="2"/>
      <c r="K578" s="15"/>
    </row>
    <row r="579" ht="15.75" customHeight="1">
      <c r="E579" s="2"/>
      <c r="K579" s="15"/>
    </row>
    <row r="580" ht="15.75" customHeight="1">
      <c r="E580" s="2"/>
      <c r="K580" s="15"/>
    </row>
    <row r="581" ht="15.75" customHeight="1">
      <c r="E581" s="2"/>
      <c r="K581" s="15"/>
    </row>
    <row r="582" ht="15.75" customHeight="1">
      <c r="E582" s="2"/>
      <c r="K582" s="15"/>
    </row>
    <row r="583" ht="15.75" customHeight="1">
      <c r="E583" s="2"/>
      <c r="K583" s="15"/>
    </row>
    <row r="584" ht="15.75" customHeight="1">
      <c r="E584" s="2"/>
      <c r="K584" s="15"/>
    </row>
    <row r="585" ht="15.75" customHeight="1">
      <c r="E585" s="2"/>
      <c r="K585" s="15"/>
    </row>
    <row r="586" ht="15.75" customHeight="1">
      <c r="E586" s="2"/>
      <c r="K586" s="15"/>
    </row>
    <row r="587" ht="15.75" customHeight="1">
      <c r="E587" s="2"/>
      <c r="K587" s="15"/>
    </row>
    <row r="588" ht="15.75" customHeight="1">
      <c r="E588" s="2"/>
      <c r="K588" s="15"/>
    </row>
    <row r="589" ht="15.75" customHeight="1">
      <c r="E589" s="2"/>
      <c r="K589" s="15"/>
    </row>
    <row r="590" ht="15.75" customHeight="1">
      <c r="E590" s="2"/>
      <c r="K590" s="15"/>
    </row>
    <row r="591" ht="15.75" customHeight="1">
      <c r="E591" s="2"/>
      <c r="K591" s="15"/>
    </row>
    <row r="592" ht="15.75" customHeight="1">
      <c r="E592" s="2"/>
      <c r="K592" s="15"/>
    </row>
    <row r="593" ht="15.75" customHeight="1">
      <c r="E593" s="2"/>
      <c r="K593" s="15"/>
    </row>
    <row r="594" ht="15.75" customHeight="1">
      <c r="E594" s="2"/>
      <c r="K594" s="15"/>
    </row>
    <row r="595" ht="15.75" customHeight="1">
      <c r="E595" s="2"/>
      <c r="K595" s="15"/>
    </row>
    <row r="596" ht="15.75" customHeight="1">
      <c r="E596" s="2"/>
      <c r="K596" s="15"/>
    </row>
    <row r="597" ht="15.75" customHeight="1">
      <c r="E597" s="2"/>
      <c r="K597" s="15"/>
    </row>
    <row r="598" ht="15.75" customHeight="1">
      <c r="E598" s="2"/>
      <c r="K598" s="15"/>
    </row>
    <row r="599" ht="15.75" customHeight="1">
      <c r="E599" s="2"/>
      <c r="K599" s="15"/>
    </row>
    <row r="600" ht="15.75" customHeight="1">
      <c r="E600" s="2"/>
      <c r="K600" s="15"/>
    </row>
    <row r="601" ht="15.75" customHeight="1">
      <c r="E601" s="2"/>
      <c r="K601" s="15"/>
    </row>
    <row r="602" ht="15.75" customHeight="1">
      <c r="E602" s="2"/>
      <c r="K602" s="15"/>
    </row>
    <row r="603" ht="15.75" customHeight="1">
      <c r="E603" s="2"/>
      <c r="K603" s="15"/>
    </row>
    <row r="604" ht="15.75" customHeight="1">
      <c r="E604" s="2"/>
      <c r="K604" s="15"/>
    </row>
    <row r="605" ht="15.75" customHeight="1">
      <c r="E605" s="2"/>
      <c r="K605" s="15"/>
    </row>
    <row r="606" ht="15.75" customHeight="1">
      <c r="E606" s="2"/>
      <c r="K606" s="15"/>
    </row>
    <row r="607" ht="15.75" customHeight="1">
      <c r="E607" s="2"/>
      <c r="K607" s="15"/>
    </row>
    <row r="608" ht="15.75" customHeight="1">
      <c r="E608" s="2"/>
      <c r="K608" s="15"/>
    </row>
    <row r="609" ht="15.75" customHeight="1">
      <c r="E609" s="2"/>
      <c r="K609" s="15"/>
    </row>
    <row r="610" ht="15.75" customHeight="1">
      <c r="E610" s="2"/>
      <c r="K610" s="15"/>
    </row>
    <row r="611" ht="15.75" customHeight="1">
      <c r="E611" s="2"/>
      <c r="K611" s="15"/>
    </row>
    <row r="612" ht="15.75" customHeight="1">
      <c r="E612" s="2"/>
      <c r="K612" s="15"/>
    </row>
    <row r="613" ht="15.75" customHeight="1">
      <c r="E613" s="2"/>
      <c r="K613" s="15"/>
    </row>
    <row r="614" ht="15.75" customHeight="1">
      <c r="E614" s="2"/>
      <c r="K614" s="15"/>
    </row>
    <row r="615" ht="15.75" customHeight="1">
      <c r="E615" s="2"/>
      <c r="K615" s="15"/>
    </row>
    <row r="616" ht="15.75" customHeight="1">
      <c r="E616" s="2"/>
      <c r="K616" s="15"/>
    </row>
    <row r="617" ht="15.75" customHeight="1">
      <c r="E617" s="2"/>
      <c r="K617" s="15"/>
    </row>
    <row r="618" ht="15.75" customHeight="1">
      <c r="E618" s="2"/>
      <c r="K618" s="15"/>
    </row>
    <row r="619" ht="15.75" customHeight="1">
      <c r="E619" s="2"/>
      <c r="K619" s="15"/>
    </row>
    <row r="620" ht="15.75" customHeight="1">
      <c r="E620" s="2"/>
      <c r="K620" s="15"/>
    </row>
    <row r="621" ht="15.75" customHeight="1">
      <c r="E621" s="2"/>
      <c r="K621" s="15"/>
    </row>
    <row r="622" ht="15.75" customHeight="1">
      <c r="E622" s="2"/>
      <c r="K622" s="15"/>
    </row>
    <row r="623" ht="15.75" customHeight="1">
      <c r="E623" s="2"/>
      <c r="K623" s="15"/>
    </row>
    <row r="624" ht="15.75" customHeight="1">
      <c r="E624" s="2"/>
      <c r="K624" s="15"/>
    </row>
    <row r="625" ht="15.75" customHeight="1">
      <c r="E625" s="2"/>
      <c r="K625" s="15"/>
    </row>
    <row r="626" ht="15.75" customHeight="1">
      <c r="E626" s="2"/>
      <c r="K626" s="15"/>
    </row>
    <row r="627" ht="15.75" customHeight="1">
      <c r="E627" s="2"/>
      <c r="K627" s="15"/>
    </row>
    <row r="628" ht="15.75" customHeight="1">
      <c r="E628" s="2"/>
      <c r="K628" s="15"/>
    </row>
    <row r="629" ht="15.75" customHeight="1">
      <c r="E629" s="2"/>
      <c r="K629" s="15"/>
    </row>
    <row r="630" ht="15.75" customHeight="1">
      <c r="E630" s="2"/>
      <c r="K630" s="15"/>
    </row>
    <row r="631" ht="15.75" customHeight="1">
      <c r="E631" s="2"/>
      <c r="K631" s="15"/>
    </row>
    <row r="632" ht="15.75" customHeight="1">
      <c r="E632" s="2"/>
      <c r="K632" s="15"/>
    </row>
    <row r="633" ht="15.75" customHeight="1">
      <c r="E633" s="2"/>
      <c r="K633" s="15"/>
    </row>
    <row r="634" ht="15.75" customHeight="1">
      <c r="E634" s="2"/>
      <c r="K634" s="15"/>
    </row>
    <row r="635" ht="15.75" customHeight="1">
      <c r="E635" s="2"/>
      <c r="K635" s="15"/>
    </row>
    <row r="636" ht="15.75" customHeight="1">
      <c r="E636" s="2"/>
      <c r="K636" s="15"/>
    </row>
    <row r="637" ht="15.75" customHeight="1">
      <c r="E637" s="2"/>
      <c r="K637" s="15"/>
    </row>
    <row r="638" ht="15.75" customHeight="1">
      <c r="E638" s="2"/>
      <c r="K638" s="15"/>
    </row>
    <row r="639" ht="15.75" customHeight="1">
      <c r="E639" s="2"/>
      <c r="K639" s="15"/>
    </row>
    <row r="640" ht="15.75" customHeight="1">
      <c r="E640" s="2"/>
      <c r="K640" s="15"/>
    </row>
    <row r="641" ht="15.75" customHeight="1">
      <c r="E641" s="2"/>
      <c r="K641" s="15"/>
    </row>
    <row r="642" ht="15.75" customHeight="1">
      <c r="E642" s="2"/>
      <c r="K642" s="15"/>
    </row>
    <row r="643" ht="15.75" customHeight="1">
      <c r="E643" s="2"/>
      <c r="K643" s="15"/>
    </row>
    <row r="644" ht="15.75" customHeight="1">
      <c r="E644" s="2"/>
      <c r="K644" s="15"/>
    </row>
    <row r="645" ht="15.75" customHeight="1">
      <c r="E645" s="2"/>
      <c r="K645" s="15"/>
    </row>
    <row r="646" ht="15.75" customHeight="1">
      <c r="E646" s="2"/>
      <c r="K646" s="15"/>
    </row>
    <row r="647" ht="15.75" customHeight="1">
      <c r="E647" s="2"/>
      <c r="K647" s="15"/>
    </row>
    <row r="648" ht="15.75" customHeight="1">
      <c r="E648" s="2"/>
      <c r="K648" s="15"/>
    </row>
    <row r="649" ht="15.75" customHeight="1">
      <c r="E649" s="2"/>
      <c r="K649" s="15"/>
    </row>
    <row r="650" ht="15.75" customHeight="1">
      <c r="E650" s="2"/>
      <c r="K650" s="15"/>
    </row>
    <row r="651" ht="15.75" customHeight="1">
      <c r="E651" s="2"/>
      <c r="K651" s="15"/>
    </row>
    <row r="652" ht="15.75" customHeight="1">
      <c r="E652" s="2"/>
      <c r="K652" s="15"/>
    </row>
    <row r="653" ht="15.75" customHeight="1">
      <c r="E653" s="2"/>
      <c r="K653" s="15"/>
    </row>
    <row r="654" ht="15.75" customHeight="1">
      <c r="E654" s="2"/>
      <c r="K654" s="15"/>
    </row>
    <row r="655" ht="15.75" customHeight="1">
      <c r="E655" s="2"/>
      <c r="K655" s="15"/>
    </row>
    <row r="656" ht="15.75" customHeight="1">
      <c r="E656" s="2"/>
      <c r="K656" s="15"/>
    </row>
    <row r="657" ht="15.75" customHeight="1">
      <c r="E657" s="2"/>
      <c r="K657" s="15"/>
    </row>
    <row r="658" ht="15.75" customHeight="1">
      <c r="E658" s="2"/>
      <c r="K658" s="15"/>
    </row>
    <row r="659" ht="15.75" customHeight="1">
      <c r="E659" s="2"/>
      <c r="K659" s="15"/>
    </row>
    <row r="660" ht="15.75" customHeight="1">
      <c r="E660" s="2"/>
      <c r="K660" s="15"/>
    </row>
    <row r="661" ht="15.75" customHeight="1">
      <c r="E661" s="2"/>
      <c r="K661" s="15"/>
    </row>
    <row r="662" ht="15.75" customHeight="1">
      <c r="E662" s="2"/>
      <c r="K662" s="15"/>
    </row>
    <row r="663" ht="15.75" customHeight="1">
      <c r="E663" s="2"/>
      <c r="K663" s="15"/>
    </row>
    <row r="664" ht="15.75" customHeight="1">
      <c r="E664" s="2"/>
      <c r="K664" s="15"/>
    </row>
    <row r="665" ht="15.75" customHeight="1">
      <c r="E665" s="2"/>
      <c r="K665" s="15"/>
    </row>
    <row r="666" ht="15.75" customHeight="1">
      <c r="E666" s="2"/>
      <c r="K666" s="15"/>
    </row>
    <row r="667" ht="15.75" customHeight="1">
      <c r="E667" s="2"/>
      <c r="K667" s="15"/>
    </row>
    <row r="668" ht="15.75" customHeight="1">
      <c r="E668" s="2"/>
      <c r="K668" s="15"/>
    </row>
    <row r="669" ht="15.75" customHeight="1">
      <c r="E669" s="2"/>
      <c r="K669" s="15"/>
    </row>
    <row r="670" ht="15.75" customHeight="1">
      <c r="E670" s="2"/>
      <c r="K670" s="15"/>
    </row>
    <row r="671" ht="15.75" customHeight="1">
      <c r="E671" s="2"/>
      <c r="K671" s="15"/>
    </row>
    <row r="672" ht="15.75" customHeight="1">
      <c r="E672" s="2"/>
      <c r="K672" s="15"/>
    </row>
    <row r="673" ht="15.75" customHeight="1">
      <c r="E673" s="2"/>
      <c r="K673" s="15"/>
    </row>
    <row r="674" ht="15.75" customHeight="1">
      <c r="E674" s="2"/>
      <c r="K674" s="15"/>
    </row>
    <row r="675" ht="15.75" customHeight="1">
      <c r="E675" s="2"/>
      <c r="K675" s="15"/>
    </row>
    <row r="676" ht="15.75" customHeight="1">
      <c r="E676" s="2"/>
      <c r="K676" s="15"/>
    </row>
    <row r="677" ht="15.75" customHeight="1">
      <c r="E677" s="2"/>
      <c r="K677" s="15"/>
    </row>
    <row r="678" ht="15.75" customHeight="1">
      <c r="E678" s="2"/>
      <c r="K678" s="15"/>
    </row>
    <row r="679" ht="15.75" customHeight="1">
      <c r="E679" s="2"/>
      <c r="K679" s="15"/>
    </row>
    <row r="680" ht="15.75" customHeight="1">
      <c r="E680" s="2"/>
      <c r="K680" s="15"/>
    </row>
    <row r="681" ht="15.75" customHeight="1">
      <c r="E681" s="2"/>
      <c r="K681" s="15"/>
    </row>
    <row r="682" ht="15.75" customHeight="1">
      <c r="E682" s="2"/>
      <c r="K682" s="15"/>
    </row>
    <row r="683" ht="15.75" customHeight="1">
      <c r="E683" s="2"/>
      <c r="K683" s="15"/>
    </row>
    <row r="684" ht="15.75" customHeight="1">
      <c r="E684" s="2"/>
      <c r="K684" s="15"/>
    </row>
    <row r="685" ht="15.75" customHeight="1">
      <c r="E685" s="2"/>
      <c r="K685" s="15"/>
    </row>
    <row r="686" ht="15.75" customHeight="1">
      <c r="E686" s="2"/>
      <c r="K686" s="15"/>
    </row>
    <row r="687" ht="15.75" customHeight="1">
      <c r="E687" s="2"/>
      <c r="K687" s="15"/>
    </row>
    <row r="688" ht="15.75" customHeight="1">
      <c r="E688" s="2"/>
      <c r="K688" s="15"/>
    </row>
    <row r="689" ht="15.75" customHeight="1">
      <c r="E689" s="2"/>
      <c r="K689" s="15"/>
    </row>
    <row r="690" ht="15.75" customHeight="1">
      <c r="E690" s="2"/>
      <c r="K690" s="15"/>
    </row>
    <row r="691" ht="15.75" customHeight="1">
      <c r="E691" s="2"/>
      <c r="K691" s="15"/>
    </row>
    <row r="692" ht="15.75" customHeight="1">
      <c r="E692" s="2"/>
      <c r="K692" s="15"/>
    </row>
    <row r="693" ht="15.75" customHeight="1">
      <c r="E693" s="2"/>
      <c r="K693" s="15"/>
    </row>
    <row r="694" ht="15.75" customHeight="1">
      <c r="E694" s="2"/>
      <c r="K694" s="15"/>
    </row>
    <row r="695" ht="15.75" customHeight="1">
      <c r="E695" s="2"/>
      <c r="K695" s="15"/>
    </row>
    <row r="696" ht="15.75" customHeight="1">
      <c r="E696" s="2"/>
      <c r="K696" s="15"/>
    </row>
    <row r="697" ht="15.75" customHeight="1">
      <c r="E697" s="2"/>
      <c r="K697" s="15"/>
    </row>
    <row r="698" ht="15.75" customHeight="1">
      <c r="E698" s="2"/>
      <c r="K698" s="15"/>
    </row>
    <row r="699" ht="15.75" customHeight="1">
      <c r="E699" s="2"/>
      <c r="K699" s="15"/>
    </row>
    <row r="700" ht="15.75" customHeight="1">
      <c r="E700" s="2"/>
      <c r="K700" s="15"/>
    </row>
    <row r="701" ht="15.75" customHeight="1">
      <c r="E701" s="2"/>
      <c r="K701" s="15"/>
    </row>
    <row r="702" ht="15.75" customHeight="1">
      <c r="E702" s="2"/>
      <c r="K702" s="15"/>
    </row>
    <row r="703" ht="15.75" customHeight="1">
      <c r="E703" s="2"/>
      <c r="K703" s="15"/>
    </row>
    <row r="704" ht="15.75" customHeight="1">
      <c r="E704" s="2"/>
      <c r="K704" s="15"/>
    </row>
    <row r="705" ht="15.75" customHeight="1">
      <c r="E705" s="2"/>
      <c r="K705" s="15"/>
    </row>
    <row r="706" ht="15.75" customHeight="1">
      <c r="E706" s="2"/>
      <c r="K706" s="15"/>
    </row>
    <row r="707" ht="15.75" customHeight="1">
      <c r="E707" s="2"/>
      <c r="K707" s="15"/>
    </row>
    <row r="708" ht="15.75" customHeight="1">
      <c r="E708" s="2"/>
      <c r="K708" s="15"/>
    </row>
    <row r="709" ht="15.75" customHeight="1">
      <c r="E709" s="2"/>
      <c r="K709" s="15"/>
    </row>
    <row r="710" ht="15.75" customHeight="1">
      <c r="E710" s="2"/>
      <c r="K710" s="15"/>
    </row>
    <row r="711" ht="15.75" customHeight="1">
      <c r="E711" s="2"/>
      <c r="K711" s="15"/>
    </row>
    <row r="712" ht="15.75" customHeight="1">
      <c r="E712" s="2"/>
      <c r="K712" s="15"/>
    </row>
    <row r="713" ht="15.75" customHeight="1">
      <c r="E713" s="2"/>
      <c r="K713" s="15"/>
    </row>
    <row r="714" ht="15.75" customHeight="1">
      <c r="E714" s="2"/>
      <c r="K714" s="15"/>
    </row>
    <row r="715" ht="15.75" customHeight="1">
      <c r="E715" s="2"/>
      <c r="K715" s="15"/>
    </row>
    <row r="716" ht="15.75" customHeight="1">
      <c r="E716" s="2"/>
      <c r="K716" s="15"/>
    </row>
    <row r="717" ht="15.75" customHeight="1">
      <c r="E717" s="2"/>
      <c r="K717" s="15"/>
    </row>
    <row r="718" ht="15.75" customHeight="1">
      <c r="E718" s="2"/>
      <c r="K718" s="15"/>
    </row>
    <row r="719" ht="15.75" customHeight="1">
      <c r="E719" s="2"/>
      <c r="K719" s="15"/>
    </row>
    <row r="720" ht="15.75" customHeight="1">
      <c r="E720" s="2"/>
      <c r="K720" s="15"/>
    </row>
    <row r="721" ht="15.75" customHeight="1">
      <c r="E721" s="2"/>
      <c r="K721" s="15"/>
    </row>
    <row r="722" ht="15.75" customHeight="1">
      <c r="E722" s="2"/>
      <c r="K722" s="15"/>
    </row>
    <row r="723" ht="15.75" customHeight="1">
      <c r="E723" s="2"/>
      <c r="K723" s="15"/>
    </row>
    <row r="724" ht="15.75" customHeight="1">
      <c r="E724" s="2"/>
      <c r="K724" s="15"/>
    </row>
    <row r="725" ht="15.75" customHeight="1">
      <c r="E725" s="2"/>
      <c r="K725" s="15"/>
    </row>
    <row r="726" ht="15.75" customHeight="1">
      <c r="E726" s="2"/>
      <c r="K726" s="15"/>
    </row>
    <row r="727" ht="15.75" customHeight="1">
      <c r="E727" s="2"/>
      <c r="K727" s="15"/>
    </row>
    <row r="728" ht="15.75" customHeight="1">
      <c r="E728" s="2"/>
      <c r="K728" s="15"/>
    </row>
    <row r="729" ht="15.75" customHeight="1">
      <c r="E729" s="2"/>
      <c r="K729" s="15"/>
    </row>
    <row r="730" ht="15.75" customHeight="1">
      <c r="E730" s="2"/>
      <c r="K730" s="15"/>
    </row>
    <row r="731" ht="15.75" customHeight="1">
      <c r="E731" s="2"/>
      <c r="K731" s="15"/>
    </row>
    <row r="732" ht="15.75" customHeight="1">
      <c r="E732" s="2"/>
      <c r="K732" s="15"/>
    </row>
    <row r="733" ht="15.75" customHeight="1">
      <c r="E733" s="2"/>
      <c r="K733" s="15"/>
    </row>
    <row r="734" ht="15.75" customHeight="1">
      <c r="E734" s="2"/>
      <c r="K734" s="15"/>
    </row>
    <row r="735" ht="15.75" customHeight="1">
      <c r="E735" s="2"/>
      <c r="K735" s="15"/>
    </row>
    <row r="736" ht="15.75" customHeight="1">
      <c r="E736" s="2"/>
      <c r="K736" s="15"/>
    </row>
    <row r="737" ht="15.75" customHeight="1">
      <c r="E737" s="2"/>
      <c r="K737" s="15"/>
    </row>
    <row r="738" ht="15.75" customHeight="1">
      <c r="E738" s="2"/>
      <c r="K738" s="15"/>
    </row>
    <row r="739" ht="15.75" customHeight="1">
      <c r="E739" s="2"/>
      <c r="K739" s="15"/>
    </row>
    <row r="740" ht="15.75" customHeight="1">
      <c r="E740" s="2"/>
      <c r="K740" s="15"/>
    </row>
    <row r="741" ht="15.75" customHeight="1">
      <c r="E741" s="2"/>
      <c r="K741" s="15"/>
    </row>
    <row r="742" ht="15.75" customHeight="1">
      <c r="E742" s="2"/>
      <c r="K742" s="15"/>
    </row>
    <row r="743" ht="15.75" customHeight="1">
      <c r="E743" s="2"/>
      <c r="K743" s="15"/>
    </row>
    <row r="744" ht="15.75" customHeight="1">
      <c r="E744" s="2"/>
      <c r="K744" s="15"/>
    </row>
    <row r="745" ht="15.75" customHeight="1">
      <c r="E745" s="2"/>
      <c r="K745" s="15"/>
    </row>
    <row r="746" ht="15.75" customHeight="1">
      <c r="E746" s="2"/>
      <c r="K746" s="15"/>
    </row>
    <row r="747" ht="15.75" customHeight="1">
      <c r="E747" s="2"/>
      <c r="K747" s="15"/>
    </row>
    <row r="748" ht="15.75" customHeight="1">
      <c r="E748" s="2"/>
      <c r="K748" s="15"/>
    </row>
    <row r="749" ht="15.75" customHeight="1">
      <c r="E749" s="2"/>
      <c r="K749" s="15"/>
    </row>
    <row r="750" ht="15.75" customHeight="1">
      <c r="E750" s="2"/>
      <c r="K750" s="15"/>
    </row>
    <row r="751" ht="15.75" customHeight="1">
      <c r="E751" s="2"/>
      <c r="K751" s="15"/>
    </row>
    <row r="752" ht="15.75" customHeight="1">
      <c r="E752" s="2"/>
      <c r="K752" s="15"/>
    </row>
    <row r="753" ht="15.75" customHeight="1">
      <c r="E753" s="2"/>
      <c r="K753" s="15"/>
    </row>
    <row r="754" ht="15.75" customHeight="1">
      <c r="E754" s="2"/>
      <c r="K754" s="15"/>
    </row>
    <row r="755" ht="15.75" customHeight="1">
      <c r="E755" s="2"/>
      <c r="K755" s="15"/>
    </row>
    <row r="756" ht="15.75" customHeight="1">
      <c r="E756" s="2"/>
      <c r="K756" s="15"/>
    </row>
    <row r="757" ht="15.75" customHeight="1">
      <c r="E757" s="2"/>
      <c r="K757" s="15"/>
    </row>
    <row r="758" ht="15.75" customHeight="1">
      <c r="E758" s="2"/>
      <c r="K758" s="15"/>
    </row>
    <row r="759" ht="15.75" customHeight="1">
      <c r="E759" s="2"/>
      <c r="K759" s="15"/>
    </row>
    <row r="760" ht="15.75" customHeight="1">
      <c r="E760" s="2"/>
      <c r="K760" s="15"/>
    </row>
    <row r="761" ht="15.75" customHeight="1">
      <c r="E761" s="2"/>
      <c r="K761" s="15"/>
    </row>
    <row r="762" ht="15.75" customHeight="1">
      <c r="E762" s="2"/>
      <c r="K762" s="15"/>
    </row>
    <row r="763" ht="15.75" customHeight="1">
      <c r="E763" s="2"/>
      <c r="K763" s="15"/>
    </row>
    <row r="764" ht="15.75" customHeight="1">
      <c r="E764" s="2"/>
      <c r="K764" s="15"/>
    </row>
    <row r="765" ht="15.75" customHeight="1">
      <c r="E765" s="2"/>
      <c r="K765" s="15"/>
    </row>
    <row r="766" ht="15.75" customHeight="1">
      <c r="E766" s="2"/>
      <c r="K766" s="15"/>
    </row>
    <row r="767" ht="15.75" customHeight="1">
      <c r="E767" s="2"/>
      <c r="K767" s="15"/>
    </row>
    <row r="768" ht="15.75" customHeight="1">
      <c r="E768" s="2"/>
      <c r="K768" s="15"/>
    </row>
    <row r="769" ht="15.75" customHeight="1">
      <c r="E769" s="2"/>
      <c r="K769" s="15"/>
    </row>
    <row r="770" ht="15.75" customHeight="1">
      <c r="E770" s="2"/>
      <c r="K770" s="15"/>
    </row>
    <row r="771" ht="15.75" customHeight="1">
      <c r="E771" s="2"/>
      <c r="K771" s="15"/>
    </row>
    <row r="772" ht="15.75" customHeight="1">
      <c r="E772" s="2"/>
      <c r="K772" s="15"/>
    </row>
    <row r="773" ht="15.75" customHeight="1">
      <c r="E773" s="2"/>
      <c r="K773" s="15"/>
    </row>
    <row r="774" ht="15.75" customHeight="1">
      <c r="E774" s="2"/>
      <c r="K774" s="15"/>
    </row>
    <row r="775" ht="15.75" customHeight="1">
      <c r="E775" s="2"/>
      <c r="K775" s="15"/>
    </row>
    <row r="776" ht="15.75" customHeight="1">
      <c r="E776" s="2"/>
      <c r="K776" s="15"/>
    </row>
    <row r="777" ht="15.75" customHeight="1">
      <c r="E777" s="2"/>
      <c r="K777" s="15"/>
    </row>
    <row r="778" ht="15.75" customHeight="1">
      <c r="E778" s="2"/>
      <c r="K778" s="15"/>
    </row>
    <row r="779" ht="15.75" customHeight="1">
      <c r="E779" s="2"/>
      <c r="K779" s="15"/>
    </row>
    <row r="780" ht="15.75" customHeight="1">
      <c r="E780" s="2"/>
      <c r="K780" s="15"/>
    </row>
    <row r="781" ht="15.75" customHeight="1">
      <c r="E781" s="2"/>
      <c r="K781" s="15"/>
    </row>
    <row r="782" ht="15.75" customHeight="1">
      <c r="E782" s="2"/>
      <c r="K782" s="15"/>
    </row>
    <row r="783" ht="15.75" customHeight="1">
      <c r="E783" s="2"/>
      <c r="K783" s="15"/>
    </row>
    <row r="784" ht="15.75" customHeight="1">
      <c r="E784" s="2"/>
      <c r="K784" s="15"/>
    </row>
    <row r="785" ht="15.75" customHeight="1">
      <c r="E785" s="2"/>
      <c r="K785" s="15"/>
    </row>
    <row r="786" ht="15.75" customHeight="1">
      <c r="E786" s="2"/>
      <c r="K786" s="15"/>
    </row>
    <row r="787" ht="15.75" customHeight="1">
      <c r="E787" s="2"/>
      <c r="K787" s="15"/>
    </row>
    <row r="788" ht="15.75" customHeight="1">
      <c r="E788" s="2"/>
      <c r="K788" s="15"/>
    </row>
    <row r="789" ht="15.75" customHeight="1">
      <c r="E789" s="2"/>
      <c r="K789" s="15"/>
    </row>
    <row r="790" ht="15.75" customHeight="1">
      <c r="E790" s="2"/>
      <c r="K790" s="15"/>
    </row>
    <row r="791" ht="15.75" customHeight="1">
      <c r="E791" s="2"/>
      <c r="K791" s="15"/>
    </row>
    <row r="792" ht="15.75" customHeight="1">
      <c r="E792" s="2"/>
      <c r="K792" s="15"/>
    </row>
    <row r="793" ht="15.75" customHeight="1">
      <c r="E793" s="2"/>
      <c r="K793" s="15"/>
    </row>
    <row r="794" ht="15.75" customHeight="1">
      <c r="E794" s="2"/>
      <c r="K794" s="15"/>
    </row>
    <row r="795" ht="15.75" customHeight="1">
      <c r="E795" s="2"/>
      <c r="K795" s="15"/>
    </row>
    <row r="796" ht="15.75" customHeight="1">
      <c r="E796" s="2"/>
      <c r="K796" s="15"/>
    </row>
    <row r="797" ht="15.75" customHeight="1">
      <c r="E797" s="2"/>
      <c r="K797" s="15"/>
    </row>
    <row r="798" ht="15.75" customHeight="1">
      <c r="E798" s="2"/>
      <c r="K798" s="15"/>
    </row>
    <row r="799" ht="15.75" customHeight="1">
      <c r="E799" s="2"/>
      <c r="K799" s="15"/>
    </row>
    <row r="800" ht="15.75" customHeight="1">
      <c r="E800" s="2"/>
      <c r="K800" s="15"/>
    </row>
    <row r="801" ht="15.75" customHeight="1">
      <c r="E801" s="2"/>
      <c r="K801" s="15"/>
    </row>
    <row r="802" ht="15.75" customHeight="1">
      <c r="E802" s="2"/>
      <c r="K802" s="15"/>
    </row>
    <row r="803" ht="15.75" customHeight="1">
      <c r="E803" s="2"/>
      <c r="K803" s="15"/>
    </row>
    <row r="804" ht="15.75" customHeight="1">
      <c r="E804" s="2"/>
      <c r="K804" s="15"/>
    </row>
    <row r="805" ht="15.75" customHeight="1">
      <c r="E805" s="2"/>
      <c r="K805" s="15"/>
    </row>
    <row r="806" ht="15.75" customHeight="1">
      <c r="E806" s="2"/>
      <c r="K806" s="15"/>
    </row>
    <row r="807" ht="15.75" customHeight="1">
      <c r="E807" s="2"/>
      <c r="K807" s="15"/>
    </row>
    <row r="808" ht="15.75" customHeight="1">
      <c r="E808" s="2"/>
      <c r="K808" s="15"/>
    </row>
    <row r="809" ht="15.75" customHeight="1">
      <c r="E809" s="2"/>
      <c r="K809" s="15"/>
    </row>
    <row r="810" ht="15.75" customHeight="1">
      <c r="E810" s="2"/>
      <c r="K810" s="15"/>
    </row>
    <row r="811" ht="15.75" customHeight="1">
      <c r="E811" s="2"/>
      <c r="K811" s="15"/>
    </row>
    <row r="812" ht="15.75" customHeight="1">
      <c r="E812" s="2"/>
      <c r="K812" s="15"/>
    </row>
    <row r="813" ht="15.75" customHeight="1">
      <c r="E813" s="2"/>
      <c r="K813" s="15"/>
    </row>
    <row r="814" ht="15.75" customHeight="1">
      <c r="E814" s="2"/>
      <c r="K814" s="15"/>
    </row>
    <row r="815" ht="15.75" customHeight="1">
      <c r="E815" s="2"/>
      <c r="K815" s="15"/>
    </row>
    <row r="816" ht="15.75" customHeight="1">
      <c r="E816" s="2"/>
      <c r="K816" s="15"/>
    </row>
    <row r="817" ht="15.75" customHeight="1">
      <c r="E817" s="2"/>
      <c r="K817" s="15"/>
    </row>
    <row r="818" ht="15.75" customHeight="1">
      <c r="E818" s="2"/>
      <c r="K818" s="15"/>
    </row>
    <row r="819" ht="15.75" customHeight="1">
      <c r="E819" s="2"/>
      <c r="K819" s="15"/>
    </row>
    <row r="820" ht="15.75" customHeight="1">
      <c r="E820" s="2"/>
      <c r="K820" s="15"/>
    </row>
    <row r="821" ht="15.75" customHeight="1">
      <c r="E821" s="2"/>
      <c r="K821" s="15"/>
    </row>
    <row r="822" ht="15.75" customHeight="1">
      <c r="E822" s="2"/>
      <c r="K822" s="15"/>
    </row>
    <row r="823" ht="15.75" customHeight="1">
      <c r="E823" s="2"/>
      <c r="K823" s="15"/>
    </row>
    <row r="824" ht="15.75" customHeight="1">
      <c r="E824" s="2"/>
      <c r="K824" s="15"/>
    </row>
    <row r="825" ht="15.75" customHeight="1">
      <c r="E825" s="2"/>
      <c r="K825" s="15"/>
    </row>
    <row r="826" ht="15.75" customHeight="1">
      <c r="E826" s="2"/>
      <c r="K826" s="15"/>
    </row>
    <row r="827" ht="15.75" customHeight="1">
      <c r="E827" s="2"/>
      <c r="K827" s="15"/>
    </row>
    <row r="828" ht="15.75" customHeight="1">
      <c r="E828" s="2"/>
      <c r="K828" s="15"/>
    </row>
    <row r="829" ht="15.75" customHeight="1">
      <c r="E829" s="2"/>
      <c r="K829" s="15"/>
    </row>
    <row r="830" ht="15.75" customHeight="1">
      <c r="E830" s="2"/>
      <c r="K830" s="15"/>
    </row>
    <row r="831" ht="15.75" customHeight="1">
      <c r="E831" s="2"/>
      <c r="K831" s="15"/>
    </row>
    <row r="832" ht="15.75" customHeight="1">
      <c r="E832" s="2"/>
      <c r="K832" s="15"/>
    </row>
    <row r="833" ht="15.75" customHeight="1">
      <c r="E833" s="2"/>
      <c r="K833" s="15"/>
    </row>
    <row r="834" ht="15.75" customHeight="1">
      <c r="E834" s="2"/>
      <c r="K834" s="15"/>
    </row>
    <row r="835" ht="15.75" customHeight="1">
      <c r="E835" s="2"/>
      <c r="K835" s="15"/>
    </row>
    <row r="836" ht="15.75" customHeight="1">
      <c r="E836" s="2"/>
      <c r="K836" s="15"/>
    </row>
    <row r="837" ht="15.75" customHeight="1">
      <c r="E837" s="2"/>
      <c r="K837" s="15"/>
    </row>
    <row r="838" ht="15.75" customHeight="1">
      <c r="E838" s="2"/>
      <c r="K838" s="15"/>
    </row>
    <row r="839" ht="15.75" customHeight="1">
      <c r="E839" s="2"/>
      <c r="K839" s="15"/>
    </row>
    <row r="840" ht="15.75" customHeight="1">
      <c r="E840" s="2"/>
      <c r="K840" s="15"/>
    </row>
    <row r="841" ht="15.75" customHeight="1">
      <c r="E841" s="2"/>
      <c r="K841" s="15"/>
    </row>
    <row r="842" ht="15.75" customHeight="1">
      <c r="E842" s="2"/>
      <c r="K842" s="15"/>
    </row>
    <row r="843" ht="15.75" customHeight="1">
      <c r="E843" s="2"/>
      <c r="K843" s="15"/>
    </row>
    <row r="844" ht="15.75" customHeight="1">
      <c r="E844" s="2"/>
      <c r="K844" s="15"/>
    </row>
    <row r="845" ht="15.75" customHeight="1">
      <c r="E845" s="2"/>
      <c r="K845" s="15"/>
    </row>
    <row r="846" ht="15.75" customHeight="1">
      <c r="E846" s="2"/>
      <c r="K846" s="15"/>
    </row>
    <row r="847" ht="15.75" customHeight="1">
      <c r="E847" s="2"/>
      <c r="K847" s="15"/>
    </row>
    <row r="848" ht="15.75" customHeight="1">
      <c r="E848" s="2"/>
      <c r="K848" s="15"/>
    </row>
    <row r="849" ht="15.75" customHeight="1">
      <c r="E849" s="2"/>
      <c r="K849" s="15"/>
    </row>
    <row r="850" ht="15.75" customHeight="1">
      <c r="E850" s="2"/>
      <c r="K850" s="15"/>
    </row>
    <row r="851" ht="15.75" customHeight="1">
      <c r="E851" s="2"/>
      <c r="K851" s="15"/>
    </row>
    <row r="852" ht="15.75" customHeight="1">
      <c r="E852" s="2"/>
      <c r="K852" s="15"/>
    </row>
    <row r="853" ht="15.75" customHeight="1">
      <c r="E853" s="2"/>
      <c r="K853" s="15"/>
    </row>
    <row r="854" ht="15.75" customHeight="1">
      <c r="E854" s="2"/>
      <c r="K854" s="15"/>
    </row>
    <row r="855" ht="15.75" customHeight="1">
      <c r="E855" s="2"/>
      <c r="K855" s="15"/>
    </row>
    <row r="856" ht="15.75" customHeight="1">
      <c r="E856" s="2"/>
      <c r="K856" s="15"/>
    </row>
    <row r="857" ht="15.75" customHeight="1">
      <c r="E857" s="2"/>
      <c r="K857" s="15"/>
    </row>
    <row r="858" ht="15.75" customHeight="1">
      <c r="E858" s="2"/>
      <c r="K858" s="15"/>
    </row>
    <row r="859" ht="15.75" customHeight="1">
      <c r="E859" s="2"/>
      <c r="K859" s="15"/>
    </row>
    <row r="860" ht="15.75" customHeight="1">
      <c r="E860" s="2"/>
      <c r="K860" s="15"/>
    </row>
    <row r="861" ht="15.75" customHeight="1">
      <c r="E861" s="2"/>
      <c r="K861" s="15"/>
    </row>
    <row r="862" ht="15.75" customHeight="1">
      <c r="E862" s="2"/>
      <c r="K862" s="15"/>
    </row>
    <row r="863" ht="15.75" customHeight="1">
      <c r="E863" s="2"/>
      <c r="K863" s="15"/>
    </row>
    <row r="864" ht="15.75" customHeight="1">
      <c r="E864" s="2"/>
      <c r="K864" s="15"/>
    </row>
    <row r="865" ht="15.75" customHeight="1">
      <c r="E865" s="2"/>
      <c r="K865" s="15"/>
    </row>
    <row r="866" ht="15.75" customHeight="1">
      <c r="E866" s="2"/>
      <c r="K866" s="15"/>
    </row>
    <row r="867" ht="15.75" customHeight="1">
      <c r="E867" s="2"/>
      <c r="K867" s="15"/>
    </row>
    <row r="868" ht="15.75" customHeight="1">
      <c r="E868" s="2"/>
      <c r="K868" s="15"/>
    </row>
    <row r="869" ht="15.75" customHeight="1">
      <c r="E869" s="2"/>
      <c r="K869" s="15"/>
    </row>
    <row r="870" ht="15.75" customHeight="1">
      <c r="E870" s="2"/>
      <c r="K870" s="15"/>
    </row>
    <row r="871" ht="15.75" customHeight="1">
      <c r="E871" s="2"/>
      <c r="K871" s="15"/>
    </row>
    <row r="872" ht="15.75" customHeight="1">
      <c r="E872" s="2"/>
      <c r="K872" s="15"/>
    </row>
    <row r="873" ht="15.75" customHeight="1">
      <c r="E873" s="2"/>
      <c r="K873" s="15"/>
    </row>
    <row r="874" ht="15.75" customHeight="1">
      <c r="E874" s="2"/>
      <c r="K874" s="15"/>
    </row>
    <row r="875" ht="15.75" customHeight="1">
      <c r="E875" s="2"/>
      <c r="K875" s="15"/>
    </row>
    <row r="876" ht="15.75" customHeight="1">
      <c r="E876" s="2"/>
      <c r="K876" s="15"/>
    </row>
    <row r="877" ht="15.75" customHeight="1">
      <c r="E877" s="2"/>
      <c r="K877" s="15"/>
    </row>
    <row r="878" ht="15.75" customHeight="1">
      <c r="E878" s="2"/>
      <c r="K878" s="15"/>
    </row>
    <row r="879" ht="15.75" customHeight="1">
      <c r="E879" s="2"/>
      <c r="K879" s="15"/>
    </row>
    <row r="880" ht="15.75" customHeight="1">
      <c r="E880" s="2"/>
      <c r="K880" s="15"/>
    </row>
    <row r="881" ht="15.75" customHeight="1">
      <c r="E881" s="2"/>
      <c r="K881" s="15"/>
    </row>
    <row r="882" ht="15.75" customHeight="1">
      <c r="E882" s="2"/>
      <c r="K882" s="15"/>
    </row>
    <row r="883" ht="15.75" customHeight="1">
      <c r="E883" s="2"/>
      <c r="K883" s="15"/>
    </row>
    <row r="884" ht="15.75" customHeight="1">
      <c r="E884" s="2"/>
      <c r="K884" s="15"/>
    </row>
    <row r="885" ht="15.75" customHeight="1">
      <c r="E885" s="2"/>
      <c r="K885" s="15"/>
    </row>
    <row r="886" ht="15.75" customHeight="1">
      <c r="E886" s="2"/>
      <c r="K886" s="15"/>
    </row>
    <row r="887" ht="15.75" customHeight="1">
      <c r="E887" s="2"/>
      <c r="K887" s="15"/>
    </row>
    <row r="888" ht="15.75" customHeight="1">
      <c r="E888" s="2"/>
      <c r="K888" s="15"/>
    </row>
    <row r="889" ht="15.75" customHeight="1">
      <c r="E889" s="2"/>
      <c r="K889" s="15"/>
    </row>
    <row r="890" ht="15.75" customHeight="1">
      <c r="E890" s="2"/>
      <c r="K890" s="15"/>
    </row>
    <row r="891" ht="15.75" customHeight="1">
      <c r="E891" s="2"/>
      <c r="K891" s="15"/>
    </row>
    <row r="892" ht="15.75" customHeight="1">
      <c r="E892" s="2"/>
      <c r="K892" s="15"/>
    </row>
    <row r="893" ht="15.75" customHeight="1">
      <c r="E893" s="2"/>
      <c r="K893" s="15"/>
    </row>
    <row r="894" ht="15.75" customHeight="1">
      <c r="E894" s="2"/>
      <c r="K894" s="15"/>
    </row>
    <row r="895" ht="15.75" customHeight="1">
      <c r="E895" s="2"/>
      <c r="K895" s="15"/>
    </row>
    <row r="896" ht="15.75" customHeight="1">
      <c r="E896" s="2"/>
      <c r="K896" s="15"/>
    </row>
    <row r="897" ht="15.75" customHeight="1">
      <c r="E897" s="2"/>
      <c r="K897" s="15"/>
    </row>
    <row r="898" ht="15.75" customHeight="1">
      <c r="E898" s="2"/>
      <c r="K898" s="15"/>
    </row>
    <row r="899" ht="15.75" customHeight="1">
      <c r="E899" s="2"/>
      <c r="K899" s="15"/>
    </row>
    <row r="900" ht="15.75" customHeight="1">
      <c r="E900" s="2"/>
      <c r="K900" s="15"/>
    </row>
    <row r="901" ht="15.75" customHeight="1">
      <c r="E901" s="2"/>
      <c r="K901" s="15"/>
    </row>
    <row r="902" ht="15.75" customHeight="1">
      <c r="E902" s="2"/>
      <c r="K902" s="15"/>
    </row>
    <row r="903" ht="15.75" customHeight="1">
      <c r="E903" s="2"/>
      <c r="K903" s="15"/>
    </row>
    <row r="904" ht="15.75" customHeight="1">
      <c r="E904" s="2"/>
      <c r="K904" s="15"/>
    </row>
    <row r="905" ht="15.75" customHeight="1">
      <c r="E905" s="2"/>
      <c r="K905" s="15"/>
    </row>
    <row r="906" ht="15.75" customHeight="1">
      <c r="E906" s="2"/>
      <c r="K906" s="15"/>
    </row>
    <row r="907" ht="15.75" customHeight="1">
      <c r="E907" s="2"/>
      <c r="K907" s="15"/>
    </row>
    <row r="908" ht="15.75" customHeight="1">
      <c r="E908" s="2"/>
      <c r="K908" s="15"/>
    </row>
    <row r="909" ht="15.75" customHeight="1">
      <c r="E909" s="2"/>
      <c r="K909" s="15"/>
    </row>
    <row r="910" ht="15.75" customHeight="1">
      <c r="E910" s="2"/>
      <c r="K910" s="15"/>
    </row>
    <row r="911" ht="15.75" customHeight="1">
      <c r="E911" s="2"/>
      <c r="K911" s="15"/>
    </row>
    <row r="912" ht="15.75" customHeight="1">
      <c r="E912" s="2"/>
      <c r="K912" s="15"/>
    </row>
    <row r="913" ht="15.75" customHeight="1">
      <c r="E913" s="2"/>
      <c r="K913" s="15"/>
    </row>
    <row r="914" ht="15.75" customHeight="1">
      <c r="E914" s="2"/>
      <c r="K914" s="15"/>
    </row>
    <row r="915" ht="15.75" customHeight="1">
      <c r="E915" s="2"/>
      <c r="K915" s="15"/>
    </row>
    <row r="916" ht="15.75" customHeight="1">
      <c r="E916" s="2"/>
      <c r="K916" s="15"/>
    </row>
    <row r="917" ht="15.75" customHeight="1">
      <c r="E917" s="2"/>
      <c r="K917" s="15"/>
    </row>
    <row r="918" ht="15.75" customHeight="1">
      <c r="E918" s="2"/>
      <c r="K918" s="15"/>
    </row>
    <row r="919" ht="15.75" customHeight="1">
      <c r="E919" s="2"/>
      <c r="K919" s="15"/>
    </row>
    <row r="920" ht="15.75" customHeight="1">
      <c r="E920" s="2"/>
      <c r="K920" s="15"/>
    </row>
    <row r="921" ht="15.75" customHeight="1">
      <c r="E921" s="2"/>
      <c r="K921" s="15"/>
    </row>
    <row r="922" ht="15.75" customHeight="1">
      <c r="E922" s="2"/>
      <c r="K922" s="15"/>
    </row>
    <row r="923" ht="15.75" customHeight="1">
      <c r="E923" s="2"/>
      <c r="K923" s="15"/>
    </row>
    <row r="924" ht="15.75" customHeight="1">
      <c r="E924" s="2"/>
      <c r="K924" s="15"/>
    </row>
    <row r="925" ht="15.75" customHeight="1">
      <c r="E925" s="2"/>
      <c r="K925" s="15"/>
    </row>
    <row r="926" ht="15.75" customHeight="1">
      <c r="E926" s="2"/>
      <c r="K926" s="15"/>
    </row>
    <row r="927" ht="15.75" customHeight="1">
      <c r="E927" s="2"/>
      <c r="K927" s="15"/>
    </row>
    <row r="928" ht="15.75" customHeight="1">
      <c r="E928" s="2"/>
      <c r="K928" s="15"/>
    </row>
    <row r="929" ht="15.75" customHeight="1">
      <c r="E929" s="2"/>
      <c r="K929" s="15"/>
    </row>
    <row r="930" ht="15.75" customHeight="1">
      <c r="E930" s="2"/>
      <c r="K930" s="15"/>
    </row>
    <row r="931" ht="15.75" customHeight="1">
      <c r="E931" s="2"/>
      <c r="K931" s="15"/>
    </row>
    <row r="932" ht="15.75" customHeight="1">
      <c r="E932" s="2"/>
      <c r="K932" s="15"/>
    </row>
    <row r="933" ht="15.75" customHeight="1">
      <c r="E933" s="2"/>
      <c r="K933" s="15"/>
    </row>
    <row r="934" ht="15.75" customHeight="1">
      <c r="E934" s="2"/>
      <c r="K934" s="15"/>
    </row>
    <row r="935" ht="15.75" customHeight="1">
      <c r="E935" s="2"/>
      <c r="K935" s="15"/>
    </row>
    <row r="936" ht="15.75" customHeight="1">
      <c r="E936" s="2"/>
      <c r="K936" s="15"/>
    </row>
    <row r="937" ht="15.75" customHeight="1">
      <c r="E937" s="2"/>
      <c r="K937" s="15"/>
    </row>
    <row r="938" ht="15.75" customHeight="1">
      <c r="E938" s="2"/>
      <c r="K938" s="15"/>
    </row>
    <row r="939" ht="15.75" customHeight="1">
      <c r="E939" s="2"/>
      <c r="K939" s="15"/>
    </row>
    <row r="940" ht="15.75" customHeight="1">
      <c r="E940" s="2"/>
      <c r="K940" s="15"/>
    </row>
    <row r="941" ht="15.75" customHeight="1">
      <c r="E941" s="2"/>
      <c r="K941" s="15"/>
    </row>
    <row r="942" ht="15.75" customHeight="1">
      <c r="E942" s="2"/>
      <c r="K942" s="15"/>
    </row>
    <row r="943" ht="15.75" customHeight="1">
      <c r="E943" s="2"/>
      <c r="K943" s="15"/>
    </row>
    <row r="944" ht="15.75" customHeight="1">
      <c r="E944" s="2"/>
      <c r="K944" s="15"/>
    </row>
    <row r="945" ht="15.75" customHeight="1">
      <c r="E945" s="2"/>
      <c r="K945" s="15"/>
    </row>
    <row r="946" ht="15.75" customHeight="1">
      <c r="E946" s="2"/>
      <c r="K946" s="15"/>
    </row>
    <row r="947" ht="15.75" customHeight="1">
      <c r="E947" s="2"/>
      <c r="K947" s="15"/>
    </row>
    <row r="948" ht="15.75" customHeight="1">
      <c r="E948" s="2"/>
      <c r="K948" s="15"/>
    </row>
    <row r="949" ht="15.75" customHeight="1">
      <c r="E949" s="2"/>
      <c r="K949" s="15"/>
    </row>
    <row r="950" ht="15.75" customHeight="1">
      <c r="E950" s="2"/>
      <c r="K950" s="15"/>
    </row>
    <row r="951" ht="15.75" customHeight="1">
      <c r="E951" s="2"/>
      <c r="K951" s="15"/>
    </row>
    <row r="952" ht="15.75" customHeight="1">
      <c r="E952" s="2"/>
      <c r="K952" s="15"/>
    </row>
    <row r="953" ht="15.75" customHeight="1">
      <c r="E953" s="2"/>
      <c r="K953" s="15"/>
    </row>
    <row r="954" ht="15.75" customHeight="1">
      <c r="E954" s="2"/>
      <c r="K954" s="15"/>
    </row>
    <row r="955" ht="15.75" customHeight="1">
      <c r="E955" s="2"/>
      <c r="K955" s="15"/>
    </row>
    <row r="956" ht="15.75" customHeight="1">
      <c r="E956" s="2"/>
      <c r="K956" s="15"/>
    </row>
    <row r="957" ht="15.75" customHeight="1">
      <c r="E957" s="2"/>
      <c r="K957" s="15"/>
    </row>
    <row r="958" ht="15.75" customHeight="1">
      <c r="E958" s="2"/>
      <c r="K958" s="15"/>
    </row>
    <row r="959" ht="15.75" customHeight="1">
      <c r="E959" s="2"/>
      <c r="K959" s="15"/>
    </row>
    <row r="960" ht="15.75" customHeight="1">
      <c r="E960" s="2"/>
      <c r="K960" s="15"/>
    </row>
    <row r="961" ht="15.75" customHeight="1">
      <c r="E961" s="2"/>
      <c r="K961" s="15"/>
    </row>
    <row r="962" ht="15.75" customHeight="1">
      <c r="E962" s="2"/>
      <c r="K962" s="15"/>
    </row>
    <row r="963" ht="15.75" customHeight="1">
      <c r="E963" s="2"/>
      <c r="K963" s="15"/>
    </row>
    <row r="964" ht="15.75" customHeight="1">
      <c r="E964" s="2"/>
      <c r="K964" s="15"/>
    </row>
    <row r="965" ht="15.75" customHeight="1">
      <c r="E965" s="2"/>
      <c r="K965" s="15"/>
    </row>
    <row r="966" ht="15.75" customHeight="1">
      <c r="E966" s="2"/>
      <c r="K966" s="15"/>
    </row>
    <row r="967" ht="15.75" customHeight="1">
      <c r="E967" s="2"/>
      <c r="K967" s="15"/>
    </row>
    <row r="968" ht="15.75" customHeight="1">
      <c r="E968" s="2"/>
      <c r="K968" s="15"/>
    </row>
    <row r="969" ht="15.75" customHeight="1">
      <c r="E969" s="2"/>
      <c r="K969" s="15"/>
    </row>
    <row r="970" ht="15.75" customHeight="1">
      <c r="E970" s="2"/>
      <c r="K970" s="15"/>
    </row>
    <row r="971" ht="15.75" customHeight="1">
      <c r="E971" s="2"/>
      <c r="K971" s="15"/>
    </row>
    <row r="972" ht="15.75" customHeight="1">
      <c r="E972" s="2"/>
      <c r="K972" s="15"/>
    </row>
    <row r="973" ht="15.75" customHeight="1">
      <c r="E973" s="2"/>
      <c r="K973" s="15"/>
    </row>
    <row r="974" ht="15.75" customHeight="1">
      <c r="E974" s="2"/>
      <c r="K974" s="15"/>
    </row>
    <row r="975" ht="15.75" customHeight="1">
      <c r="E975" s="2"/>
      <c r="K975" s="15"/>
    </row>
    <row r="976" ht="15.75" customHeight="1">
      <c r="E976" s="2"/>
      <c r="K976" s="15"/>
    </row>
    <row r="977" ht="15.75" customHeight="1">
      <c r="E977" s="2"/>
      <c r="K977" s="15"/>
    </row>
    <row r="978" ht="15.75" customHeight="1">
      <c r="E978" s="2"/>
      <c r="K978" s="15"/>
    </row>
    <row r="979" ht="15.75" customHeight="1">
      <c r="E979" s="2"/>
      <c r="K979" s="15"/>
    </row>
    <row r="980" ht="15.75" customHeight="1">
      <c r="E980" s="2"/>
      <c r="K980" s="15"/>
    </row>
    <row r="981" ht="15.75" customHeight="1">
      <c r="E981" s="2"/>
      <c r="K981" s="15"/>
    </row>
    <row r="982" ht="15.75" customHeight="1">
      <c r="E982" s="2"/>
      <c r="K982" s="15"/>
    </row>
    <row r="983" ht="15.75" customHeight="1">
      <c r="E983" s="2"/>
      <c r="K983" s="15"/>
    </row>
    <row r="984" ht="15.75" customHeight="1">
      <c r="E984" s="2"/>
      <c r="K984" s="15"/>
    </row>
    <row r="985" ht="15.75" customHeight="1">
      <c r="E985" s="2"/>
      <c r="K985" s="15"/>
    </row>
    <row r="986" ht="15.75" customHeight="1">
      <c r="E986" s="2"/>
      <c r="K986" s="15"/>
    </row>
    <row r="987" ht="15.75" customHeight="1">
      <c r="E987" s="2"/>
      <c r="K987" s="15"/>
    </row>
    <row r="988" ht="15.75" customHeight="1">
      <c r="E988" s="2"/>
      <c r="K988" s="15"/>
    </row>
    <row r="989" ht="15.75" customHeight="1">
      <c r="E989" s="2"/>
      <c r="K989" s="15"/>
    </row>
    <row r="990" ht="15.75" customHeight="1">
      <c r="E990" s="2"/>
      <c r="K990" s="15"/>
    </row>
    <row r="991" ht="15.75" customHeight="1">
      <c r="E991" s="2"/>
      <c r="K991" s="15"/>
    </row>
    <row r="992" ht="15.75" customHeight="1">
      <c r="E992" s="2"/>
      <c r="K992" s="15"/>
    </row>
    <row r="993" ht="15.75" customHeight="1">
      <c r="E993" s="2"/>
      <c r="K993" s="15"/>
    </row>
    <row r="994" ht="15.75" customHeight="1">
      <c r="E994" s="2"/>
      <c r="K994" s="15"/>
    </row>
    <row r="995" ht="15.75" customHeight="1">
      <c r="E995" s="2"/>
      <c r="K995" s="15"/>
    </row>
    <row r="996" ht="15.75" customHeight="1">
      <c r="E996" s="2"/>
      <c r="K996" s="15"/>
    </row>
    <row r="997" ht="15.75" customHeight="1">
      <c r="E997" s="2"/>
      <c r="K997" s="15"/>
    </row>
    <row r="998" ht="15.75" customHeight="1">
      <c r="E998" s="2"/>
      <c r="K998" s="15"/>
    </row>
    <row r="999" ht="15.75" customHeight="1">
      <c r="E999" s="2"/>
      <c r="K999" s="15"/>
    </row>
    <row r="1000" ht="15.75" customHeight="1">
      <c r="E1000" s="2"/>
      <c r="K1000" s="15"/>
    </row>
  </sheetData>
  <mergeCells count="3">
    <mergeCell ref="M2:N2"/>
    <mergeCell ref="K3:L3"/>
    <mergeCell ref="M3:N3"/>
  </mergeCells>
  <hyperlinks>
    <hyperlink r:id="rId1" location="0928091" ref="A12"/>
    <hyperlink r:id="rId2" location="0928091" ref="A13"/>
  </hyperlinks>
  <printOptions/>
  <pageMargins bottom="0.7480314960629921" footer="0.0" header="0.0" left="0.7086614173228347" right="0.7086614173228347" top="0.7480314960629921"/>
  <pageSetup paperSize="9" scale="63" orientation="landscape"/>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fitToPage="1"/>
  </sheetPr>
  <sheetViews>
    <sheetView workbookViewId="0"/>
  </sheetViews>
  <sheetFormatPr customHeight="1" defaultColWidth="12.63" defaultRowHeight="15.0"/>
  <cols>
    <col customWidth="1" min="1" max="1" width="12.75"/>
    <col customWidth="1" min="2" max="2" width="11.5"/>
    <col customWidth="1" min="3" max="3" width="12.5"/>
    <col customWidth="1" min="4" max="4" width="14.88"/>
    <col customWidth="1" min="5" max="5" width="12.88"/>
    <col customWidth="1" min="6" max="6" width="14.13"/>
    <col customWidth="1" min="7" max="7" width="8.63"/>
    <col customWidth="1" min="8" max="8" width="14.13"/>
    <col customWidth="1" min="9" max="9" width="16.38"/>
    <col customWidth="1" min="10" max="10" width="4.75"/>
    <col customWidth="1" hidden="1" min="11" max="12" width="10.75"/>
    <col customWidth="1" min="13" max="14" width="10.63"/>
    <col customWidth="1" min="15" max="15" width="8.88"/>
    <col customWidth="1" min="16" max="35" width="4.88"/>
  </cols>
  <sheetData>
    <row r="1">
      <c r="A1" s="1" t="s">
        <v>0</v>
      </c>
      <c r="E1" s="2"/>
      <c r="K1" s="15"/>
    </row>
    <row r="2" ht="39.0" customHeight="1">
      <c r="A2" s="3">
        <v>43952.0</v>
      </c>
      <c r="E2" s="2"/>
      <c r="K2" s="15"/>
      <c r="M2" s="4"/>
    </row>
    <row r="3">
      <c r="E3" s="2"/>
      <c r="K3" s="37" t="s">
        <v>60</v>
      </c>
      <c r="L3" s="38"/>
      <c r="M3" s="37"/>
      <c r="N3" s="38"/>
    </row>
    <row r="4">
      <c r="A4" s="5" t="s">
        <v>1</v>
      </c>
      <c r="B4" s="5" t="s">
        <v>2</v>
      </c>
      <c r="C4" s="5" t="s">
        <v>3</v>
      </c>
      <c r="D4" s="6" t="s">
        <v>4</v>
      </c>
      <c r="E4" s="7" t="s">
        <v>5</v>
      </c>
      <c r="F4" s="8" t="s">
        <v>6</v>
      </c>
      <c r="G4" s="7" t="s">
        <v>7</v>
      </c>
      <c r="H4" s="8" t="s">
        <v>8</v>
      </c>
      <c r="I4" s="8" t="s">
        <v>9</v>
      </c>
      <c r="K4" s="7" t="s">
        <v>10</v>
      </c>
      <c r="L4" s="7" t="s">
        <v>38</v>
      </c>
      <c r="M4" s="7" t="s">
        <v>10</v>
      </c>
      <c r="N4" s="7" t="s">
        <v>85</v>
      </c>
    </row>
    <row r="5">
      <c r="A5" s="10">
        <v>839415.0</v>
      </c>
      <c r="B5" s="11" t="s">
        <v>12</v>
      </c>
      <c r="C5" s="11" t="s">
        <v>13</v>
      </c>
      <c r="D5" s="12">
        <v>59500.0</v>
      </c>
      <c r="E5" s="13">
        <v>0.07</v>
      </c>
      <c r="F5" s="12">
        <f>D5*7%/12</f>
        <v>347.0833333</v>
      </c>
      <c r="G5" s="13">
        <v>0.5</v>
      </c>
      <c r="H5" s="12">
        <f t="shared" ref="H5:H13" si="1">F5*50%</f>
        <v>173.5416667</v>
      </c>
      <c r="I5" s="14">
        <f t="shared" ref="I5:I17" si="2">F5+H5</f>
        <v>520.625</v>
      </c>
      <c r="K5" s="12">
        <v>903.5833333333335</v>
      </c>
      <c r="L5" s="12">
        <v>451.79166666666674</v>
      </c>
      <c r="M5" s="12">
        <f t="shared" ref="M5:M7" si="3">K5+(F5*2)</f>
        <v>1597.75</v>
      </c>
      <c r="N5" s="12">
        <f t="shared" ref="N5:N7" si="4">L5+(H5*2)</f>
        <v>798.875</v>
      </c>
    </row>
    <row r="6">
      <c r="A6" s="10">
        <v>862567.0</v>
      </c>
      <c r="B6" s="11" t="s">
        <v>14</v>
      </c>
      <c r="C6" s="11" t="s">
        <v>15</v>
      </c>
      <c r="D6" s="12">
        <v>170400.0</v>
      </c>
      <c r="E6" s="13">
        <v>0.05</v>
      </c>
      <c r="F6" s="12">
        <f t="shared" ref="F6:F7" si="5">D6*5%/12</f>
        <v>710</v>
      </c>
      <c r="G6" s="13">
        <v>0.5</v>
      </c>
      <c r="H6" s="12">
        <f t="shared" si="1"/>
        <v>355</v>
      </c>
      <c r="I6" s="14">
        <f t="shared" si="2"/>
        <v>1065</v>
      </c>
      <c r="J6" s="1"/>
      <c r="K6" s="12">
        <v>2000.0</v>
      </c>
      <c r="L6" s="12">
        <v>1000.0</v>
      </c>
      <c r="M6" s="12">
        <f t="shared" si="3"/>
        <v>3420</v>
      </c>
      <c r="N6" s="12">
        <f t="shared" si="4"/>
        <v>1710</v>
      </c>
      <c r="O6" s="1"/>
      <c r="P6" s="1"/>
      <c r="Q6" s="1"/>
      <c r="R6" s="1"/>
      <c r="S6" s="1"/>
      <c r="T6" s="1"/>
      <c r="U6" s="1"/>
      <c r="V6" s="1"/>
      <c r="W6" s="1"/>
      <c r="X6" s="1"/>
      <c r="Y6" s="1"/>
      <c r="Z6" s="1"/>
      <c r="AA6" s="1"/>
      <c r="AB6" s="1"/>
      <c r="AC6" s="1"/>
      <c r="AD6" s="1"/>
      <c r="AE6" s="1"/>
      <c r="AF6" s="1"/>
      <c r="AG6" s="1"/>
      <c r="AH6" s="1"/>
      <c r="AI6" s="1"/>
    </row>
    <row r="7">
      <c r="A7" s="10">
        <v>881957.0</v>
      </c>
      <c r="B7" s="11" t="s">
        <v>16</v>
      </c>
      <c r="C7" s="11" t="s">
        <v>17</v>
      </c>
      <c r="D7" s="12">
        <v>51300.0</v>
      </c>
      <c r="E7" s="13">
        <v>0.05</v>
      </c>
      <c r="F7" s="12">
        <f t="shared" si="5"/>
        <v>213.75</v>
      </c>
      <c r="G7" s="13">
        <v>0.5</v>
      </c>
      <c r="H7" s="12">
        <f t="shared" si="1"/>
        <v>106.875</v>
      </c>
      <c r="I7" s="14">
        <f t="shared" si="2"/>
        <v>320.625</v>
      </c>
      <c r="J7" s="1"/>
      <c r="K7" s="12">
        <v>532.5</v>
      </c>
      <c r="L7" s="12">
        <v>266.25</v>
      </c>
      <c r="M7" s="12">
        <f t="shared" si="3"/>
        <v>960</v>
      </c>
      <c r="N7" s="12">
        <f t="shared" si="4"/>
        <v>480</v>
      </c>
      <c r="O7" s="1"/>
      <c r="P7" s="1"/>
      <c r="Q7" s="1"/>
      <c r="R7" s="1"/>
      <c r="S7" s="1"/>
      <c r="T7" s="1"/>
      <c r="U7" s="1"/>
      <c r="V7" s="1"/>
      <c r="W7" s="1"/>
      <c r="X7" s="1"/>
      <c r="Y7" s="1"/>
      <c r="Z7" s="1"/>
      <c r="AA7" s="1"/>
      <c r="AB7" s="1"/>
      <c r="AC7" s="1"/>
      <c r="AD7" s="1"/>
      <c r="AE7" s="1"/>
      <c r="AF7" s="1"/>
      <c r="AG7" s="1"/>
      <c r="AH7" s="1"/>
      <c r="AI7" s="1"/>
    </row>
    <row r="8">
      <c r="A8" s="10">
        <v>886344.0</v>
      </c>
      <c r="B8" s="11" t="s">
        <v>18</v>
      </c>
      <c r="C8" s="11" t="s">
        <v>19</v>
      </c>
      <c r="D8" s="12">
        <v>151000.0</v>
      </c>
      <c r="E8" s="16">
        <v>0.1269</v>
      </c>
      <c r="F8" s="12">
        <f>D8*12.69%/12</f>
        <v>1596.825</v>
      </c>
      <c r="G8" s="13">
        <v>0.5</v>
      </c>
      <c r="H8" s="12">
        <f t="shared" si="1"/>
        <v>798.4125</v>
      </c>
      <c r="I8" s="14">
        <f t="shared" si="2"/>
        <v>2395.2375</v>
      </c>
      <c r="J8" s="1"/>
      <c r="K8" s="12">
        <v>4875.008</v>
      </c>
      <c r="L8" s="12">
        <v>2437.504</v>
      </c>
      <c r="M8" s="12">
        <f>6666.07+(F8*1)</f>
        <v>8262.895</v>
      </c>
      <c r="N8" s="39">
        <f>3333.03+(H8*1)</f>
        <v>4131.4425</v>
      </c>
      <c r="O8" s="1" t="s">
        <v>86</v>
      </c>
      <c r="P8" s="1"/>
      <c r="Q8" s="1"/>
      <c r="R8" s="1"/>
      <c r="S8" s="1"/>
      <c r="T8" s="1"/>
      <c r="U8" s="1"/>
      <c r="V8" s="1"/>
      <c r="W8" s="1"/>
      <c r="X8" s="1"/>
      <c r="Y8" s="1"/>
      <c r="Z8" s="1"/>
      <c r="AA8" s="1"/>
      <c r="AB8" s="1"/>
      <c r="AC8" s="1"/>
      <c r="AD8" s="1"/>
      <c r="AE8" s="1"/>
      <c r="AF8" s="1"/>
      <c r="AG8" s="1"/>
      <c r="AH8" s="1"/>
      <c r="AI8" s="1"/>
    </row>
    <row r="9">
      <c r="A9" s="10">
        <v>896998.0</v>
      </c>
      <c r="B9" s="11" t="s">
        <v>20</v>
      </c>
      <c r="C9" s="11" t="s">
        <v>21</v>
      </c>
      <c r="D9" s="12">
        <v>49200.0</v>
      </c>
      <c r="E9" s="13">
        <v>0.1</v>
      </c>
      <c r="F9" s="12">
        <f>D9*10%/12</f>
        <v>410</v>
      </c>
      <c r="G9" s="13">
        <v>0.5</v>
      </c>
      <c r="H9" s="12">
        <f t="shared" si="1"/>
        <v>205</v>
      </c>
      <c r="I9" s="14">
        <f t="shared" si="2"/>
        <v>615</v>
      </c>
      <c r="J9" s="1"/>
      <c r="K9" s="12">
        <v>1036.6666666666667</v>
      </c>
      <c r="L9" s="12">
        <v>518.3333333333334</v>
      </c>
      <c r="M9" s="12">
        <f>K9+(F9*2)</f>
        <v>1856.666667</v>
      </c>
      <c r="N9" s="12">
        <f>L9+(H9*2)</f>
        <v>928.3333333</v>
      </c>
      <c r="O9" s="1"/>
      <c r="P9" s="1"/>
      <c r="Q9" s="1"/>
      <c r="R9" s="1"/>
      <c r="S9" s="1"/>
      <c r="T9" s="1"/>
      <c r="U9" s="1"/>
      <c r="V9" s="1"/>
      <c r="W9" s="1"/>
      <c r="X9" s="1"/>
      <c r="Y9" s="1"/>
      <c r="Z9" s="1"/>
      <c r="AA9" s="1"/>
      <c r="AB9" s="1"/>
      <c r="AC9" s="1"/>
      <c r="AD9" s="1"/>
      <c r="AE9" s="1"/>
      <c r="AF9" s="1"/>
      <c r="AG9" s="1"/>
      <c r="AH9" s="1"/>
      <c r="AI9" s="1"/>
    </row>
    <row r="10">
      <c r="A10" s="56">
        <v>896997.0</v>
      </c>
      <c r="B10" s="57" t="s">
        <v>22</v>
      </c>
      <c r="C10" s="57" t="s">
        <v>23</v>
      </c>
      <c r="D10" s="58">
        <v>0.0</v>
      </c>
      <c r="E10" s="59">
        <v>0.05</v>
      </c>
      <c r="F10" s="58">
        <f>D10*5%/12</f>
        <v>0</v>
      </c>
      <c r="G10" s="59">
        <v>0.5</v>
      </c>
      <c r="H10" s="58">
        <f t="shared" si="1"/>
        <v>0</v>
      </c>
      <c r="I10" s="17">
        <f t="shared" si="2"/>
        <v>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c r="A11" s="10">
        <v>900332.0</v>
      </c>
      <c r="B11" s="11" t="s">
        <v>24</v>
      </c>
      <c r="C11" s="11" t="s">
        <v>25</v>
      </c>
      <c r="D11" s="12">
        <v>140500.0</v>
      </c>
      <c r="E11" s="13">
        <v>0.1</v>
      </c>
      <c r="F11" s="12">
        <f>D11*10%/12</f>
        <v>1170.833333</v>
      </c>
      <c r="G11" s="13">
        <v>0.5</v>
      </c>
      <c r="H11" s="12">
        <f t="shared" si="1"/>
        <v>585.4166667</v>
      </c>
      <c r="I11" s="14">
        <f t="shared" si="2"/>
        <v>1756.25</v>
      </c>
      <c r="J11" s="1"/>
      <c r="K11" s="12">
        <v>2942.5</v>
      </c>
      <c r="L11" s="12">
        <v>1471.25</v>
      </c>
      <c r="M11" s="12">
        <f t="shared" ref="M11:M16" si="6">K11+(F11*2)</f>
        <v>5284.166667</v>
      </c>
      <c r="N11" s="12">
        <f t="shared" ref="N11:N16" si="7">L11+(H11*2)</f>
        <v>2642.083333</v>
      </c>
      <c r="O11" s="1"/>
      <c r="P11" s="1"/>
      <c r="Q11" s="1"/>
      <c r="R11" s="1"/>
      <c r="S11" s="1"/>
      <c r="T11" s="1"/>
      <c r="U11" s="1"/>
      <c r="V11" s="1"/>
      <c r="W11" s="1"/>
      <c r="X11" s="1"/>
      <c r="Y11" s="1"/>
      <c r="Z11" s="1"/>
      <c r="AA11" s="1"/>
      <c r="AB11" s="1"/>
      <c r="AC11" s="1"/>
      <c r="AD11" s="1"/>
      <c r="AE11" s="1"/>
      <c r="AF11" s="1"/>
      <c r="AG11" s="1"/>
      <c r="AH11" s="1"/>
      <c r="AI11" s="1"/>
    </row>
    <row r="12">
      <c r="A12" s="18" t="s">
        <v>26</v>
      </c>
      <c r="B12" s="11" t="s">
        <v>27</v>
      </c>
      <c r="C12" s="11" t="s">
        <v>28</v>
      </c>
      <c r="D12" s="12">
        <v>54000.0</v>
      </c>
      <c r="E12" s="20" t="s">
        <v>29</v>
      </c>
      <c r="F12" s="12">
        <v>100.0</v>
      </c>
      <c r="G12" s="13">
        <v>0.5</v>
      </c>
      <c r="H12" s="12">
        <f t="shared" si="1"/>
        <v>50</v>
      </c>
      <c r="I12" s="14">
        <f t="shared" si="2"/>
        <v>150</v>
      </c>
      <c r="J12" s="9"/>
      <c r="K12" s="12">
        <v>300.0</v>
      </c>
      <c r="L12" s="12">
        <v>150.0</v>
      </c>
      <c r="M12" s="12">
        <f t="shared" si="6"/>
        <v>500</v>
      </c>
      <c r="N12" s="12">
        <f t="shared" si="7"/>
        <v>250</v>
      </c>
      <c r="O12" s="9"/>
      <c r="P12" s="9"/>
      <c r="Q12" s="9"/>
      <c r="R12" s="9"/>
      <c r="S12" s="9"/>
      <c r="T12" s="9"/>
      <c r="U12" s="9"/>
      <c r="V12" s="9"/>
      <c r="W12" s="9"/>
      <c r="X12" s="9"/>
      <c r="Y12" s="9"/>
      <c r="Z12" s="9"/>
      <c r="AA12" s="9"/>
      <c r="AB12" s="9"/>
      <c r="AC12" s="9"/>
      <c r="AD12" s="9"/>
      <c r="AE12" s="9"/>
      <c r="AF12" s="9"/>
      <c r="AG12" s="9"/>
      <c r="AH12" s="9"/>
      <c r="AI12" s="9"/>
    </row>
    <row r="13">
      <c r="A13" s="47">
        <v>931165.0</v>
      </c>
      <c r="B13" s="11" t="s">
        <v>30</v>
      </c>
      <c r="C13" s="11" t="s">
        <v>31</v>
      </c>
      <c r="D13" s="19">
        <v>114000.0</v>
      </c>
      <c r="E13" s="20">
        <v>0.1</v>
      </c>
      <c r="F13" s="12">
        <f>SUM(D13*E13)/12</f>
        <v>950</v>
      </c>
      <c r="G13" s="13">
        <v>0.5</v>
      </c>
      <c r="H13" s="12">
        <f t="shared" si="1"/>
        <v>475</v>
      </c>
      <c r="I13" s="14">
        <f t="shared" si="2"/>
        <v>1425</v>
      </c>
      <c r="J13" s="1"/>
      <c r="K13" s="12">
        <v>2848.3333333333335</v>
      </c>
      <c r="L13" s="12">
        <v>1424.1666666666667</v>
      </c>
      <c r="M13" s="12">
        <f t="shared" si="6"/>
        <v>4748.333333</v>
      </c>
      <c r="N13" s="12">
        <f t="shared" si="7"/>
        <v>2374.166667</v>
      </c>
      <c r="O13" s="1"/>
      <c r="P13" s="1"/>
      <c r="Q13" s="1"/>
      <c r="R13" s="1"/>
      <c r="S13" s="1"/>
      <c r="T13" s="1"/>
      <c r="U13" s="1"/>
      <c r="V13" s="1"/>
      <c r="W13" s="1"/>
      <c r="X13" s="1"/>
      <c r="Y13" s="1"/>
      <c r="Z13" s="1"/>
      <c r="AA13" s="1"/>
      <c r="AB13" s="1"/>
      <c r="AC13" s="1"/>
      <c r="AD13" s="1"/>
      <c r="AE13" s="1"/>
      <c r="AF13" s="1"/>
      <c r="AG13" s="1"/>
      <c r="AH13" s="1"/>
      <c r="AI13" s="1"/>
    </row>
    <row r="14">
      <c r="A14" s="48" t="s">
        <v>48</v>
      </c>
      <c r="B14" s="11" t="s">
        <v>49</v>
      </c>
      <c r="C14" s="11" t="s">
        <v>50</v>
      </c>
      <c r="D14" s="19">
        <v>104000.0</v>
      </c>
      <c r="E14" s="20">
        <v>0.1</v>
      </c>
      <c r="F14" s="12">
        <f>D14*E14/12</f>
        <v>866.6666667</v>
      </c>
      <c r="G14" s="13">
        <v>0.5</v>
      </c>
      <c r="H14" s="12">
        <f t="shared" ref="H14:H17" si="8">F14/2</f>
        <v>433.3333333</v>
      </c>
      <c r="I14" s="14">
        <f t="shared" si="2"/>
        <v>1300</v>
      </c>
      <c r="J14" s="1"/>
      <c r="K14" s="12">
        <v>4250.0</v>
      </c>
      <c r="L14" s="12">
        <v>1275.0</v>
      </c>
      <c r="M14" s="12">
        <f t="shared" si="6"/>
        <v>5983.333333</v>
      </c>
      <c r="N14" s="12">
        <f t="shared" si="7"/>
        <v>2141.666667</v>
      </c>
      <c r="O14" s="1"/>
      <c r="P14" s="1"/>
      <c r="Q14" s="1"/>
      <c r="R14" s="1"/>
      <c r="S14" s="1"/>
      <c r="T14" s="1"/>
      <c r="U14" s="1"/>
      <c r="V14" s="1"/>
      <c r="W14" s="1"/>
      <c r="X14" s="1"/>
      <c r="Y14" s="1"/>
      <c r="Z14" s="1"/>
      <c r="AA14" s="1"/>
      <c r="AB14" s="1"/>
      <c r="AC14" s="1"/>
      <c r="AD14" s="1"/>
      <c r="AE14" s="1"/>
      <c r="AF14" s="1"/>
      <c r="AG14" s="1"/>
      <c r="AH14" s="1"/>
      <c r="AI14" s="1"/>
    </row>
    <row r="15">
      <c r="A15" s="10">
        <v>943285.0</v>
      </c>
      <c r="B15" s="11" t="s">
        <v>52</v>
      </c>
      <c r="C15" s="11" t="s">
        <v>53</v>
      </c>
      <c r="D15" s="19">
        <v>227300.0</v>
      </c>
      <c r="E15" s="20" t="s">
        <v>29</v>
      </c>
      <c r="F15" s="12">
        <v>1000.0</v>
      </c>
      <c r="G15" s="13">
        <v>0.5</v>
      </c>
      <c r="H15" s="12">
        <f t="shared" si="8"/>
        <v>500</v>
      </c>
      <c r="I15" s="14">
        <f t="shared" si="2"/>
        <v>1500</v>
      </c>
      <c r="J15" s="1"/>
      <c r="K15" s="12">
        <v>1000.0</v>
      </c>
      <c r="L15" s="12">
        <v>500.0</v>
      </c>
      <c r="M15" s="12">
        <f t="shared" si="6"/>
        <v>3000</v>
      </c>
      <c r="N15" s="12">
        <f t="shared" si="7"/>
        <v>1500</v>
      </c>
      <c r="O15" s="1"/>
      <c r="P15" s="1"/>
      <c r="Q15" s="1"/>
      <c r="R15" s="1"/>
      <c r="S15" s="1"/>
      <c r="T15" s="1"/>
      <c r="U15" s="1"/>
      <c r="V15" s="1"/>
      <c r="W15" s="1"/>
      <c r="X15" s="1"/>
      <c r="Y15" s="1"/>
      <c r="Z15" s="1"/>
      <c r="AA15" s="1"/>
      <c r="AB15" s="1"/>
      <c r="AC15" s="1"/>
      <c r="AD15" s="1"/>
      <c r="AE15" s="1"/>
      <c r="AF15" s="1"/>
      <c r="AG15" s="1"/>
      <c r="AH15" s="1"/>
      <c r="AI15" s="1"/>
    </row>
    <row r="16">
      <c r="A16" s="10">
        <v>946506.0</v>
      </c>
      <c r="B16" s="11" t="s">
        <v>55</v>
      </c>
      <c r="C16" s="11" t="s">
        <v>56</v>
      </c>
      <c r="D16" s="19">
        <v>124000.0</v>
      </c>
      <c r="E16" s="20" t="s">
        <v>29</v>
      </c>
      <c r="F16" s="12">
        <v>733.0</v>
      </c>
      <c r="G16" s="13">
        <v>0.5</v>
      </c>
      <c r="H16" s="12">
        <f t="shared" si="8"/>
        <v>366.5</v>
      </c>
      <c r="I16" s="14">
        <f t="shared" si="2"/>
        <v>1099.5</v>
      </c>
      <c r="J16" s="1"/>
      <c r="K16" s="12">
        <v>733.0</v>
      </c>
      <c r="L16" s="12">
        <v>366.5</v>
      </c>
      <c r="M16" s="12">
        <f t="shared" si="6"/>
        <v>2199</v>
      </c>
      <c r="N16" s="12">
        <f t="shared" si="7"/>
        <v>1099.5</v>
      </c>
      <c r="O16" s="1"/>
      <c r="P16" s="1"/>
      <c r="Q16" s="1"/>
      <c r="R16" s="1"/>
      <c r="S16" s="1"/>
      <c r="T16" s="1"/>
      <c r="U16" s="1"/>
      <c r="V16" s="1"/>
      <c r="W16" s="1"/>
      <c r="X16" s="1"/>
      <c r="Y16" s="1"/>
      <c r="Z16" s="1"/>
      <c r="AA16" s="1"/>
      <c r="AB16" s="1"/>
      <c r="AC16" s="1"/>
      <c r="AD16" s="1"/>
      <c r="AE16" s="1"/>
      <c r="AF16" s="1"/>
      <c r="AG16" s="1"/>
      <c r="AH16" s="1"/>
      <c r="AI16" s="1"/>
    </row>
    <row r="17">
      <c r="A17" s="65" t="s">
        <v>88</v>
      </c>
      <c r="B17" s="57" t="s">
        <v>89</v>
      </c>
      <c r="C17" s="57" t="s">
        <v>90</v>
      </c>
      <c r="D17" s="58">
        <v>60000.0</v>
      </c>
      <c r="E17" s="59">
        <v>0.03</v>
      </c>
      <c r="F17" s="58">
        <f>D17*E17/12</f>
        <v>150</v>
      </c>
      <c r="G17" s="59">
        <v>0.5</v>
      </c>
      <c r="H17" s="58">
        <f t="shared" si="8"/>
        <v>75</v>
      </c>
      <c r="I17" s="17">
        <f t="shared" si="2"/>
        <v>225</v>
      </c>
      <c r="J17" s="1"/>
      <c r="K17" s="58">
        <v>733.0</v>
      </c>
      <c r="L17" s="58">
        <v>366.5</v>
      </c>
      <c r="M17" s="58">
        <f>F17</f>
        <v>150</v>
      </c>
      <c r="N17" s="58">
        <f>H17</f>
        <v>75</v>
      </c>
      <c r="O17" s="1" t="s">
        <v>91</v>
      </c>
      <c r="P17" s="1"/>
      <c r="Q17" s="1"/>
      <c r="R17" s="1"/>
      <c r="S17" s="1"/>
      <c r="T17" s="1"/>
      <c r="U17" s="1"/>
      <c r="V17" s="1"/>
      <c r="W17" s="1"/>
      <c r="X17" s="1"/>
      <c r="Y17" s="1"/>
      <c r="Z17" s="1"/>
      <c r="AA17" s="1"/>
      <c r="AB17" s="1"/>
      <c r="AC17" s="1"/>
      <c r="AD17" s="1"/>
      <c r="AE17" s="1"/>
      <c r="AF17" s="1"/>
      <c r="AG17" s="1"/>
      <c r="AH17" s="1"/>
      <c r="AI17" s="1"/>
    </row>
    <row r="18">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c r="A19" s="27"/>
      <c r="D19" s="50">
        <f>SUM(D5:D18)</f>
        <v>1305200</v>
      </c>
      <c r="E19" s="2"/>
      <c r="F19" s="28">
        <f>SUM(F5:F17)</f>
        <v>8248.158333</v>
      </c>
      <c r="H19" s="28">
        <f t="shared" ref="H19:I19" si="9">SUM(H5:H17)</f>
        <v>4124.079167</v>
      </c>
      <c r="I19" s="28">
        <f t="shared" si="9"/>
        <v>12372.2375</v>
      </c>
      <c r="K19" s="24"/>
      <c r="L19" s="28"/>
      <c r="M19" s="28">
        <f t="shared" ref="M19:N19" si="10">SUM(M5:M17)</f>
        <v>38596.72833</v>
      </c>
      <c r="N19" s="28">
        <f t="shared" si="10"/>
        <v>18448.35917</v>
      </c>
    </row>
    <row r="20">
      <c r="A20" s="29" t="s">
        <v>32</v>
      </c>
      <c r="B20" s="27"/>
      <c r="C20" s="27"/>
      <c r="D20" s="27"/>
      <c r="E20" s="30"/>
      <c r="F20" s="28"/>
      <c r="G20" s="30"/>
      <c r="H20" s="28"/>
      <c r="I20" s="28"/>
      <c r="K20" s="15"/>
    </row>
    <row r="21" ht="15.75" customHeight="1">
      <c r="A21" s="31" t="s">
        <v>33</v>
      </c>
      <c r="B21" s="32"/>
      <c r="C21" s="32"/>
      <c r="D21" s="32"/>
      <c r="E21" s="33"/>
      <c r="F21" s="34"/>
      <c r="G21" s="33"/>
      <c r="H21" s="34"/>
      <c r="I21" s="34"/>
      <c r="J21" s="31"/>
      <c r="K21" s="22"/>
      <c r="L21" s="32"/>
      <c r="M21" s="31"/>
      <c r="N21" s="31"/>
      <c r="O21" s="31"/>
      <c r="P21" s="31"/>
      <c r="Q21" s="31"/>
      <c r="R21" s="31"/>
      <c r="S21" s="31"/>
      <c r="T21" s="31"/>
      <c r="U21" s="31"/>
      <c r="V21" s="31"/>
      <c r="W21" s="31"/>
      <c r="X21" s="31"/>
      <c r="Y21" s="31"/>
      <c r="Z21" s="31"/>
      <c r="AA21" s="31"/>
      <c r="AB21" s="31"/>
      <c r="AC21" s="31"/>
      <c r="AD21" s="31"/>
      <c r="AE21" s="31"/>
      <c r="AF21" s="31"/>
      <c r="AG21" s="31"/>
      <c r="AH21" s="31"/>
      <c r="AI21" s="31"/>
    </row>
    <row r="22" ht="15.75" customHeight="1">
      <c r="E22" s="2"/>
      <c r="K22" s="15"/>
    </row>
    <row r="23" ht="15.75" customHeight="1">
      <c r="A23" s="35" t="s">
        <v>34</v>
      </c>
      <c r="E23" s="2"/>
      <c r="K23" s="15"/>
    </row>
    <row r="24" ht="15.75" customHeight="1">
      <c r="A24" s="66" t="s">
        <v>92</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ht="15.75" customHeight="1">
      <c r="E25" s="2"/>
      <c r="K25" s="15"/>
    </row>
    <row r="26" ht="15.75" customHeight="1">
      <c r="E26" s="2"/>
      <c r="K26" s="15"/>
    </row>
    <row r="27" ht="15.75" customHeight="1">
      <c r="E27" s="2"/>
      <c r="K27" s="15"/>
    </row>
    <row r="28" ht="15.75" customHeight="1">
      <c r="E28" s="2"/>
      <c r="K28" s="15"/>
    </row>
    <row r="29" ht="15.75" customHeight="1">
      <c r="E29" s="2"/>
      <c r="K29" s="15"/>
    </row>
    <row r="30" ht="15.75" customHeight="1">
      <c r="E30" s="2"/>
      <c r="K30" s="15"/>
    </row>
    <row r="31" ht="15.75" customHeight="1">
      <c r="E31" s="2"/>
      <c r="K31" s="15"/>
    </row>
    <row r="32" ht="15.75" customHeight="1">
      <c r="E32" s="2"/>
      <c r="K32" s="15"/>
    </row>
    <row r="33" ht="15.75" customHeight="1">
      <c r="E33" s="2"/>
      <c r="K33" s="15"/>
    </row>
    <row r="34" ht="15.75" customHeight="1">
      <c r="E34" s="2"/>
      <c r="K34" s="15"/>
    </row>
    <row r="35" ht="15.75" customHeight="1">
      <c r="E35" s="2"/>
      <c r="K35" s="15"/>
    </row>
    <row r="36" ht="15.75" customHeight="1">
      <c r="E36" s="2"/>
      <c r="K36" s="15"/>
    </row>
    <row r="37" ht="15.75" customHeight="1">
      <c r="E37" s="2"/>
      <c r="K37" s="15"/>
    </row>
    <row r="38" ht="15.75" customHeight="1">
      <c r="E38" s="2"/>
      <c r="K38" s="15"/>
    </row>
    <row r="39" ht="15.75" customHeight="1">
      <c r="E39" s="2"/>
      <c r="K39" s="15"/>
    </row>
    <row r="40" ht="15.75" customHeight="1">
      <c r="E40" s="2"/>
      <c r="K40" s="15"/>
    </row>
    <row r="41" ht="15.75" customHeight="1">
      <c r="E41" s="2"/>
      <c r="K41" s="15"/>
    </row>
    <row r="42" ht="15.75" customHeight="1">
      <c r="E42" s="2"/>
      <c r="K42" s="15"/>
    </row>
    <row r="43" ht="15.75" customHeight="1">
      <c r="E43" s="2"/>
      <c r="K43" s="15"/>
    </row>
    <row r="44" ht="15.75" customHeight="1">
      <c r="E44" s="2"/>
      <c r="K44" s="15"/>
    </row>
    <row r="45" ht="15.75" customHeight="1">
      <c r="E45" s="2"/>
      <c r="K45" s="15"/>
    </row>
    <row r="46" ht="15.75" customHeight="1">
      <c r="E46" s="2"/>
      <c r="K46" s="15"/>
    </row>
    <row r="47" ht="15.75" customHeight="1">
      <c r="E47" s="2"/>
      <c r="K47" s="15"/>
    </row>
    <row r="48" ht="15.75" customHeight="1">
      <c r="E48" s="2"/>
      <c r="K48" s="15"/>
    </row>
    <row r="49" ht="15.75" customHeight="1">
      <c r="E49" s="2"/>
      <c r="K49" s="15"/>
    </row>
    <row r="50" ht="15.75" customHeight="1">
      <c r="E50" s="2"/>
      <c r="K50" s="15"/>
    </row>
    <row r="51" ht="15.75" customHeight="1">
      <c r="E51" s="2"/>
      <c r="K51" s="15"/>
    </row>
    <row r="52" ht="15.75" customHeight="1">
      <c r="E52" s="2"/>
      <c r="K52" s="15"/>
    </row>
    <row r="53" ht="15.75" customHeight="1">
      <c r="E53" s="2"/>
      <c r="K53" s="15"/>
    </row>
    <row r="54" ht="15.75" customHeight="1">
      <c r="E54" s="2"/>
      <c r="K54" s="15"/>
    </row>
    <row r="55" ht="15.75" customHeight="1">
      <c r="E55" s="2"/>
      <c r="K55" s="15"/>
    </row>
    <row r="56" ht="15.75" customHeight="1">
      <c r="E56" s="2"/>
      <c r="K56" s="15"/>
    </row>
    <row r="57" ht="15.75" customHeight="1">
      <c r="E57" s="2"/>
      <c r="K57" s="15"/>
    </row>
    <row r="58" ht="15.75" customHeight="1">
      <c r="E58" s="2"/>
      <c r="K58" s="15"/>
    </row>
    <row r="59" ht="15.75" customHeight="1">
      <c r="E59" s="2"/>
      <c r="K59" s="15"/>
    </row>
    <row r="60" ht="15.75" customHeight="1">
      <c r="E60" s="2"/>
      <c r="K60" s="15"/>
    </row>
    <row r="61" ht="15.75" customHeight="1">
      <c r="E61" s="2"/>
      <c r="K61" s="15"/>
    </row>
    <row r="62" ht="15.75" customHeight="1">
      <c r="E62" s="2"/>
      <c r="K62" s="15"/>
    </row>
    <row r="63" ht="15.75" customHeight="1">
      <c r="E63" s="2"/>
      <c r="K63" s="15"/>
    </row>
    <row r="64" ht="15.75" customHeight="1">
      <c r="E64" s="2"/>
      <c r="K64" s="15"/>
    </row>
    <row r="65" ht="15.75" customHeight="1">
      <c r="E65" s="2"/>
      <c r="K65" s="15"/>
    </row>
    <row r="66" ht="15.75" customHeight="1">
      <c r="E66" s="2"/>
      <c r="K66" s="15"/>
    </row>
    <row r="67" ht="15.75" customHeight="1">
      <c r="E67" s="2"/>
      <c r="K67" s="15"/>
    </row>
    <row r="68" ht="15.75" customHeight="1">
      <c r="E68" s="2"/>
      <c r="K68" s="15"/>
    </row>
    <row r="69" ht="15.75" customHeight="1">
      <c r="E69" s="2"/>
      <c r="K69" s="15"/>
    </row>
    <row r="70" ht="15.75" customHeight="1">
      <c r="E70" s="2"/>
      <c r="K70" s="15"/>
    </row>
    <row r="71" ht="15.75" customHeight="1">
      <c r="E71" s="2"/>
      <c r="K71" s="15"/>
    </row>
    <row r="72" ht="15.75" customHeight="1">
      <c r="E72" s="2"/>
      <c r="K72" s="15"/>
    </row>
    <row r="73" ht="15.75" customHeight="1">
      <c r="E73" s="2"/>
      <c r="K73" s="15"/>
    </row>
    <row r="74" ht="15.75" customHeight="1">
      <c r="E74" s="2"/>
      <c r="K74" s="15"/>
    </row>
    <row r="75" ht="15.75" customHeight="1">
      <c r="E75" s="2"/>
      <c r="K75" s="15"/>
    </row>
    <row r="76" ht="15.75" customHeight="1">
      <c r="E76" s="2"/>
      <c r="K76" s="15"/>
    </row>
    <row r="77" ht="15.75" customHeight="1">
      <c r="E77" s="2"/>
      <c r="K77" s="15"/>
    </row>
    <row r="78" ht="15.75" customHeight="1">
      <c r="E78" s="2"/>
      <c r="K78" s="15"/>
    </row>
    <row r="79" ht="15.75" customHeight="1">
      <c r="E79" s="2"/>
      <c r="K79" s="15"/>
    </row>
    <row r="80" ht="15.75" customHeight="1">
      <c r="E80" s="2"/>
      <c r="K80" s="15"/>
    </row>
    <row r="81" ht="15.75" customHeight="1">
      <c r="E81" s="2"/>
      <c r="K81" s="15"/>
    </row>
    <row r="82" ht="15.75" customHeight="1">
      <c r="E82" s="2"/>
      <c r="K82" s="15"/>
    </row>
    <row r="83" ht="15.75" customHeight="1">
      <c r="E83" s="2"/>
      <c r="K83" s="15"/>
    </row>
    <row r="84" ht="15.75" customHeight="1">
      <c r="E84" s="2"/>
      <c r="K84" s="15"/>
    </row>
    <row r="85" ht="15.75" customHeight="1">
      <c r="E85" s="2"/>
      <c r="K85" s="15"/>
    </row>
    <row r="86" ht="15.75" customHeight="1">
      <c r="E86" s="2"/>
      <c r="K86" s="15"/>
    </row>
    <row r="87" ht="15.75" customHeight="1">
      <c r="E87" s="2"/>
      <c r="K87" s="15"/>
    </row>
    <row r="88" ht="15.75" customHeight="1">
      <c r="E88" s="2"/>
      <c r="K88" s="15"/>
    </row>
    <row r="89" ht="15.75" customHeight="1">
      <c r="E89" s="2"/>
      <c r="K89" s="15"/>
    </row>
    <row r="90" ht="15.75" customHeight="1">
      <c r="E90" s="2"/>
      <c r="K90" s="15"/>
    </row>
    <row r="91" ht="15.75" customHeight="1">
      <c r="E91" s="2"/>
      <c r="K91" s="15"/>
    </row>
    <row r="92" ht="15.75" customHeight="1">
      <c r="E92" s="2"/>
      <c r="K92" s="15"/>
    </row>
    <row r="93" ht="15.75" customHeight="1">
      <c r="E93" s="2"/>
      <c r="K93" s="15"/>
    </row>
    <row r="94" ht="15.75" customHeight="1">
      <c r="E94" s="2"/>
      <c r="K94" s="15"/>
    </row>
    <row r="95" ht="15.75" customHeight="1">
      <c r="E95" s="2"/>
      <c r="K95" s="15"/>
    </row>
    <row r="96" ht="15.75" customHeight="1">
      <c r="E96" s="2"/>
      <c r="K96" s="15"/>
    </row>
    <row r="97" ht="15.75" customHeight="1">
      <c r="E97" s="2"/>
      <c r="K97" s="15"/>
    </row>
    <row r="98" ht="15.75" customHeight="1">
      <c r="E98" s="2"/>
      <c r="K98" s="15"/>
    </row>
    <row r="99" ht="15.75" customHeight="1">
      <c r="E99" s="2"/>
      <c r="K99" s="15"/>
    </row>
    <row r="100" ht="15.75" customHeight="1">
      <c r="E100" s="2"/>
      <c r="K100" s="15"/>
    </row>
    <row r="101" ht="15.75" customHeight="1">
      <c r="E101" s="2"/>
      <c r="K101" s="15"/>
    </row>
    <row r="102" ht="15.75" customHeight="1">
      <c r="E102" s="2"/>
      <c r="K102" s="15"/>
    </row>
    <row r="103" ht="15.75" customHeight="1">
      <c r="E103" s="2"/>
      <c r="K103" s="15"/>
    </row>
    <row r="104" ht="15.75" customHeight="1">
      <c r="E104" s="2"/>
      <c r="K104" s="15"/>
    </row>
    <row r="105" ht="15.75" customHeight="1">
      <c r="E105" s="2"/>
      <c r="K105" s="15"/>
    </row>
    <row r="106" ht="15.75" customHeight="1">
      <c r="E106" s="2"/>
      <c r="K106" s="15"/>
    </row>
    <row r="107" ht="15.75" customHeight="1">
      <c r="E107" s="2"/>
      <c r="K107" s="15"/>
    </row>
    <row r="108" ht="15.75" customHeight="1">
      <c r="E108" s="2"/>
      <c r="K108" s="15"/>
    </row>
    <row r="109" ht="15.75" customHeight="1">
      <c r="E109" s="2"/>
      <c r="K109" s="15"/>
    </row>
    <row r="110" ht="15.75" customHeight="1">
      <c r="E110" s="2"/>
      <c r="K110" s="15"/>
    </row>
    <row r="111" ht="15.75" customHeight="1">
      <c r="E111" s="2"/>
      <c r="K111" s="15"/>
    </row>
    <row r="112" ht="15.75" customHeight="1">
      <c r="E112" s="2"/>
      <c r="K112" s="15"/>
    </row>
    <row r="113" ht="15.75" customHeight="1">
      <c r="E113" s="2"/>
      <c r="K113" s="15"/>
    </row>
    <row r="114" ht="15.75" customHeight="1">
      <c r="E114" s="2"/>
      <c r="K114" s="15"/>
    </row>
    <row r="115" ht="15.75" customHeight="1">
      <c r="E115" s="2"/>
      <c r="K115" s="15"/>
    </row>
    <row r="116" ht="15.75" customHeight="1">
      <c r="E116" s="2"/>
      <c r="K116" s="15"/>
    </row>
    <row r="117" ht="15.75" customHeight="1">
      <c r="E117" s="2"/>
      <c r="K117" s="15"/>
    </row>
    <row r="118" ht="15.75" customHeight="1">
      <c r="E118" s="2"/>
      <c r="K118" s="15"/>
    </row>
    <row r="119" ht="15.75" customHeight="1">
      <c r="E119" s="2"/>
      <c r="K119" s="15"/>
    </row>
    <row r="120" ht="15.75" customHeight="1">
      <c r="E120" s="2"/>
      <c r="K120" s="15"/>
    </row>
    <row r="121" ht="15.75" customHeight="1">
      <c r="E121" s="2"/>
      <c r="K121" s="15"/>
    </row>
    <row r="122" ht="15.75" customHeight="1">
      <c r="E122" s="2"/>
      <c r="K122" s="15"/>
    </row>
    <row r="123" ht="15.75" customHeight="1">
      <c r="E123" s="2"/>
      <c r="K123" s="15"/>
    </row>
    <row r="124" ht="15.75" customHeight="1">
      <c r="E124" s="2"/>
      <c r="K124" s="15"/>
    </row>
    <row r="125" ht="15.75" customHeight="1">
      <c r="E125" s="2"/>
      <c r="K125" s="15"/>
    </row>
    <row r="126" ht="15.75" customHeight="1">
      <c r="E126" s="2"/>
      <c r="K126" s="15"/>
    </row>
    <row r="127" ht="15.75" customHeight="1">
      <c r="E127" s="2"/>
      <c r="K127" s="15"/>
    </row>
    <row r="128" ht="15.75" customHeight="1">
      <c r="E128" s="2"/>
      <c r="K128" s="15"/>
    </row>
    <row r="129" ht="15.75" customHeight="1">
      <c r="E129" s="2"/>
      <c r="K129" s="15"/>
    </row>
    <row r="130" ht="15.75" customHeight="1">
      <c r="E130" s="2"/>
      <c r="K130" s="15"/>
    </row>
    <row r="131" ht="15.75" customHeight="1">
      <c r="E131" s="2"/>
      <c r="K131" s="15"/>
    </row>
    <row r="132" ht="15.75" customHeight="1">
      <c r="E132" s="2"/>
      <c r="K132" s="15"/>
    </row>
    <row r="133" ht="15.75" customHeight="1">
      <c r="E133" s="2"/>
      <c r="K133" s="15"/>
    </row>
    <row r="134" ht="15.75" customHeight="1">
      <c r="E134" s="2"/>
      <c r="K134" s="15"/>
    </row>
    <row r="135" ht="15.75" customHeight="1">
      <c r="E135" s="2"/>
      <c r="K135" s="15"/>
    </row>
    <row r="136" ht="15.75" customHeight="1">
      <c r="E136" s="2"/>
      <c r="K136" s="15"/>
    </row>
    <row r="137" ht="15.75" customHeight="1">
      <c r="E137" s="2"/>
      <c r="K137" s="15"/>
    </row>
    <row r="138" ht="15.75" customHeight="1">
      <c r="E138" s="2"/>
      <c r="K138" s="15"/>
    </row>
    <row r="139" ht="15.75" customHeight="1">
      <c r="E139" s="2"/>
      <c r="K139" s="15"/>
    </row>
    <row r="140" ht="15.75" customHeight="1">
      <c r="E140" s="2"/>
      <c r="K140" s="15"/>
    </row>
    <row r="141" ht="15.75" customHeight="1">
      <c r="E141" s="2"/>
      <c r="K141" s="15"/>
    </row>
    <row r="142" ht="15.75" customHeight="1">
      <c r="E142" s="2"/>
      <c r="K142" s="15"/>
    </row>
    <row r="143" ht="15.75" customHeight="1">
      <c r="E143" s="2"/>
      <c r="K143" s="15"/>
    </row>
    <row r="144" ht="15.75" customHeight="1">
      <c r="E144" s="2"/>
      <c r="K144" s="15"/>
    </row>
    <row r="145" ht="15.75" customHeight="1">
      <c r="E145" s="2"/>
      <c r="K145" s="15"/>
    </row>
    <row r="146" ht="15.75" customHeight="1">
      <c r="E146" s="2"/>
      <c r="K146" s="15"/>
    </row>
    <row r="147" ht="15.75" customHeight="1">
      <c r="E147" s="2"/>
      <c r="K147" s="15"/>
    </row>
    <row r="148" ht="15.75" customHeight="1">
      <c r="E148" s="2"/>
      <c r="K148" s="15"/>
    </row>
    <row r="149" ht="15.75" customHeight="1">
      <c r="E149" s="2"/>
      <c r="K149" s="15"/>
    </row>
    <row r="150" ht="15.75" customHeight="1">
      <c r="E150" s="2"/>
      <c r="K150" s="15"/>
    </row>
    <row r="151" ht="15.75" customHeight="1">
      <c r="E151" s="2"/>
      <c r="K151" s="15"/>
    </row>
    <row r="152" ht="15.75" customHeight="1">
      <c r="E152" s="2"/>
      <c r="K152" s="15"/>
    </row>
    <row r="153" ht="15.75" customHeight="1">
      <c r="E153" s="2"/>
      <c r="K153" s="15"/>
    </row>
    <row r="154" ht="15.75" customHeight="1">
      <c r="E154" s="2"/>
      <c r="K154" s="15"/>
    </row>
    <row r="155" ht="15.75" customHeight="1">
      <c r="E155" s="2"/>
      <c r="K155" s="15"/>
    </row>
    <row r="156" ht="15.75" customHeight="1">
      <c r="E156" s="2"/>
      <c r="K156" s="15"/>
    </row>
    <row r="157" ht="15.75" customHeight="1">
      <c r="E157" s="2"/>
      <c r="K157" s="15"/>
    </row>
    <row r="158" ht="15.75" customHeight="1">
      <c r="E158" s="2"/>
      <c r="K158" s="15"/>
    </row>
    <row r="159" ht="15.75" customHeight="1">
      <c r="E159" s="2"/>
      <c r="K159" s="15"/>
    </row>
    <row r="160" ht="15.75" customHeight="1">
      <c r="E160" s="2"/>
      <c r="K160" s="15"/>
    </row>
    <row r="161" ht="15.75" customHeight="1">
      <c r="E161" s="2"/>
      <c r="K161" s="15"/>
    </row>
    <row r="162" ht="15.75" customHeight="1">
      <c r="E162" s="2"/>
      <c r="K162" s="15"/>
    </row>
    <row r="163" ht="15.75" customHeight="1">
      <c r="E163" s="2"/>
      <c r="K163" s="15"/>
    </row>
    <row r="164" ht="15.75" customHeight="1">
      <c r="E164" s="2"/>
      <c r="K164" s="15"/>
    </row>
    <row r="165" ht="15.75" customHeight="1">
      <c r="E165" s="2"/>
      <c r="K165" s="15"/>
    </row>
    <row r="166" ht="15.75" customHeight="1">
      <c r="E166" s="2"/>
      <c r="K166" s="15"/>
    </row>
    <row r="167" ht="15.75" customHeight="1">
      <c r="E167" s="2"/>
      <c r="K167" s="15"/>
    </row>
    <row r="168" ht="15.75" customHeight="1">
      <c r="E168" s="2"/>
      <c r="K168" s="15"/>
    </row>
    <row r="169" ht="15.75" customHeight="1">
      <c r="E169" s="2"/>
      <c r="K169" s="15"/>
    </row>
    <row r="170" ht="15.75" customHeight="1">
      <c r="E170" s="2"/>
      <c r="K170" s="15"/>
    </row>
    <row r="171" ht="15.75" customHeight="1">
      <c r="E171" s="2"/>
      <c r="K171" s="15"/>
    </row>
    <row r="172" ht="15.75" customHeight="1">
      <c r="E172" s="2"/>
      <c r="K172" s="15"/>
    </row>
    <row r="173" ht="15.75" customHeight="1">
      <c r="E173" s="2"/>
      <c r="K173" s="15"/>
    </row>
    <row r="174" ht="15.75" customHeight="1">
      <c r="E174" s="2"/>
      <c r="K174" s="15"/>
    </row>
    <row r="175" ht="15.75" customHeight="1">
      <c r="E175" s="2"/>
      <c r="K175" s="15"/>
    </row>
    <row r="176" ht="15.75" customHeight="1">
      <c r="E176" s="2"/>
      <c r="K176" s="15"/>
    </row>
    <row r="177" ht="15.75" customHeight="1">
      <c r="E177" s="2"/>
      <c r="K177" s="15"/>
    </row>
    <row r="178" ht="15.75" customHeight="1">
      <c r="E178" s="2"/>
      <c r="K178" s="15"/>
    </row>
    <row r="179" ht="15.75" customHeight="1">
      <c r="E179" s="2"/>
      <c r="K179" s="15"/>
    </row>
    <row r="180" ht="15.75" customHeight="1">
      <c r="E180" s="2"/>
      <c r="K180" s="15"/>
    </row>
    <row r="181" ht="15.75" customHeight="1">
      <c r="E181" s="2"/>
      <c r="K181" s="15"/>
    </row>
    <row r="182" ht="15.75" customHeight="1">
      <c r="E182" s="2"/>
      <c r="K182" s="15"/>
    </row>
    <row r="183" ht="15.75" customHeight="1">
      <c r="E183" s="2"/>
      <c r="K183" s="15"/>
    </row>
    <row r="184" ht="15.75" customHeight="1">
      <c r="E184" s="2"/>
      <c r="K184" s="15"/>
    </row>
    <row r="185" ht="15.75" customHeight="1">
      <c r="E185" s="2"/>
      <c r="K185" s="15"/>
    </row>
    <row r="186" ht="15.75" customHeight="1">
      <c r="E186" s="2"/>
      <c r="K186" s="15"/>
    </row>
    <row r="187" ht="15.75" customHeight="1">
      <c r="E187" s="2"/>
      <c r="K187" s="15"/>
    </row>
    <row r="188" ht="15.75" customHeight="1">
      <c r="E188" s="2"/>
      <c r="K188" s="15"/>
    </row>
    <row r="189" ht="15.75" customHeight="1">
      <c r="E189" s="2"/>
      <c r="K189" s="15"/>
    </row>
    <row r="190" ht="15.75" customHeight="1">
      <c r="E190" s="2"/>
      <c r="K190" s="15"/>
    </row>
    <row r="191" ht="15.75" customHeight="1">
      <c r="E191" s="2"/>
      <c r="K191" s="15"/>
    </row>
    <row r="192" ht="15.75" customHeight="1">
      <c r="E192" s="2"/>
      <c r="K192" s="15"/>
    </row>
    <row r="193" ht="15.75" customHeight="1">
      <c r="E193" s="2"/>
      <c r="K193" s="15"/>
    </row>
    <row r="194" ht="15.75" customHeight="1">
      <c r="E194" s="2"/>
      <c r="K194" s="15"/>
    </row>
    <row r="195" ht="15.75" customHeight="1">
      <c r="E195" s="2"/>
      <c r="K195" s="15"/>
    </row>
    <row r="196" ht="15.75" customHeight="1">
      <c r="E196" s="2"/>
      <c r="K196" s="15"/>
    </row>
    <row r="197" ht="15.75" customHeight="1">
      <c r="E197" s="2"/>
      <c r="K197" s="15"/>
    </row>
    <row r="198" ht="15.75" customHeight="1">
      <c r="E198" s="2"/>
      <c r="K198" s="15"/>
    </row>
    <row r="199" ht="15.75" customHeight="1">
      <c r="E199" s="2"/>
      <c r="K199" s="15"/>
    </row>
    <row r="200" ht="15.75" customHeight="1">
      <c r="E200" s="2"/>
      <c r="K200" s="15"/>
    </row>
    <row r="201" ht="15.75" customHeight="1">
      <c r="E201" s="2"/>
      <c r="K201" s="15"/>
    </row>
    <row r="202" ht="15.75" customHeight="1">
      <c r="E202" s="2"/>
      <c r="K202" s="15"/>
    </row>
    <row r="203" ht="15.75" customHeight="1">
      <c r="E203" s="2"/>
      <c r="K203" s="15"/>
    </row>
    <row r="204" ht="15.75" customHeight="1">
      <c r="E204" s="2"/>
      <c r="K204" s="15"/>
    </row>
    <row r="205" ht="15.75" customHeight="1">
      <c r="E205" s="2"/>
      <c r="K205" s="15"/>
    </row>
    <row r="206" ht="15.75" customHeight="1">
      <c r="E206" s="2"/>
      <c r="K206" s="15"/>
    </row>
    <row r="207" ht="15.75" customHeight="1">
      <c r="E207" s="2"/>
      <c r="K207" s="15"/>
    </row>
    <row r="208" ht="15.75" customHeight="1">
      <c r="E208" s="2"/>
      <c r="K208" s="15"/>
    </row>
    <row r="209" ht="15.75" customHeight="1">
      <c r="E209" s="2"/>
      <c r="K209" s="15"/>
    </row>
    <row r="210" ht="15.75" customHeight="1">
      <c r="E210" s="2"/>
      <c r="K210" s="15"/>
    </row>
    <row r="211" ht="15.75" customHeight="1">
      <c r="E211" s="2"/>
      <c r="K211" s="15"/>
    </row>
    <row r="212" ht="15.75" customHeight="1">
      <c r="E212" s="2"/>
      <c r="K212" s="15"/>
    </row>
    <row r="213" ht="15.75" customHeight="1">
      <c r="E213" s="2"/>
      <c r="K213" s="15"/>
    </row>
    <row r="214" ht="15.75" customHeight="1">
      <c r="E214" s="2"/>
      <c r="K214" s="15"/>
    </row>
    <row r="215" ht="15.75" customHeight="1">
      <c r="E215" s="2"/>
      <c r="K215" s="15"/>
    </row>
    <row r="216" ht="15.75" customHeight="1">
      <c r="E216" s="2"/>
      <c r="K216" s="15"/>
    </row>
    <row r="217" ht="15.75" customHeight="1">
      <c r="E217" s="2"/>
      <c r="K217" s="15"/>
    </row>
    <row r="218" ht="15.75" customHeight="1">
      <c r="E218" s="2"/>
      <c r="K218" s="15"/>
    </row>
    <row r="219" ht="15.75" customHeight="1">
      <c r="E219" s="2"/>
      <c r="K219" s="15"/>
    </row>
    <row r="220" ht="15.75" customHeight="1">
      <c r="E220" s="2"/>
      <c r="K220" s="15"/>
    </row>
    <row r="221" ht="15.75" customHeight="1">
      <c r="E221" s="2"/>
      <c r="K221" s="15"/>
    </row>
    <row r="222" ht="15.75" customHeight="1">
      <c r="E222" s="2"/>
      <c r="K222" s="15"/>
    </row>
    <row r="223" ht="15.75" customHeight="1">
      <c r="E223" s="2"/>
      <c r="K223" s="15"/>
    </row>
    <row r="224" ht="15.75" customHeight="1">
      <c r="E224" s="2"/>
      <c r="K224" s="15"/>
    </row>
    <row r="225" ht="15.75" customHeight="1">
      <c r="E225" s="2"/>
      <c r="K225" s="15"/>
    </row>
    <row r="226" ht="15.75" customHeight="1">
      <c r="E226" s="2"/>
      <c r="K226" s="15"/>
    </row>
    <row r="227" ht="15.75" customHeight="1">
      <c r="E227" s="2"/>
      <c r="K227" s="15"/>
    </row>
    <row r="228" ht="15.75" customHeight="1">
      <c r="E228" s="2"/>
      <c r="K228" s="15"/>
    </row>
    <row r="229" ht="15.75" customHeight="1">
      <c r="E229" s="2"/>
      <c r="K229" s="15"/>
    </row>
    <row r="230" ht="15.75" customHeight="1">
      <c r="E230" s="2"/>
      <c r="K230" s="15"/>
    </row>
    <row r="231" ht="15.75" customHeight="1">
      <c r="E231" s="2"/>
      <c r="K231" s="15"/>
    </row>
    <row r="232" ht="15.75" customHeight="1">
      <c r="E232" s="2"/>
      <c r="K232" s="15"/>
    </row>
    <row r="233" ht="15.75" customHeight="1">
      <c r="E233" s="2"/>
      <c r="K233" s="15"/>
    </row>
    <row r="234" ht="15.75" customHeight="1">
      <c r="E234" s="2"/>
      <c r="K234" s="15"/>
    </row>
    <row r="235" ht="15.75" customHeight="1">
      <c r="E235" s="2"/>
      <c r="K235" s="15"/>
    </row>
    <row r="236" ht="15.75" customHeight="1">
      <c r="E236" s="2"/>
      <c r="K236" s="15"/>
    </row>
    <row r="237" ht="15.75" customHeight="1">
      <c r="E237" s="2"/>
      <c r="K237" s="15"/>
    </row>
    <row r="238" ht="15.75" customHeight="1">
      <c r="E238" s="2"/>
      <c r="K238" s="15"/>
    </row>
    <row r="239" ht="15.75" customHeight="1">
      <c r="E239" s="2"/>
      <c r="K239" s="15"/>
    </row>
    <row r="240" ht="15.75" customHeight="1">
      <c r="E240" s="2"/>
      <c r="K240" s="15"/>
    </row>
    <row r="241" ht="15.75" customHeight="1">
      <c r="E241" s="2"/>
      <c r="K241" s="15"/>
    </row>
    <row r="242" ht="15.75" customHeight="1">
      <c r="E242" s="2"/>
      <c r="K242" s="15"/>
    </row>
    <row r="243" ht="15.75" customHeight="1">
      <c r="E243" s="2"/>
      <c r="K243" s="15"/>
    </row>
    <row r="244" ht="15.75" customHeight="1">
      <c r="E244" s="2"/>
      <c r="K244" s="15"/>
    </row>
    <row r="245" ht="15.75" customHeight="1">
      <c r="E245" s="2"/>
      <c r="K245" s="15"/>
    </row>
    <row r="246" ht="15.75" customHeight="1">
      <c r="E246" s="2"/>
      <c r="K246" s="15"/>
    </row>
    <row r="247" ht="15.75" customHeight="1">
      <c r="E247" s="2"/>
      <c r="K247" s="15"/>
    </row>
    <row r="248" ht="15.75" customHeight="1">
      <c r="E248" s="2"/>
      <c r="K248" s="15"/>
    </row>
    <row r="249" ht="15.75" customHeight="1">
      <c r="E249" s="2"/>
      <c r="K249" s="15"/>
    </row>
    <row r="250" ht="15.75" customHeight="1">
      <c r="E250" s="2"/>
      <c r="K250" s="15"/>
    </row>
    <row r="251" ht="15.75" customHeight="1">
      <c r="E251" s="2"/>
      <c r="K251" s="15"/>
    </row>
    <row r="252" ht="15.75" customHeight="1">
      <c r="E252" s="2"/>
      <c r="K252" s="15"/>
    </row>
    <row r="253" ht="15.75" customHeight="1">
      <c r="E253" s="2"/>
      <c r="K253" s="15"/>
    </row>
    <row r="254" ht="15.75" customHeight="1">
      <c r="E254" s="2"/>
      <c r="K254" s="15"/>
    </row>
    <row r="255" ht="15.75" customHeight="1">
      <c r="E255" s="2"/>
      <c r="K255" s="15"/>
    </row>
    <row r="256" ht="15.75" customHeight="1">
      <c r="E256" s="2"/>
      <c r="K256" s="15"/>
    </row>
    <row r="257" ht="15.75" customHeight="1">
      <c r="E257" s="2"/>
      <c r="K257" s="15"/>
    </row>
    <row r="258" ht="15.75" customHeight="1">
      <c r="E258" s="2"/>
      <c r="K258" s="15"/>
    </row>
    <row r="259" ht="15.75" customHeight="1">
      <c r="E259" s="2"/>
      <c r="K259" s="15"/>
    </row>
    <row r="260" ht="15.75" customHeight="1">
      <c r="E260" s="2"/>
      <c r="K260" s="15"/>
    </row>
    <row r="261" ht="15.75" customHeight="1">
      <c r="E261" s="2"/>
      <c r="K261" s="15"/>
    </row>
    <row r="262" ht="15.75" customHeight="1">
      <c r="E262" s="2"/>
      <c r="K262" s="15"/>
    </row>
    <row r="263" ht="15.75" customHeight="1">
      <c r="E263" s="2"/>
      <c r="K263" s="15"/>
    </row>
    <row r="264" ht="15.75" customHeight="1">
      <c r="E264" s="2"/>
      <c r="K264" s="15"/>
    </row>
    <row r="265" ht="15.75" customHeight="1">
      <c r="E265" s="2"/>
      <c r="K265" s="15"/>
    </row>
    <row r="266" ht="15.75" customHeight="1">
      <c r="E266" s="2"/>
      <c r="K266" s="15"/>
    </row>
    <row r="267" ht="15.75" customHeight="1">
      <c r="E267" s="2"/>
      <c r="K267" s="15"/>
    </row>
    <row r="268" ht="15.75" customHeight="1">
      <c r="E268" s="2"/>
      <c r="K268" s="15"/>
    </row>
    <row r="269" ht="15.75" customHeight="1">
      <c r="E269" s="2"/>
      <c r="K269" s="15"/>
    </row>
    <row r="270" ht="15.75" customHeight="1">
      <c r="E270" s="2"/>
      <c r="K270" s="15"/>
    </row>
    <row r="271" ht="15.75" customHeight="1">
      <c r="E271" s="2"/>
      <c r="K271" s="15"/>
    </row>
    <row r="272" ht="15.75" customHeight="1">
      <c r="E272" s="2"/>
      <c r="K272" s="15"/>
    </row>
    <row r="273" ht="15.75" customHeight="1">
      <c r="E273" s="2"/>
      <c r="K273" s="15"/>
    </row>
    <row r="274" ht="15.75" customHeight="1">
      <c r="E274" s="2"/>
      <c r="K274" s="15"/>
    </row>
    <row r="275" ht="15.75" customHeight="1">
      <c r="E275" s="2"/>
      <c r="K275" s="15"/>
    </row>
    <row r="276" ht="15.75" customHeight="1">
      <c r="E276" s="2"/>
      <c r="K276" s="15"/>
    </row>
    <row r="277" ht="15.75" customHeight="1">
      <c r="E277" s="2"/>
      <c r="K277" s="15"/>
    </row>
    <row r="278" ht="15.75" customHeight="1">
      <c r="E278" s="2"/>
      <c r="K278" s="15"/>
    </row>
    <row r="279" ht="15.75" customHeight="1">
      <c r="E279" s="2"/>
      <c r="K279" s="15"/>
    </row>
    <row r="280" ht="15.75" customHeight="1">
      <c r="E280" s="2"/>
      <c r="K280" s="15"/>
    </row>
    <row r="281" ht="15.75" customHeight="1">
      <c r="E281" s="2"/>
      <c r="K281" s="15"/>
    </row>
    <row r="282" ht="15.75" customHeight="1">
      <c r="E282" s="2"/>
      <c r="K282" s="15"/>
    </row>
    <row r="283" ht="15.75" customHeight="1">
      <c r="E283" s="2"/>
      <c r="K283" s="15"/>
    </row>
    <row r="284" ht="15.75" customHeight="1">
      <c r="E284" s="2"/>
      <c r="K284" s="15"/>
    </row>
    <row r="285" ht="15.75" customHeight="1">
      <c r="E285" s="2"/>
      <c r="K285" s="15"/>
    </row>
    <row r="286" ht="15.75" customHeight="1">
      <c r="E286" s="2"/>
      <c r="K286" s="15"/>
    </row>
    <row r="287" ht="15.75" customHeight="1">
      <c r="E287" s="2"/>
      <c r="K287" s="15"/>
    </row>
    <row r="288" ht="15.75" customHeight="1">
      <c r="E288" s="2"/>
      <c r="K288" s="15"/>
    </row>
    <row r="289" ht="15.75" customHeight="1">
      <c r="E289" s="2"/>
      <c r="K289" s="15"/>
    </row>
    <row r="290" ht="15.75" customHeight="1">
      <c r="E290" s="2"/>
      <c r="K290" s="15"/>
    </row>
    <row r="291" ht="15.75" customHeight="1">
      <c r="E291" s="2"/>
      <c r="K291" s="15"/>
    </row>
    <row r="292" ht="15.75" customHeight="1">
      <c r="E292" s="2"/>
      <c r="K292" s="15"/>
    </row>
    <row r="293" ht="15.75" customHeight="1">
      <c r="E293" s="2"/>
      <c r="K293" s="15"/>
    </row>
    <row r="294" ht="15.75" customHeight="1">
      <c r="E294" s="2"/>
      <c r="K294" s="15"/>
    </row>
    <row r="295" ht="15.75" customHeight="1">
      <c r="E295" s="2"/>
      <c r="K295" s="15"/>
    </row>
    <row r="296" ht="15.75" customHeight="1">
      <c r="E296" s="2"/>
      <c r="K296" s="15"/>
    </row>
    <row r="297" ht="15.75" customHeight="1">
      <c r="E297" s="2"/>
      <c r="K297" s="15"/>
    </row>
    <row r="298" ht="15.75" customHeight="1">
      <c r="E298" s="2"/>
      <c r="K298" s="15"/>
    </row>
    <row r="299" ht="15.75" customHeight="1">
      <c r="E299" s="2"/>
      <c r="K299" s="15"/>
    </row>
    <row r="300" ht="15.75" customHeight="1">
      <c r="E300" s="2"/>
      <c r="K300" s="15"/>
    </row>
    <row r="301" ht="15.75" customHeight="1">
      <c r="E301" s="2"/>
      <c r="K301" s="15"/>
    </row>
    <row r="302" ht="15.75" customHeight="1">
      <c r="E302" s="2"/>
      <c r="K302" s="15"/>
    </row>
    <row r="303" ht="15.75" customHeight="1">
      <c r="E303" s="2"/>
      <c r="K303" s="15"/>
    </row>
    <row r="304" ht="15.75" customHeight="1">
      <c r="E304" s="2"/>
      <c r="K304" s="15"/>
    </row>
    <row r="305" ht="15.75" customHeight="1">
      <c r="E305" s="2"/>
      <c r="K305" s="15"/>
    </row>
    <row r="306" ht="15.75" customHeight="1">
      <c r="E306" s="2"/>
      <c r="K306" s="15"/>
    </row>
    <row r="307" ht="15.75" customHeight="1">
      <c r="E307" s="2"/>
      <c r="K307" s="15"/>
    </row>
    <row r="308" ht="15.75" customHeight="1">
      <c r="E308" s="2"/>
      <c r="K308" s="15"/>
    </row>
    <row r="309" ht="15.75" customHeight="1">
      <c r="E309" s="2"/>
      <c r="K309" s="15"/>
    </row>
    <row r="310" ht="15.75" customHeight="1">
      <c r="E310" s="2"/>
      <c r="K310" s="15"/>
    </row>
    <row r="311" ht="15.75" customHeight="1">
      <c r="E311" s="2"/>
      <c r="K311" s="15"/>
    </row>
    <row r="312" ht="15.75" customHeight="1">
      <c r="E312" s="2"/>
      <c r="K312" s="15"/>
    </row>
    <row r="313" ht="15.75" customHeight="1">
      <c r="E313" s="2"/>
      <c r="K313" s="15"/>
    </row>
    <row r="314" ht="15.75" customHeight="1">
      <c r="E314" s="2"/>
      <c r="K314" s="15"/>
    </row>
    <row r="315" ht="15.75" customHeight="1">
      <c r="E315" s="2"/>
      <c r="K315" s="15"/>
    </row>
    <row r="316" ht="15.75" customHeight="1">
      <c r="E316" s="2"/>
      <c r="K316" s="15"/>
    </row>
    <row r="317" ht="15.75" customHeight="1">
      <c r="E317" s="2"/>
      <c r="K317" s="15"/>
    </row>
    <row r="318" ht="15.75" customHeight="1">
      <c r="E318" s="2"/>
      <c r="K318" s="15"/>
    </row>
    <row r="319" ht="15.75" customHeight="1">
      <c r="E319" s="2"/>
      <c r="K319" s="15"/>
    </row>
    <row r="320" ht="15.75" customHeight="1">
      <c r="E320" s="2"/>
      <c r="K320" s="15"/>
    </row>
    <row r="321" ht="15.75" customHeight="1">
      <c r="E321" s="2"/>
      <c r="K321" s="15"/>
    </row>
    <row r="322" ht="15.75" customHeight="1">
      <c r="E322" s="2"/>
      <c r="K322" s="15"/>
    </row>
    <row r="323" ht="15.75" customHeight="1">
      <c r="E323" s="2"/>
      <c r="K323" s="15"/>
    </row>
    <row r="324" ht="15.75" customHeight="1">
      <c r="E324" s="2"/>
      <c r="K324" s="15"/>
    </row>
    <row r="325" ht="15.75" customHeight="1">
      <c r="E325" s="2"/>
      <c r="K325" s="15"/>
    </row>
    <row r="326" ht="15.75" customHeight="1">
      <c r="E326" s="2"/>
      <c r="K326" s="15"/>
    </row>
    <row r="327" ht="15.75" customHeight="1">
      <c r="E327" s="2"/>
      <c r="K327" s="15"/>
    </row>
    <row r="328" ht="15.75" customHeight="1">
      <c r="E328" s="2"/>
      <c r="K328" s="15"/>
    </row>
    <row r="329" ht="15.75" customHeight="1">
      <c r="E329" s="2"/>
      <c r="K329" s="15"/>
    </row>
    <row r="330" ht="15.75" customHeight="1">
      <c r="E330" s="2"/>
      <c r="K330" s="15"/>
    </row>
    <row r="331" ht="15.75" customHeight="1">
      <c r="E331" s="2"/>
      <c r="K331" s="15"/>
    </row>
    <row r="332" ht="15.75" customHeight="1">
      <c r="E332" s="2"/>
      <c r="K332" s="15"/>
    </row>
    <row r="333" ht="15.75" customHeight="1">
      <c r="E333" s="2"/>
      <c r="K333" s="15"/>
    </row>
    <row r="334" ht="15.75" customHeight="1">
      <c r="E334" s="2"/>
      <c r="K334" s="15"/>
    </row>
    <row r="335" ht="15.75" customHeight="1">
      <c r="E335" s="2"/>
      <c r="K335" s="15"/>
    </row>
    <row r="336" ht="15.75" customHeight="1">
      <c r="E336" s="2"/>
      <c r="K336" s="15"/>
    </row>
    <row r="337" ht="15.75" customHeight="1">
      <c r="E337" s="2"/>
      <c r="K337" s="15"/>
    </row>
    <row r="338" ht="15.75" customHeight="1">
      <c r="E338" s="2"/>
      <c r="K338" s="15"/>
    </row>
    <row r="339" ht="15.75" customHeight="1">
      <c r="E339" s="2"/>
      <c r="K339" s="15"/>
    </row>
    <row r="340" ht="15.75" customHeight="1">
      <c r="E340" s="2"/>
      <c r="K340" s="15"/>
    </row>
    <row r="341" ht="15.75" customHeight="1">
      <c r="E341" s="2"/>
      <c r="K341" s="15"/>
    </row>
    <row r="342" ht="15.75" customHeight="1">
      <c r="E342" s="2"/>
      <c r="K342" s="15"/>
    </row>
    <row r="343" ht="15.75" customHeight="1">
      <c r="E343" s="2"/>
      <c r="K343" s="15"/>
    </row>
    <row r="344" ht="15.75" customHeight="1">
      <c r="E344" s="2"/>
      <c r="K344" s="15"/>
    </row>
    <row r="345" ht="15.75" customHeight="1">
      <c r="E345" s="2"/>
      <c r="K345" s="15"/>
    </row>
    <row r="346" ht="15.75" customHeight="1">
      <c r="E346" s="2"/>
      <c r="K346" s="15"/>
    </row>
    <row r="347" ht="15.75" customHeight="1">
      <c r="E347" s="2"/>
      <c r="K347" s="15"/>
    </row>
    <row r="348" ht="15.75" customHeight="1">
      <c r="E348" s="2"/>
      <c r="K348" s="15"/>
    </row>
    <row r="349" ht="15.75" customHeight="1">
      <c r="E349" s="2"/>
      <c r="K349" s="15"/>
    </row>
    <row r="350" ht="15.75" customHeight="1">
      <c r="E350" s="2"/>
      <c r="K350" s="15"/>
    </row>
    <row r="351" ht="15.75" customHeight="1">
      <c r="E351" s="2"/>
      <c r="K351" s="15"/>
    </row>
    <row r="352" ht="15.75" customHeight="1">
      <c r="E352" s="2"/>
      <c r="K352" s="15"/>
    </row>
    <row r="353" ht="15.75" customHeight="1">
      <c r="E353" s="2"/>
      <c r="K353" s="15"/>
    </row>
    <row r="354" ht="15.75" customHeight="1">
      <c r="E354" s="2"/>
      <c r="K354" s="15"/>
    </row>
    <row r="355" ht="15.75" customHeight="1">
      <c r="E355" s="2"/>
      <c r="K355" s="15"/>
    </row>
    <row r="356" ht="15.75" customHeight="1">
      <c r="E356" s="2"/>
      <c r="K356" s="15"/>
    </row>
    <row r="357" ht="15.75" customHeight="1">
      <c r="E357" s="2"/>
      <c r="K357" s="15"/>
    </row>
    <row r="358" ht="15.75" customHeight="1">
      <c r="E358" s="2"/>
      <c r="K358" s="15"/>
    </row>
    <row r="359" ht="15.75" customHeight="1">
      <c r="E359" s="2"/>
      <c r="K359" s="15"/>
    </row>
    <row r="360" ht="15.75" customHeight="1">
      <c r="E360" s="2"/>
      <c r="K360" s="15"/>
    </row>
    <row r="361" ht="15.75" customHeight="1">
      <c r="E361" s="2"/>
      <c r="K361" s="15"/>
    </row>
    <row r="362" ht="15.75" customHeight="1">
      <c r="E362" s="2"/>
      <c r="K362" s="15"/>
    </row>
    <row r="363" ht="15.75" customHeight="1">
      <c r="E363" s="2"/>
      <c r="K363" s="15"/>
    </row>
    <row r="364" ht="15.75" customHeight="1">
      <c r="E364" s="2"/>
      <c r="K364" s="15"/>
    </row>
    <row r="365" ht="15.75" customHeight="1">
      <c r="E365" s="2"/>
      <c r="K365" s="15"/>
    </row>
    <row r="366" ht="15.75" customHeight="1">
      <c r="E366" s="2"/>
      <c r="K366" s="15"/>
    </row>
    <row r="367" ht="15.75" customHeight="1">
      <c r="E367" s="2"/>
      <c r="K367" s="15"/>
    </row>
    <row r="368" ht="15.75" customHeight="1">
      <c r="E368" s="2"/>
      <c r="K368" s="15"/>
    </row>
    <row r="369" ht="15.75" customHeight="1">
      <c r="E369" s="2"/>
      <c r="K369" s="15"/>
    </row>
    <row r="370" ht="15.75" customHeight="1">
      <c r="E370" s="2"/>
      <c r="K370" s="15"/>
    </row>
    <row r="371" ht="15.75" customHeight="1">
      <c r="E371" s="2"/>
      <c r="K371" s="15"/>
    </row>
    <row r="372" ht="15.75" customHeight="1">
      <c r="E372" s="2"/>
      <c r="K372" s="15"/>
    </row>
    <row r="373" ht="15.75" customHeight="1">
      <c r="E373" s="2"/>
      <c r="K373" s="15"/>
    </row>
    <row r="374" ht="15.75" customHeight="1">
      <c r="E374" s="2"/>
      <c r="K374" s="15"/>
    </row>
    <row r="375" ht="15.75" customHeight="1">
      <c r="E375" s="2"/>
      <c r="K375" s="15"/>
    </row>
    <row r="376" ht="15.75" customHeight="1">
      <c r="E376" s="2"/>
      <c r="K376" s="15"/>
    </row>
    <row r="377" ht="15.75" customHeight="1">
      <c r="E377" s="2"/>
      <c r="K377" s="15"/>
    </row>
    <row r="378" ht="15.75" customHeight="1">
      <c r="E378" s="2"/>
      <c r="K378" s="15"/>
    </row>
    <row r="379" ht="15.75" customHeight="1">
      <c r="E379" s="2"/>
      <c r="K379" s="15"/>
    </row>
    <row r="380" ht="15.75" customHeight="1">
      <c r="E380" s="2"/>
      <c r="K380" s="15"/>
    </row>
    <row r="381" ht="15.75" customHeight="1">
      <c r="E381" s="2"/>
      <c r="K381" s="15"/>
    </row>
    <row r="382" ht="15.75" customHeight="1">
      <c r="E382" s="2"/>
      <c r="K382" s="15"/>
    </row>
    <row r="383" ht="15.75" customHeight="1">
      <c r="E383" s="2"/>
      <c r="K383" s="15"/>
    </row>
    <row r="384" ht="15.75" customHeight="1">
      <c r="E384" s="2"/>
      <c r="K384" s="15"/>
    </row>
    <row r="385" ht="15.75" customHeight="1">
      <c r="E385" s="2"/>
      <c r="K385" s="15"/>
    </row>
    <row r="386" ht="15.75" customHeight="1">
      <c r="E386" s="2"/>
      <c r="K386" s="15"/>
    </row>
    <row r="387" ht="15.75" customHeight="1">
      <c r="E387" s="2"/>
      <c r="K387" s="15"/>
    </row>
    <row r="388" ht="15.75" customHeight="1">
      <c r="E388" s="2"/>
      <c r="K388" s="15"/>
    </row>
    <row r="389" ht="15.75" customHeight="1">
      <c r="E389" s="2"/>
      <c r="K389" s="15"/>
    </row>
    <row r="390" ht="15.75" customHeight="1">
      <c r="E390" s="2"/>
      <c r="K390" s="15"/>
    </row>
    <row r="391" ht="15.75" customHeight="1">
      <c r="E391" s="2"/>
      <c r="K391" s="15"/>
    </row>
    <row r="392" ht="15.75" customHeight="1">
      <c r="E392" s="2"/>
      <c r="K392" s="15"/>
    </row>
    <row r="393" ht="15.75" customHeight="1">
      <c r="E393" s="2"/>
      <c r="K393" s="15"/>
    </row>
    <row r="394" ht="15.75" customHeight="1">
      <c r="E394" s="2"/>
      <c r="K394" s="15"/>
    </row>
    <row r="395" ht="15.75" customHeight="1">
      <c r="E395" s="2"/>
      <c r="K395" s="15"/>
    </row>
    <row r="396" ht="15.75" customHeight="1">
      <c r="E396" s="2"/>
      <c r="K396" s="15"/>
    </row>
    <row r="397" ht="15.75" customHeight="1">
      <c r="E397" s="2"/>
      <c r="K397" s="15"/>
    </row>
    <row r="398" ht="15.75" customHeight="1">
      <c r="E398" s="2"/>
      <c r="K398" s="15"/>
    </row>
    <row r="399" ht="15.75" customHeight="1">
      <c r="E399" s="2"/>
      <c r="K399" s="15"/>
    </row>
    <row r="400" ht="15.75" customHeight="1">
      <c r="E400" s="2"/>
      <c r="K400" s="15"/>
    </row>
    <row r="401" ht="15.75" customHeight="1">
      <c r="E401" s="2"/>
      <c r="K401" s="15"/>
    </row>
    <row r="402" ht="15.75" customHeight="1">
      <c r="E402" s="2"/>
      <c r="K402" s="15"/>
    </row>
    <row r="403" ht="15.75" customHeight="1">
      <c r="E403" s="2"/>
      <c r="K403" s="15"/>
    </row>
    <row r="404" ht="15.75" customHeight="1">
      <c r="E404" s="2"/>
      <c r="K404" s="15"/>
    </row>
    <row r="405" ht="15.75" customHeight="1">
      <c r="E405" s="2"/>
      <c r="K405" s="15"/>
    </row>
    <row r="406" ht="15.75" customHeight="1">
      <c r="E406" s="2"/>
      <c r="K406" s="15"/>
    </row>
    <row r="407" ht="15.75" customHeight="1">
      <c r="E407" s="2"/>
      <c r="K407" s="15"/>
    </row>
    <row r="408" ht="15.75" customHeight="1">
      <c r="E408" s="2"/>
      <c r="K408" s="15"/>
    </row>
    <row r="409" ht="15.75" customHeight="1">
      <c r="E409" s="2"/>
      <c r="K409" s="15"/>
    </row>
    <row r="410" ht="15.75" customHeight="1">
      <c r="E410" s="2"/>
      <c r="K410" s="15"/>
    </row>
    <row r="411" ht="15.75" customHeight="1">
      <c r="E411" s="2"/>
      <c r="K411" s="15"/>
    </row>
    <row r="412" ht="15.75" customHeight="1">
      <c r="E412" s="2"/>
      <c r="K412" s="15"/>
    </row>
    <row r="413" ht="15.75" customHeight="1">
      <c r="E413" s="2"/>
      <c r="K413" s="15"/>
    </row>
    <row r="414" ht="15.75" customHeight="1">
      <c r="E414" s="2"/>
      <c r="K414" s="15"/>
    </row>
    <row r="415" ht="15.75" customHeight="1">
      <c r="E415" s="2"/>
      <c r="K415" s="15"/>
    </row>
    <row r="416" ht="15.75" customHeight="1">
      <c r="E416" s="2"/>
      <c r="K416" s="15"/>
    </row>
    <row r="417" ht="15.75" customHeight="1">
      <c r="E417" s="2"/>
      <c r="K417" s="15"/>
    </row>
    <row r="418" ht="15.75" customHeight="1">
      <c r="E418" s="2"/>
      <c r="K418" s="15"/>
    </row>
    <row r="419" ht="15.75" customHeight="1">
      <c r="E419" s="2"/>
      <c r="K419" s="15"/>
    </row>
    <row r="420" ht="15.75" customHeight="1">
      <c r="E420" s="2"/>
      <c r="K420" s="15"/>
    </row>
    <row r="421" ht="15.75" customHeight="1">
      <c r="E421" s="2"/>
      <c r="K421" s="15"/>
    </row>
    <row r="422" ht="15.75" customHeight="1">
      <c r="E422" s="2"/>
      <c r="K422" s="15"/>
    </row>
    <row r="423" ht="15.75" customHeight="1">
      <c r="E423" s="2"/>
      <c r="K423" s="15"/>
    </row>
    <row r="424" ht="15.75" customHeight="1">
      <c r="E424" s="2"/>
      <c r="K424" s="15"/>
    </row>
    <row r="425" ht="15.75" customHeight="1">
      <c r="E425" s="2"/>
      <c r="K425" s="15"/>
    </row>
    <row r="426" ht="15.75" customHeight="1">
      <c r="E426" s="2"/>
      <c r="K426" s="15"/>
    </row>
    <row r="427" ht="15.75" customHeight="1">
      <c r="E427" s="2"/>
      <c r="K427" s="15"/>
    </row>
    <row r="428" ht="15.75" customHeight="1">
      <c r="E428" s="2"/>
      <c r="K428" s="15"/>
    </row>
    <row r="429" ht="15.75" customHeight="1">
      <c r="E429" s="2"/>
      <c r="K429" s="15"/>
    </row>
    <row r="430" ht="15.75" customHeight="1">
      <c r="E430" s="2"/>
      <c r="K430" s="15"/>
    </row>
    <row r="431" ht="15.75" customHeight="1">
      <c r="E431" s="2"/>
      <c r="K431" s="15"/>
    </row>
    <row r="432" ht="15.75" customHeight="1">
      <c r="E432" s="2"/>
      <c r="K432" s="15"/>
    </row>
    <row r="433" ht="15.75" customHeight="1">
      <c r="E433" s="2"/>
      <c r="K433" s="15"/>
    </row>
    <row r="434" ht="15.75" customHeight="1">
      <c r="E434" s="2"/>
      <c r="K434" s="15"/>
    </row>
    <row r="435" ht="15.75" customHeight="1">
      <c r="E435" s="2"/>
      <c r="K435" s="15"/>
    </row>
    <row r="436" ht="15.75" customHeight="1">
      <c r="E436" s="2"/>
      <c r="K436" s="15"/>
    </row>
    <row r="437" ht="15.75" customHeight="1">
      <c r="E437" s="2"/>
      <c r="K437" s="15"/>
    </row>
    <row r="438" ht="15.75" customHeight="1">
      <c r="E438" s="2"/>
      <c r="K438" s="15"/>
    </row>
    <row r="439" ht="15.75" customHeight="1">
      <c r="E439" s="2"/>
      <c r="K439" s="15"/>
    </row>
    <row r="440" ht="15.75" customHeight="1">
      <c r="E440" s="2"/>
      <c r="K440" s="15"/>
    </row>
    <row r="441" ht="15.75" customHeight="1">
      <c r="E441" s="2"/>
      <c r="K441" s="15"/>
    </row>
    <row r="442" ht="15.75" customHeight="1">
      <c r="E442" s="2"/>
      <c r="K442" s="15"/>
    </row>
    <row r="443" ht="15.75" customHeight="1">
      <c r="E443" s="2"/>
      <c r="K443" s="15"/>
    </row>
    <row r="444" ht="15.75" customHeight="1">
      <c r="E444" s="2"/>
      <c r="K444" s="15"/>
    </row>
    <row r="445" ht="15.75" customHeight="1">
      <c r="E445" s="2"/>
      <c r="K445" s="15"/>
    </row>
    <row r="446" ht="15.75" customHeight="1">
      <c r="E446" s="2"/>
      <c r="K446" s="15"/>
    </row>
    <row r="447" ht="15.75" customHeight="1">
      <c r="E447" s="2"/>
      <c r="K447" s="15"/>
    </row>
    <row r="448" ht="15.75" customHeight="1">
      <c r="E448" s="2"/>
      <c r="K448" s="15"/>
    </row>
    <row r="449" ht="15.75" customHeight="1">
      <c r="E449" s="2"/>
      <c r="K449" s="15"/>
    </row>
    <row r="450" ht="15.75" customHeight="1">
      <c r="E450" s="2"/>
      <c r="K450" s="15"/>
    </row>
    <row r="451" ht="15.75" customHeight="1">
      <c r="E451" s="2"/>
      <c r="K451" s="15"/>
    </row>
    <row r="452" ht="15.75" customHeight="1">
      <c r="E452" s="2"/>
      <c r="K452" s="15"/>
    </row>
    <row r="453" ht="15.75" customHeight="1">
      <c r="E453" s="2"/>
      <c r="K453" s="15"/>
    </row>
    <row r="454" ht="15.75" customHeight="1">
      <c r="E454" s="2"/>
      <c r="K454" s="15"/>
    </row>
    <row r="455" ht="15.75" customHeight="1">
      <c r="E455" s="2"/>
      <c r="K455" s="15"/>
    </row>
    <row r="456" ht="15.75" customHeight="1">
      <c r="E456" s="2"/>
      <c r="K456" s="15"/>
    </row>
    <row r="457" ht="15.75" customHeight="1">
      <c r="E457" s="2"/>
      <c r="K457" s="15"/>
    </row>
    <row r="458" ht="15.75" customHeight="1">
      <c r="E458" s="2"/>
      <c r="K458" s="15"/>
    </row>
    <row r="459" ht="15.75" customHeight="1">
      <c r="E459" s="2"/>
      <c r="K459" s="15"/>
    </row>
    <row r="460" ht="15.75" customHeight="1">
      <c r="E460" s="2"/>
      <c r="K460" s="15"/>
    </row>
    <row r="461" ht="15.75" customHeight="1">
      <c r="E461" s="2"/>
      <c r="K461" s="15"/>
    </row>
    <row r="462" ht="15.75" customHeight="1">
      <c r="E462" s="2"/>
      <c r="K462" s="15"/>
    </row>
    <row r="463" ht="15.75" customHeight="1">
      <c r="E463" s="2"/>
      <c r="K463" s="15"/>
    </row>
    <row r="464" ht="15.75" customHeight="1">
      <c r="E464" s="2"/>
      <c r="K464" s="15"/>
    </row>
    <row r="465" ht="15.75" customHeight="1">
      <c r="E465" s="2"/>
      <c r="K465" s="15"/>
    </row>
    <row r="466" ht="15.75" customHeight="1">
      <c r="E466" s="2"/>
      <c r="K466" s="15"/>
    </row>
    <row r="467" ht="15.75" customHeight="1">
      <c r="E467" s="2"/>
      <c r="K467" s="15"/>
    </row>
    <row r="468" ht="15.75" customHeight="1">
      <c r="E468" s="2"/>
      <c r="K468" s="15"/>
    </row>
    <row r="469" ht="15.75" customHeight="1">
      <c r="E469" s="2"/>
      <c r="K469" s="15"/>
    </row>
    <row r="470" ht="15.75" customHeight="1">
      <c r="E470" s="2"/>
      <c r="K470" s="15"/>
    </row>
    <row r="471" ht="15.75" customHeight="1">
      <c r="E471" s="2"/>
      <c r="K471" s="15"/>
    </row>
    <row r="472" ht="15.75" customHeight="1">
      <c r="E472" s="2"/>
      <c r="K472" s="15"/>
    </row>
    <row r="473" ht="15.75" customHeight="1">
      <c r="E473" s="2"/>
      <c r="K473" s="15"/>
    </row>
    <row r="474" ht="15.75" customHeight="1">
      <c r="E474" s="2"/>
      <c r="K474" s="15"/>
    </row>
    <row r="475" ht="15.75" customHeight="1">
      <c r="E475" s="2"/>
      <c r="K475" s="15"/>
    </row>
    <row r="476" ht="15.75" customHeight="1">
      <c r="E476" s="2"/>
      <c r="K476" s="15"/>
    </row>
    <row r="477" ht="15.75" customHeight="1">
      <c r="E477" s="2"/>
      <c r="K477" s="15"/>
    </row>
    <row r="478" ht="15.75" customHeight="1">
      <c r="E478" s="2"/>
      <c r="K478" s="15"/>
    </row>
    <row r="479" ht="15.75" customHeight="1">
      <c r="E479" s="2"/>
      <c r="K479" s="15"/>
    </row>
    <row r="480" ht="15.75" customHeight="1">
      <c r="E480" s="2"/>
      <c r="K480" s="15"/>
    </row>
    <row r="481" ht="15.75" customHeight="1">
      <c r="E481" s="2"/>
      <c r="K481" s="15"/>
    </row>
    <row r="482" ht="15.75" customHeight="1">
      <c r="E482" s="2"/>
      <c r="K482" s="15"/>
    </row>
    <row r="483" ht="15.75" customHeight="1">
      <c r="E483" s="2"/>
      <c r="K483" s="15"/>
    </row>
    <row r="484" ht="15.75" customHeight="1">
      <c r="E484" s="2"/>
      <c r="K484" s="15"/>
    </row>
    <row r="485" ht="15.75" customHeight="1">
      <c r="E485" s="2"/>
      <c r="K485" s="15"/>
    </row>
    <row r="486" ht="15.75" customHeight="1">
      <c r="E486" s="2"/>
      <c r="K486" s="15"/>
    </row>
    <row r="487" ht="15.75" customHeight="1">
      <c r="E487" s="2"/>
      <c r="K487" s="15"/>
    </row>
    <row r="488" ht="15.75" customHeight="1">
      <c r="E488" s="2"/>
      <c r="K488" s="15"/>
    </row>
    <row r="489" ht="15.75" customHeight="1">
      <c r="E489" s="2"/>
      <c r="K489" s="15"/>
    </row>
    <row r="490" ht="15.75" customHeight="1">
      <c r="E490" s="2"/>
      <c r="K490" s="15"/>
    </row>
    <row r="491" ht="15.75" customHeight="1">
      <c r="E491" s="2"/>
      <c r="K491" s="15"/>
    </row>
    <row r="492" ht="15.75" customHeight="1">
      <c r="E492" s="2"/>
      <c r="K492" s="15"/>
    </row>
    <row r="493" ht="15.75" customHeight="1">
      <c r="E493" s="2"/>
      <c r="K493" s="15"/>
    </row>
    <row r="494" ht="15.75" customHeight="1">
      <c r="E494" s="2"/>
      <c r="K494" s="15"/>
    </row>
    <row r="495" ht="15.75" customHeight="1">
      <c r="E495" s="2"/>
      <c r="K495" s="15"/>
    </row>
    <row r="496" ht="15.75" customHeight="1">
      <c r="E496" s="2"/>
      <c r="K496" s="15"/>
    </row>
    <row r="497" ht="15.75" customHeight="1">
      <c r="E497" s="2"/>
      <c r="K497" s="15"/>
    </row>
    <row r="498" ht="15.75" customHeight="1">
      <c r="E498" s="2"/>
      <c r="K498" s="15"/>
    </row>
    <row r="499" ht="15.75" customHeight="1">
      <c r="E499" s="2"/>
      <c r="K499" s="15"/>
    </row>
    <row r="500" ht="15.75" customHeight="1">
      <c r="E500" s="2"/>
      <c r="K500" s="15"/>
    </row>
    <row r="501" ht="15.75" customHeight="1">
      <c r="E501" s="2"/>
      <c r="K501" s="15"/>
    </row>
    <row r="502" ht="15.75" customHeight="1">
      <c r="E502" s="2"/>
      <c r="K502" s="15"/>
    </row>
    <row r="503" ht="15.75" customHeight="1">
      <c r="E503" s="2"/>
      <c r="K503" s="15"/>
    </row>
    <row r="504" ht="15.75" customHeight="1">
      <c r="E504" s="2"/>
      <c r="K504" s="15"/>
    </row>
    <row r="505" ht="15.75" customHeight="1">
      <c r="E505" s="2"/>
      <c r="K505" s="15"/>
    </row>
    <row r="506" ht="15.75" customHeight="1">
      <c r="E506" s="2"/>
      <c r="K506" s="15"/>
    </row>
    <row r="507" ht="15.75" customHeight="1">
      <c r="E507" s="2"/>
      <c r="K507" s="15"/>
    </row>
    <row r="508" ht="15.75" customHeight="1">
      <c r="E508" s="2"/>
      <c r="K508" s="15"/>
    </row>
    <row r="509" ht="15.75" customHeight="1">
      <c r="E509" s="2"/>
      <c r="K509" s="15"/>
    </row>
    <row r="510" ht="15.75" customHeight="1">
      <c r="E510" s="2"/>
      <c r="K510" s="15"/>
    </row>
    <row r="511" ht="15.75" customHeight="1">
      <c r="E511" s="2"/>
      <c r="K511" s="15"/>
    </row>
    <row r="512" ht="15.75" customHeight="1">
      <c r="E512" s="2"/>
      <c r="K512" s="15"/>
    </row>
    <row r="513" ht="15.75" customHeight="1">
      <c r="E513" s="2"/>
      <c r="K513" s="15"/>
    </row>
    <row r="514" ht="15.75" customHeight="1">
      <c r="E514" s="2"/>
      <c r="K514" s="15"/>
    </row>
    <row r="515" ht="15.75" customHeight="1">
      <c r="E515" s="2"/>
      <c r="K515" s="15"/>
    </row>
    <row r="516" ht="15.75" customHeight="1">
      <c r="E516" s="2"/>
      <c r="K516" s="15"/>
    </row>
    <row r="517" ht="15.75" customHeight="1">
      <c r="E517" s="2"/>
      <c r="K517" s="15"/>
    </row>
    <row r="518" ht="15.75" customHeight="1">
      <c r="E518" s="2"/>
      <c r="K518" s="15"/>
    </row>
    <row r="519" ht="15.75" customHeight="1">
      <c r="E519" s="2"/>
      <c r="K519" s="15"/>
    </row>
    <row r="520" ht="15.75" customHeight="1">
      <c r="E520" s="2"/>
      <c r="K520" s="15"/>
    </row>
    <row r="521" ht="15.75" customHeight="1">
      <c r="E521" s="2"/>
      <c r="K521" s="15"/>
    </row>
    <row r="522" ht="15.75" customHeight="1">
      <c r="E522" s="2"/>
      <c r="K522" s="15"/>
    </row>
    <row r="523" ht="15.75" customHeight="1">
      <c r="E523" s="2"/>
      <c r="K523" s="15"/>
    </row>
    <row r="524" ht="15.75" customHeight="1">
      <c r="E524" s="2"/>
      <c r="K524" s="15"/>
    </row>
    <row r="525" ht="15.75" customHeight="1">
      <c r="E525" s="2"/>
      <c r="K525" s="15"/>
    </row>
    <row r="526" ht="15.75" customHeight="1">
      <c r="E526" s="2"/>
      <c r="K526" s="15"/>
    </row>
    <row r="527" ht="15.75" customHeight="1">
      <c r="E527" s="2"/>
      <c r="K527" s="15"/>
    </row>
    <row r="528" ht="15.75" customHeight="1">
      <c r="E528" s="2"/>
      <c r="K528" s="15"/>
    </row>
    <row r="529" ht="15.75" customHeight="1">
      <c r="E529" s="2"/>
      <c r="K529" s="15"/>
    </row>
    <row r="530" ht="15.75" customHeight="1">
      <c r="E530" s="2"/>
      <c r="K530" s="15"/>
    </row>
    <row r="531" ht="15.75" customHeight="1">
      <c r="E531" s="2"/>
      <c r="K531" s="15"/>
    </row>
    <row r="532" ht="15.75" customHeight="1">
      <c r="E532" s="2"/>
      <c r="K532" s="15"/>
    </row>
    <row r="533" ht="15.75" customHeight="1">
      <c r="E533" s="2"/>
      <c r="K533" s="15"/>
    </row>
    <row r="534" ht="15.75" customHeight="1">
      <c r="E534" s="2"/>
      <c r="K534" s="15"/>
    </row>
    <row r="535" ht="15.75" customHeight="1">
      <c r="E535" s="2"/>
      <c r="K535" s="15"/>
    </row>
    <row r="536" ht="15.75" customHeight="1">
      <c r="E536" s="2"/>
      <c r="K536" s="15"/>
    </row>
    <row r="537" ht="15.75" customHeight="1">
      <c r="E537" s="2"/>
      <c r="K537" s="15"/>
    </row>
    <row r="538" ht="15.75" customHeight="1">
      <c r="E538" s="2"/>
      <c r="K538" s="15"/>
    </row>
    <row r="539" ht="15.75" customHeight="1">
      <c r="E539" s="2"/>
      <c r="K539" s="15"/>
    </row>
    <row r="540" ht="15.75" customHeight="1">
      <c r="E540" s="2"/>
      <c r="K540" s="15"/>
    </row>
    <row r="541" ht="15.75" customHeight="1">
      <c r="E541" s="2"/>
      <c r="K541" s="15"/>
    </row>
    <row r="542" ht="15.75" customHeight="1">
      <c r="E542" s="2"/>
      <c r="K542" s="15"/>
    </row>
    <row r="543" ht="15.75" customHeight="1">
      <c r="E543" s="2"/>
      <c r="K543" s="15"/>
    </row>
    <row r="544" ht="15.75" customHeight="1">
      <c r="E544" s="2"/>
      <c r="K544" s="15"/>
    </row>
    <row r="545" ht="15.75" customHeight="1">
      <c r="E545" s="2"/>
      <c r="K545" s="15"/>
    </row>
    <row r="546" ht="15.75" customHeight="1">
      <c r="E546" s="2"/>
      <c r="K546" s="15"/>
    </row>
    <row r="547" ht="15.75" customHeight="1">
      <c r="E547" s="2"/>
      <c r="K547" s="15"/>
    </row>
    <row r="548" ht="15.75" customHeight="1">
      <c r="E548" s="2"/>
      <c r="K548" s="15"/>
    </row>
    <row r="549" ht="15.75" customHeight="1">
      <c r="E549" s="2"/>
      <c r="K549" s="15"/>
    </row>
    <row r="550" ht="15.75" customHeight="1">
      <c r="E550" s="2"/>
      <c r="K550" s="15"/>
    </row>
    <row r="551" ht="15.75" customHeight="1">
      <c r="E551" s="2"/>
      <c r="K551" s="15"/>
    </row>
    <row r="552" ht="15.75" customHeight="1">
      <c r="E552" s="2"/>
      <c r="K552" s="15"/>
    </row>
    <row r="553" ht="15.75" customHeight="1">
      <c r="E553" s="2"/>
      <c r="K553" s="15"/>
    </row>
    <row r="554" ht="15.75" customHeight="1">
      <c r="E554" s="2"/>
      <c r="K554" s="15"/>
    </row>
    <row r="555" ht="15.75" customHeight="1">
      <c r="E555" s="2"/>
      <c r="K555" s="15"/>
    </row>
    <row r="556" ht="15.75" customHeight="1">
      <c r="E556" s="2"/>
      <c r="K556" s="15"/>
    </row>
    <row r="557" ht="15.75" customHeight="1">
      <c r="E557" s="2"/>
      <c r="K557" s="15"/>
    </row>
    <row r="558" ht="15.75" customHeight="1">
      <c r="E558" s="2"/>
      <c r="K558" s="15"/>
    </row>
    <row r="559" ht="15.75" customHeight="1">
      <c r="E559" s="2"/>
      <c r="K559" s="15"/>
    </row>
    <row r="560" ht="15.75" customHeight="1">
      <c r="E560" s="2"/>
      <c r="K560" s="15"/>
    </row>
    <row r="561" ht="15.75" customHeight="1">
      <c r="E561" s="2"/>
      <c r="K561" s="15"/>
    </row>
    <row r="562" ht="15.75" customHeight="1">
      <c r="E562" s="2"/>
      <c r="K562" s="15"/>
    </row>
    <row r="563" ht="15.75" customHeight="1">
      <c r="E563" s="2"/>
      <c r="K563" s="15"/>
    </row>
    <row r="564" ht="15.75" customHeight="1">
      <c r="E564" s="2"/>
      <c r="K564" s="15"/>
    </row>
    <row r="565" ht="15.75" customHeight="1">
      <c r="E565" s="2"/>
      <c r="K565" s="15"/>
    </row>
    <row r="566" ht="15.75" customHeight="1">
      <c r="E566" s="2"/>
      <c r="K566" s="15"/>
    </row>
    <row r="567" ht="15.75" customHeight="1">
      <c r="E567" s="2"/>
      <c r="K567" s="15"/>
    </row>
    <row r="568" ht="15.75" customHeight="1">
      <c r="E568" s="2"/>
      <c r="K568" s="15"/>
    </row>
    <row r="569" ht="15.75" customHeight="1">
      <c r="E569" s="2"/>
      <c r="K569" s="15"/>
    </row>
    <row r="570" ht="15.75" customHeight="1">
      <c r="E570" s="2"/>
      <c r="K570" s="15"/>
    </row>
    <row r="571" ht="15.75" customHeight="1">
      <c r="E571" s="2"/>
      <c r="K571" s="15"/>
    </row>
    <row r="572" ht="15.75" customHeight="1">
      <c r="E572" s="2"/>
      <c r="K572" s="15"/>
    </row>
    <row r="573" ht="15.75" customHeight="1">
      <c r="E573" s="2"/>
      <c r="K573" s="15"/>
    </row>
    <row r="574" ht="15.75" customHeight="1">
      <c r="E574" s="2"/>
      <c r="K574" s="15"/>
    </row>
    <row r="575" ht="15.75" customHeight="1">
      <c r="E575" s="2"/>
      <c r="K575" s="15"/>
    </row>
    <row r="576" ht="15.75" customHeight="1">
      <c r="E576" s="2"/>
      <c r="K576" s="15"/>
    </row>
    <row r="577" ht="15.75" customHeight="1">
      <c r="E577" s="2"/>
      <c r="K577" s="15"/>
    </row>
    <row r="578" ht="15.75" customHeight="1">
      <c r="E578" s="2"/>
      <c r="K578" s="15"/>
    </row>
    <row r="579" ht="15.75" customHeight="1">
      <c r="E579" s="2"/>
      <c r="K579" s="15"/>
    </row>
    <row r="580" ht="15.75" customHeight="1">
      <c r="E580" s="2"/>
      <c r="K580" s="15"/>
    </row>
    <row r="581" ht="15.75" customHeight="1">
      <c r="E581" s="2"/>
      <c r="K581" s="15"/>
    </row>
    <row r="582" ht="15.75" customHeight="1">
      <c r="E582" s="2"/>
      <c r="K582" s="15"/>
    </row>
    <row r="583" ht="15.75" customHeight="1">
      <c r="E583" s="2"/>
      <c r="K583" s="15"/>
    </row>
    <row r="584" ht="15.75" customHeight="1">
      <c r="E584" s="2"/>
      <c r="K584" s="15"/>
    </row>
    <row r="585" ht="15.75" customHeight="1">
      <c r="E585" s="2"/>
      <c r="K585" s="15"/>
    </row>
    <row r="586" ht="15.75" customHeight="1">
      <c r="E586" s="2"/>
      <c r="K586" s="15"/>
    </row>
    <row r="587" ht="15.75" customHeight="1">
      <c r="E587" s="2"/>
      <c r="K587" s="15"/>
    </row>
    <row r="588" ht="15.75" customHeight="1">
      <c r="E588" s="2"/>
      <c r="K588" s="15"/>
    </row>
    <row r="589" ht="15.75" customHeight="1">
      <c r="E589" s="2"/>
      <c r="K589" s="15"/>
    </row>
    <row r="590" ht="15.75" customHeight="1">
      <c r="E590" s="2"/>
      <c r="K590" s="15"/>
    </row>
    <row r="591" ht="15.75" customHeight="1">
      <c r="E591" s="2"/>
      <c r="K591" s="15"/>
    </row>
    <row r="592" ht="15.75" customHeight="1">
      <c r="E592" s="2"/>
      <c r="K592" s="15"/>
    </row>
    <row r="593" ht="15.75" customHeight="1">
      <c r="E593" s="2"/>
      <c r="K593" s="15"/>
    </row>
    <row r="594" ht="15.75" customHeight="1">
      <c r="E594" s="2"/>
      <c r="K594" s="15"/>
    </row>
    <row r="595" ht="15.75" customHeight="1">
      <c r="E595" s="2"/>
      <c r="K595" s="15"/>
    </row>
    <row r="596" ht="15.75" customHeight="1">
      <c r="E596" s="2"/>
      <c r="K596" s="15"/>
    </row>
    <row r="597" ht="15.75" customHeight="1">
      <c r="E597" s="2"/>
      <c r="K597" s="15"/>
    </row>
    <row r="598" ht="15.75" customHeight="1">
      <c r="E598" s="2"/>
      <c r="K598" s="15"/>
    </row>
    <row r="599" ht="15.75" customHeight="1">
      <c r="E599" s="2"/>
      <c r="K599" s="15"/>
    </row>
    <row r="600" ht="15.75" customHeight="1">
      <c r="E600" s="2"/>
      <c r="K600" s="15"/>
    </row>
    <row r="601" ht="15.75" customHeight="1">
      <c r="E601" s="2"/>
      <c r="K601" s="15"/>
    </row>
    <row r="602" ht="15.75" customHeight="1">
      <c r="E602" s="2"/>
      <c r="K602" s="15"/>
    </row>
    <row r="603" ht="15.75" customHeight="1">
      <c r="E603" s="2"/>
      <c r="K603" s="15"/>
    </row>
    <row r="604" ht="15.75" customHeight="1">
      <c r="E604" s="2"/>
      <c r="K604" s="15"/>
    </row>
    <row r="605" ht="15.75" customHeight="1">
      <c r="E605" s="2"/>
      <c r="K605" s="15"/>
    </row>
    <row r="606" ht="15.75" customHeight="1">
      <c r="E606" s="2"/>
      <c r="K606" s="15"/>
    </row>
    <row r="607" ht="15.75" customHeight="1">
      <c r="E607" s="2"/>
      <c r="K607" s="15"/>
    </row>
    <row r="608" ht="15.75" customHeight="1">
      <c r="E608" s="2"/>
      <c r="K608" s="15"/>
    </row>
    <row r="609" ht="15.75" customHeight="1">
      <c r="E609" s="2"/>
      <c r="K609" s="15"/>
    </row>
    <row r="610" ht="15.75" customHeight="1">
      <c r="E610" s="2"/>
      <c r="K610" s="15"/>
    </row>
    <row r="611" ht="15.75" customHeight="1">
      <c r="E611" s="2"/>
      <c r="K611" s="15"/>
    </row>
    <row r="612" ht="15.75" customHeight="1">
      <c r="E612" s="2"/>
      <c r="K612" s="15"/>
    </row>
    <row r="613" ht="15.75" customHeight="1">
      <c r="E613" s="2"/>
      <c r="K613" s="15"/>
    </row>
    <row r="614" ht="15.75" customHeight="1">
      <c r="E614" s="2"/>
      <c r="K614" s="15"/>
    </row>
    <row r="615" ht="15.75" customHeight="1">
      <c r="E615" s="2"/>
      <c r="K615" s="15"/>
    </row>
    <row r="616" ht="15.75" customHeight="1">
      <c r="E616" s="2"/>
      <c r="K616" s="15"/>
    </row>
    <row r="617" ht="15.75" customHeight="1">
      <c r="E617" s="2"/>
      <c r="K617" s="15"/>
    </row>
    <row r="618" ht="15.75" customHeight="1">
      <c r="E618" s="2"/>
      <c r="K618" s="15"/>
    </row>
    <row r="619" ht="15.75" customHeight="1">
      <c r="E619" s="2"/>
      <c r="K619" s="15"/>
    </row>
    <row r="620" ht="15.75" customHeight="1">
      <c r="E620" s="2"/>
      <c r="K620" s="15"/>
    </row>
    <row r="621" ht="15.75" customHeight="1">
      <c r="E621" s="2"/>
      <c r="K621" s="15"/>
    </row>
    <row r="622" ht="15.75" customHeight="1">
      <c r="E622" s="2"/>
      <c r="K622" s="15"/>
    </row>
    <row r="623" ht="15.75" customHeight="1">
      <c r="E623" s="2"/>
      <c r="K623" s="15"/>
    </row>
    <row r="624" ht="15.75" customHeight="1">
      <c r="E624" s="2"/>
      <c r="K624" s="15"/>
    </row>
    <row r="625" ht="15.75" customHeight="1">
      <c r="E625" s="2"/>
      <c r="K625" s="15"/>
    </row>
    <row r="626" ht="15.75" customHeight="1">
      <c r="E626" s="2"/>
      <c r="K626" s="15"/>
    </row>
    <row r="627" ht="15.75" customHeight="1">
      <c r="E627" s="2"/>
      <c r="K627" s="15"/>
    </row>
    <row r="628" ht="15.75" customHeight="1">
      <c r="E628" s="2"/>
      <c r="K628" s="15"/>
    </row>
    <row r="629" ht="15.75" customHeight="1">
      <c r="E629" s="2"/>
      <c r="K629" s="15"/>
    </row>
    <row r="630" ht="15.75" customHeight="1">
      <c r="E630" s="2"/>
      <c r="K630" s="15"/>
    </row>
    <row r="631" ht="15.75" customHeight="1">
      <c r="E631" s="2"/>
      <c r="K631" s="15"/>
    </row>
    <row r="632" ht="15.75" customHeight="1">
      <c r="E632" s="2"/>
      <c r="K632" s="15"/>
    </row>
    <row r="633" ht="15.75" customHeight="1">
      <c r="E633" s="2"/>
      <c r="K633" s="15"/>
    </row>
    <row r="634" ht="15.75" customHeight="1">
      <c r="E634" s="2"/>
      <c r="K634" s="15"/>
    </row>
    <row r="635" ht="15.75" customHeight="1">
      <c r="E635" s="2"/>
      <c r="K635" s="15"/>
    </row>
    <row r="636" ht="15.75" customHeight="1">
      <c r="E636" s="2"/>
      <c r="K636" s="15"/>
    </row>
    <row r="637" ht="15.75" customHeight="1">
      <c r="E637" s="2"/>
      <c r="K637" s="15"/>
    </row>
    <row r="638" ht="15.75" customHeight="1">
      <c r="E638" s="2"/>
      <c r="K638" s="15"/>
    </row>
    <row r="639" ht="15.75" customHeight="1">
      <c r="E639" s="2"/>
      <c r="K639" s="15"/>
    </row>
    <row r="640" ht="15.75" customHeight="1">
      <c r="E640" s="2"/>
      <c r="K640" s="15"/>
    </row>
    <row r="641" ht="15.75" customHeight="1">
      <c r="E641" s="2"/>
      <c r="K641" s="15"/>
    </row>
    <row r="642" ht="15.75" customHeight="1">
      <c r="E642" s="2"/>
      <c r="K642" s="15"/>
    </row>
    <row r="643" ht="15.75" customHeight="1">
      <c r="E643" s="2"/>
      <c r="K643" s="15"/>
    </row>
    <row r="644" ht="15.75" customHeight="1">
      <c r="E644" s="2"/>
      <c r="K644" s="15"/>
    </row>
    <row r="645" ht="15.75" customHeight="1">
      <c r="E645" s="2"/>
      <c r="K645" s="15"/>
    </row>
    <row r="646" ht="15.75" customHeight="1">
      <c r="E646" s="2"/>
      <c r="K646" s="15"/>
    </row>
    <row r="647" ht="15.75" customHeight="1">
      <c r="E647" s="2"/>
      <c r="K647" s="15"/>
    </row>
    <row r="648" ht="15.75" customHeight="1">
      <c r="E648" s="2"/>
      <c r="K648" s="15"/>
    </row>
    <row r="649" ht="15.75" customHeight="1">
      <c r="E649" s="2"/>
      <c r="K649" s="15"/>
    </row>
    <row r="650" ht="15.75" customHeight="1">
      <c r="E650" s="2"/>
      <c r="K650" s="15"/>
    </row>
    <row r="651" ht="15.75" customHeight="1">
      <c r="E651" s="2"/>
      <c r="K651" s="15"/>
    </row>
    <row r="652" ht="15.75" customHeight="1">
      <c r="E652" s="2"/>
      <c r="K652" s="15"/>
    </row>
    <row r="653" ht="15.75" customHeight="1">
      <c r="E653" s="2"/>
      <c r="K653" s="15"/>
    </row>
    <row r="654" ht="15.75" customHeight="1">
      <c r="E654" s="2"/>
      <c r="K654" s="15"/>
    </row>
    <row r="655" ht="15.75" customHeight="1">
      <c r="E655" s="2"/>
      <c r="K655" s="15"/>
    </row>
    <row r="656" ht="15.75" customHeight="1">
      <c r="E656" s="2"/>
      <c r="K656" s="15"/>
    </row>
    <row r="657" ht="15.75" customHeight="1">
      <c r="E657" s="2"/>
      <c r="K657" s="15"/>
    </row>
    <row r="658" ht="15.75" customHeight="1">
      <c r="E658" s="2"/>
      <c r="K658" s="15"/>
    </row>
    <row r="659" ht="15.75" customHeight="1">
      <c r="E659" s="2"/>
      <c r="K659" s="15"/>
    </row>
    <row r="660" ht="15.75" customHeight="1">
      <c r="E660" s="2"/>
      <c r="K660" s="15"/>
    </row>
    <row r="661" ht="15.75" customHeight="1">
      <c r="E661" s="2"/>
      <c r="K661" s="15"/>
    </row>
    <row r="662" ht="15.75" customHeight="1">
      <c r="E662" s="2"/>
      <c r="K662" s="15"/>
    </row>
    <row r="663" ht="15.75" customHeight="1">
      <c r="E663" s="2"/>
      <c r="K663" s="15"/>
    </row>
    <row r="664" ht="15.75" customHeight="1">
      <c r="E664" s="2"/>
      <c r="K664" s="15"/>
    </row>
    <row r="665" ht="15.75" customHeight="1">
      <c r="E665" s="2"/>
      <c r="K665" s="15"/>
    </row>
    <row r="666" ht="15.75" customHeight="1">
      <c r="E666" s="2"/>
      <c r="K666" s="15"/>
    </row>
    <row r="667" ht="15.75" customHeight="1">
      <c r="E667" s="2"/>
      <c r="K667" s="15"/>
    </row>
    <row r="668" ht="15.75" customHeight="1">
      <c r="E668" s="2"/>
      <c r="K668" s="15"/>
    </row>
    <row r="669" ht="15.75" customHeight="1">
      <c r="E669" s="2"/>
      <c r="K669" s="15"/>
    </row>
    <row r="670" ht="15.75" customHeight="1">
      <c r="E670" s="2"/>
      <c r="K670" s="15"/>
    </row>
    <row r="671" ht="15.75" customHeight="1">
      <c r="E671" s="2"/>
      <c r="K671" s="15"/>
    </row>
    <row r="672" ht="15.75" customHeight="1">
      <c r="E672" s="2"/>
      <c r="K672" s="15"/>
    </row>
    <row r="673" ht="15.75" customHeight="1">
      <c r="E673" s="2"/>
      <c r="K673" s="15"/>
    </row>
    <row r="674" ht="15.75" customHeight="1">
      <c r="E674" s="2"/>
      <c r="K674" s="15"/>
    </row>
    <row r="675" ht="15.75" customHeight="1">
      <c r="E675" s="2"/>
      <c r="K675" s="15"/>
    </row>
    <row r="676" ht="15.75" customHeight="1">
      <c r="E676" s="2"/>
      <c r="K676" s="15"/>
    </row>
    <row r="677" ht="15.75" customHeight="1">
      <c r="E677" s="2"/>
      <c r="K677" s="15"/>
    </row>
    <row r="678" ht="15.75" customHeight="1">
      <c r="E678" s="2"/>
      <c r="K678" s="15"/>
    </row>
    <row r="679" ht="15.75" customHeight="1">
      <c r="E679" s="2"/>
      <c r="K679" s="15"/>
    </row>
    <row r="680" ht="15.75" customHeight="1">
      <c r="E680" s="2"/>
      <c r="K680" s="15"/>
    </row>
    <row r="681" ht="15.75" customHeight="1">
      <c r="E681" s="2"/>
      <c r="K681" s="15"/>
    </row>
    <row r="682" ht="15.75" customHeight="1">
      <c r="E682" s="2"/>
      <c r="K682" s="15"/>
    </row>
    <row r="683" ht="15.75" customHeight="1">
      <c r="E683" s="2"/>
      <c r="K683" s="15"/>
    </row>
    <row r="684" ht="15.75" customHeight="1">
      <c r="E684" s="2"/>
      <c r="K684" s="15"/>
    </row>
    <row r="685" ht="15.75" customHeight="1">
      <c r="E685" s="2"/>
      <c r="K685" s="15"/>
    </row>
    <row r="686" ht="15.75" customHeight="1">
      <c r="E686" s="2"/>
      <c r="K686" s="15"/>
    </row>
    <row r="687" ht="15.75" customHeight="1">
      <c r="E687" s="2"/>
      <c r="K687" s="15"/>
    </row>
    <row r="688" ht="15.75" customHeight="1">
      <c r="E688" s="2"/>
      <c r="K688" s="15"/>
    </row>
    <row r="689" ht="15.75" customHeight="1">
      <c r="E689" s="2"/>
      <c r="K689" s="15"/>
    </row>
    <row r="690" ht="15.75" customHeight="1">
      <c r="E690" s="2"/>
      <c r="K690" s="15"/>
    </row>
    <row r="691" ht="15.75" customHeight="1">
      <c r="E691" s="2"/>
      <c r="K691" s="15"/>
    </row>
    <row r="692" ht="15.75" customHeight="1">
      <c r="E692" s="2"/>
      <c r="K692" s="15"/>
    </row>
    <row r="693" ht="15.75" customHeight="1">
      <c r="E693" s="2"/>
      <c r="K693" s="15"/>
    </row>
    <row r="694" ht="15.75" customHeight="1">
      <c r="E694" s="2"/>
      <c r="K694" s="15"/>
    </row>
    <row r="695" ht="15.75" customHeight="1">
      <c r="E695" s="2"/>
      <c r="K695" s="15"/>
    </row>
    <row r="696" ht="15.75" customHeight="1">
      <c r="E696" s="2"/>
      <c r="K696" s="15"/>
    </row>
    <row r="697" ht="15.75" customHeight="1">
      <c r="E697" s="2"/>
      <c r="K697" s="15"/>
    </row>
    <row r="698" ht="15.75" customHeight="1">
      <c r="E698" s="2"/>
      <c r="K698" s="15"/>
    </row>
    <row r="699" ht="15.75" customHeight="1">
      <c r="E699" s="2"/>
      <c r="K699" s="15"/>
    </row>
    <row r="700" ht="15.75" customHeight="1">
      <c r="E700" s="2"/>
      <c r="K700" s="15"/>
    </row>
    <row r="701" ht="15.75" customHeight="1">
      <c r="E701" s="2"/>
      <c r="K701" s="15"/>
    </row>
    <row r="702" ht="15.75" customHeight="1">
      <c r="E702" s="2"/>
      <c r="K702" s="15"/>
    </row>
    <row r="703" ht="15.75" customHeight="1">
      <c r="E703" s="2"/>
      <c r="K703" s="15"/>
    </row>
    <row r="704" ht="15.75" customHeight="1">
      <c r="E704" s="2"/>
      <c r="K704" s="15"/>
    </row>
    <row r="705" ht="15.75" customHeight="1">
      <c r="E705" s="2"/>
      <c r="K705" s="15"/>
    </row>
    <row r="706" ht="15.75" customHeight="1">
      <c r="E706" s="2"/>
      <c r="K706" s="15"/>
    </row>
    <row r="707" ht="15.75" customHeight="1">
      <c r="E707" s="2"/>
      <c r="K707" s="15"/>
    </row>
    <row r="708" ht="15.75" customHeight="1">
      <c r="E708" s="2"/>
      <c r="K708" s="15"/>
    </row>
    <row r="709" ht="15.75" customHeight="1">
      <c r="E709" s="2"/>
      <c r="K709" s="15"/>
    </row>
    <row r="710" ht="15.75" customHeight="1">
      <c r="E710" s="2"/>
      <c r="K710" s="15"/>
    </row>
    <row r="711" ht="15.75" customHeight="1">
      <c r="E711" s="2"/>
      <c r="K711" s="15"/>
    </row>
    <row r="712" ht="15.75" customHeight="1">
      <c r="E712" s="2"/>
      <c r="K712" s="15"/>
    </row>
    <row r="713" ht="15.75" customHeight="1">
      <c r="E713" s="2"/>
      <c r="K713" s="15"/>
    </row>
    <row r="714" ht="15.75" customHeight="1">
      <c r="E714" s="2"/>
      <c r="K714" s="15"/>
    </row>
    <row r="715" ht="15.75" customHeight="1">
      <c r="E715" s="2"/>
      <c r="K715" s="15"/>
    </row>
    <row r="716" ht="15.75" customHeight="1">
      <c r="E716" s="2"/>
      <c r="K716" s="15"/>
    </row>
    <row r="717" ht="15.75" customHeight="1">
      <c r="E717" s="2"/>
      <c r="K717" s="15"/>
    </row>
    <row r="718" ht="15.75" customHeight="1">
      <c r="E718" s="2"/>
      <c r="K718" s="15"/>
    </row>
    <row r="719" ht="15.75" customHeight="1">
      <c r="E719" s="2"/>
      <c r="K719" s="15"/>
    </row>
    <row r="720" ht="15.75" customHeight="1">
      <c r="E720" s="2"/>
      <c r="K720" s="15"/>
    </row>
    <row r="721" ht="15.75" customHeight="1">
      <c r="E721" s="2"/>
      <c r="K721" s="15"/>
    </row>
    <row r="722" ht="15.75" customHeight="1">
      <c r="E722" s="2"/>
      <c r="K722" s="15"/>
    </row>
    <row r="723" ht="15.75" customHeight="1">
      <c r="E723" s="2"/>
      <c r="K723" s="15"/>
    </row>
    <row r="724" ht="15.75" customHeight="1">
      <c r="E724" s="2"/>
      <c r="K724" s="15"/>
    </row>
    <row r="725" ht="15.75" customHeight="1">
      <c r="E725" s="2"/>
      <c r="K725" s="15"/>
    </row>
    <row r="726" ht="15.75" customHeight="1">
      <c r="E726" s="2"/>
      <c r="K726" s="15"/>
    </row>
    <row r="727" ht="15.75" customHeight="1">
      <c r="E727" s="2"/>
      <c r="K727" s="15"/>
    </row>
    <row r="728" ht="15.75" customHeight="1">
      <c r="E728" s="2"/>
      <c r="K728" s="15"/>
    </row>
    <row r="729" ht="15.75" customHeight="1">
      <c r="E729" s="2"/>
      <c r="K729" s="15"/>
    </row>
    <row r="730" ht="15.75" customHeight="1">
      <c r="E730" s="2"/>
      <c r="K730" s="15"/>
    </row>
    <row r="731" ht="15.75" customHeight="1">
      <c r="E731" s="2"/>
      <c r="K731" s="15"/>
    </row>
    <row r="732" ht="15.75" customHeight="1">
      <c r="E732" s="2"/>
      <c r="K732" s="15"/>
    </row>
    <row r="733" ht="15.75" customHeight="1">
      <c r="E733" s="2"/>
      <c r="K733" s="15"/>
    </row>
    <row r="734" ht="15.75" customHeight="1">
      <c r="E734" s="2"/>
      <c r="K734" s="15"/>
    </row>
    <row r="735" ht="15.75" customHeight="1">
      <c r="E735" s="2"/>
      <c r="K735" s="15"/>
    </row>
    <row r="736" ht="15.75" customHeight="1">
      <c r="E736" s="2"/>
      <c r="K736" s="15"/>
    </row>
    <row r="737" ht="15.75" customHeight="1">
      <c r="E737" s="2"/>
      <c r="K737" s="15"/>
    </row>
    <row r="738" ht="15.75" customHeight="1">
      <c r="E738" s="2"/>
      <c r="K738" s="15"/>
    </row>
    <row r="739" ht="15.75" customHeight="1">
      <c r="E739" s="2"/>
      <c r="K739" s="15"/>
    </row>
    <row r="740" ht="15.75" customHeight="1">
      <c r="E740" s="2"/>
      <c r="K740" s="15"/>
    </row>
    <row r="741" ht="15.75" customHeight="1">
      <c r="E741" s="2"/>
      <c r="K741" s="15"/>
    </row>
    <row r="742" ht="15.75" customHeight="1">
      <c r="E742" s="2"/>
      <c r="K742" s="15"/>
    </row>
    <row r="743" ht="15.75" customHeight="1">
      <c r="E743" s="2"/>
      <c r="K743" s="15"/>
    </row>
    <row r="744" ht="15.75" customHeight="1">
      <c r="E744" s="2"/>
      <c r="K744" s="15"/>
    </row>
    <row r="745" ht="15.75" customHeight="1">
      <c r="E745" s="2"/>
      <c r="K745" s="15"/>
    </row>
    <row r="746" ht="15.75" customHeight="1">
      <c r="E746" s="2"/>
      <c r="K746" s="15"/>
    </row>
    <row r="747" ht="15.75" customHeight="1">
      <c r="E747" s="2"/>
      <c r="K747" s="15"/>
    </row>
    <row r="748" ht="15.75" customHeight="1">
      <c r="E748" s="2"/>
      <c r="K748" s="15"/>
    </row>
    <row r="749" ht="15.75" customHeight="1">
      <c r="E749" s="2"/>
      <c r="K749" s="15"/>
    </row>
    <row r="750" ht="15.75" customHeight="1">
      <c r="E750" s="2"/>
      <c r="K750" s="15"/>
    </row>
    <row r="751" ht="15.75" customHeight="1">
      <c r="E751" s="2"/>
      <c r="K751" s="15"/>
    </row>
    <row r="752" ht="15.75" customHeight="1">
      <c r="E752" s="2"/>
      <c r="K752" s="15"/>
    </row>
    <row r="753" ht="15.75" customHeight="1">
      <c r="E753" s="2"/>
      <c r="K753" s="15"/>
    </row>
    <row r="754" ht="15.75" customHeight="1">
      <c r="E754" s="2"/>
      <c r="K754" s="15"/>
    </row>
    <row r="755" ht="15.75" customHeight="1">
      <c r="E755" s="2"/>
      <c r="K755" s="15"/>
    </row>
    <row r="756" ht="15.75" customHeight="1">
      <c r="E756" s="2"/>
      <c r="K756" s="15"/>
    </row>
    <row r="757" ht="15.75" customHeight="1">
      <c r="E757" s="2"/>
      <c r="K757" s="15"/>
    </row>
    <row r="758" ht="15.75" customHeight="1">
      <c r="E758" s="2"/>
      <c r="K758" s="15"/>
    </row>
    <row r="759" ht="15.75" customHeight="1">
      <c r="E759" s="2"/>
      <c r="K759" s="15"/>
    </row>
    <row r="760" ht="15.75" customHeight="1">
      <c r="E760" s="2"/>
      <c r="K760" s="15"/>
    </row>
    <row r="761" ht="15.75" customHeight="1">
      <c r="E761" s="2"/>
      <c r="K761" s="15"/>
    </row>
    <row r="762" ht="15.75" customHeight="1">
      <c r="E762" s="2"/>
      <c r="K762" s="15"/>
    </row>
    <row r="763" ht="15.75" customHeight="1">
      <c r="E763" s="2"/>
      <c r="K763" s="15"/>
    </row>
    <row r="764" ht="15.75" customHeight="1">
      <c r="E764" s="2"/>
      <c r="K764" s="15"/>
    </row>
    <row r="765" ht="15.75" customHeight="1">
      <c r="E765" s="2"/>
      <c r="K765" s="15"/>
    </row>
    <row r="766" ht="15.75" customHeight="1">
      <c r="E766" s="2"/>
      <c r="K766" s="15"/>
    </row>
    <row r="767" ht="15.75" customHeight="1">
      <c r="E767" s="2"/>
      <c r="K767" s="15"/>
    </row>
    <row r="768" ht="15.75" customHeight="1">
      <c r="E768" s="2"/>
      <c r="K768" s="15"/>
    </row>
    <row r="769" ht="15.75" customHeight="1">
      <c r="E769" s="2"/>
      <c r="K769" s="15"/>
    </row>
    <row r="770" ht="15.75" customHeight="1">
      <c r="E770" s="2"/>
      <c r="K770" s="15"/>
    </row>
    <row r="771" ht="15.75" customHeight="1">
      <c r="E771" s="2"/>
      <c r="K771" s="15"/>
    </row>
    <row r="772" ht="15.75" customHeight="1">
      <c r="E772" s="2"/>
      <c r="K772" s="15"/>
    </row>
    <row r="773" ht="15.75" customHeight="1">
      <c r="E773" s="2"/>
      <c r="K773" s="15"/>
    </row>
    <row r="774" ht="15.75" customHeight="1">
      <c r="E774" s="2"/>
      <c r="K774" s="15"/>
    </row>
    <row r="775" ht="15.75" customHeight="1">
      <c r="E775" s="2"/>
      <c r="K775" s="15"/>
    </row>
    <row r="776" ht="15.75" customHeight="1">
      <c r="E776" s="2"/>
      <c r="K776" s="15"/>
    </row>
    <row r="777" ht="15.75" customHeight="1">
      <c r="E777" s="2"/>
      <c r="K777" s="15"/>
    </row>
    <row r="778" ht="15.75" customHeight="1">
      <c r="E778" s="2"/>
      <c r="K778" s="15"/>
    </row>
    <row r="779" ht="15.75" customHeight="1">
      <c r="E779" s="2"/>
      <c r="K779" s="15"/>
    </row>
    <row r="780" ht="15.75" customHeight="1">
      <c r="E780" s="2"/>
      <c r="K780" s="15"/>
    </row>
    <row r="781" ht="15.75" customHeight="1">
      <c r="E781" s="2"/>
      <c r="K781" s="15"/>
    </row>
    <row r="782" ht="15.75" customHeight="1">
      <c r="E782" s="2"/>
      <c r="K782" s="15"/>
    </row>
    <row r="783" ht="15.75" customHeight="1">
      <c r="E783" s="2"/>
      <c r="K783" s="15"/>
    </row>
    <row r="784" ht="15.75" customHeight="1">
      <c r="E784" s="2"/>
      <c r="K784" s="15"/>
    </row>
    <row r="785" ht="15.75" customHeight="1">
      <c r="E785" s="2"/>
      <c r="K785" s="15"/>
    </row>
    <row r="786" ht="15.75" customHeight="1">
      <c r="E786" s="2"/>
      <c r="K786" s="15"/>
    </row>
    <row r="787" ht="15.75" customHeight="1">
      <c r="E787" s="2"/>
      <c r="K787" s="15"/>
    </row>
    <row r="788" ht="15.75" customHeight="1">
      <c r="E788" s="2"/>
      <c r="K788" s="15"/>
    </row>
    <row r="789" ht="15.75" customHeight="1">
      <c r="E789" s="2"/>
      <c r="K789" s="15"/>
    </row>
    <row r="790" ht="15.75" customHeight="1">
      <c r="E790" s="2"/>
      <c r="K790" s="15"/>
    </row>
    <row r="791" ht="15.75" customHeight="1">
      <c r="E791" s="2"/>
      <c r="K791" s="15"/>
    </row>
    <row r="792" ht="15.75" customHeight="1">
      <c r="E792" s="2"/>
      <c r="K792" s="15"/>
    </row>
    <row r="793" ht="15.75" customHeight="1">
      <c r="E793" s="2"/>
      <c r="K793" s="15"/>
    </row>
    <row r="794" ht="15.75" customHeight="1">
      <c r="E794" s="2"/>
      <c r="K794" s="15"/>
    </row>
    <row r="795" ht="15.75" customHeight="1">
      <c r="E795" s="2"/>
      <c r="K795" s="15"/>
    </row>
    <row r="796" ht="15.75" customHeight="1">
      <c r="E796" s="2"/>
      <c r="K796" s="15"/>
    </row>
    <row r="797" ht="15.75" customHeight="1">
      <c r="E797" s="2"/>
      <c r="K797" s="15"/>
    </row>
    <row r="798" ht="15.75" customHeight="1">
      <c r="E798" s="2"/>
      <c r="K798" s="15"/>
    </row>
    <row r="799" ht="15.75" customHeight="1">
      <c r="E799" s="2"/>
      <c r="K799" s="15"/>
    </row>
    <row r="800" ht="15.75" customHeight="1">
      <c r="E800" s="2"/>
      <c r="K800" s="15"/>
    </row>
    <row r="801" ht="15.75" customHeight="1">
      <c r="E801" s="2"/>
      <c r="K801" s="15"/>
    </row>
    <row r="802" ht="15.75" customHeight="1">
      <c r="E802" s="2"/>
      <c r="K802" s="15"/>
    </row>
    <row r="803" ht="15.75" customHeight="1">
      <c r="E803" s="2"/>
      <c r="K803" s="15"/>
    </row>
    <row r="804" ht="15.75" customHeight="1">
      <c r="E804" s="2"/>
      <c r="K804" s="15"/>
    </row>
    <row r="805" ht="15.75" customHeight="1">
      <c r="E805" s="2"/>
      <c r="K805" s="15"/>
    </row>
    <row r="806" ht="15.75" customHeight="1">
      <c r="E806" s="2"/>
      <c r="K806" s="15"/>
    </row>
    <row r="807" ht="15.75" customHeight="1">
      <c r="E807" s="2"/>
      <c r="K807" s="15"/>
    </row>
    <row r="808" ht="15.75" customHeight="1">
      <c r="E808" s="2"/>
      <c r="K808" s="15"/>
    </row>
    <row r="809" ht="15.75" customHeight="1">
      <c r="E809" s="2"/>
      <c r="K809" s="15"/>
    </row>
    <row r="810" ht="15.75" customHeight="1">
      <c r="E810" s="2"/>
      <c r="K810" s="15"/>
    </row>
    <row r="811" ht="15.75" customHeight="1">
      <c r="E811" s="2"/>
      <c r="K811" s="15"/>
    </row>
    <row r="812" ht="15.75" customHeight="1">
      <c r="E812" s="2"/>
      <c r="K812" s="15"/>
    </row>
    <row r="813" ht="15.75" customHeight="1">
      <c r="E813" s="2"/>
      <c r="K813" s="15"/>
    </row>
    <row r="814" ht="15.75" customHeight="1">
      <c r="E814" s="2"/>
      <c r="K814" s="15"/>
    </row>
    <row r="815" ht="15.75" customHeight="1">
      <c r="E815" s="2"/>
      <c r="K815" s="15"/>
    </row>
    <row r="816" ht="15.75" customHeight="1">
      <c r="E816" s="2"/>
      <c r="K816" s="15"/>
    </row>
    <row r="817" ht="15.75" customHeight="1">
      <c r="E817" s="2"/>
      <c r="K817" s="15"/>
    </row>
    <row r="818" ht="15.75" customHeight="1">
      <c r="E818" s="2"/>
      <c r="K818" s="15"/>
    </row>
    <row r="819" ht="15.75" customHeight="1">
      <c r="E819" s="2"/>
      <c r="K819" s="15"/>
    </row>
    <row r="820" ht="15.75" customHeight="1">
      <c r="E820" s="2"/>
      <c r="K820" s="15"/>
    </row>
    <row r="821" ht="15.75" customHeight="1">
      <c r="E821" s="2"/>
      <c r="K821" s="15"/>
    </row>
    <row r="822" ht="15.75" customHeight="1">
      <c r="E822" s="2"/>
      <c r="K822" s="15"/>
    </row>
    <row r="823" ht="15.75" customHeight="1">
      <c r="E823" s="2"/>
      <c r="K823" s="15"/>
    </row>
    <row r="824" ht="15.75" customHeight="1">
      <c r="E824" s="2"/>
      <c r="K824" s="15"/>
    </row>
    <row r="825" ht="15.75" customHeight="1">
      <c r="E825" s="2"/>
      <c r="K825" s="15"/>
    </row>
    <row r="826" ht="15.75" customHeight="1">
      <c r="E826" s="2"/>
      <c r="K826" s="15"/>
    </row>
    <row r="827" ht="15.75" customHeight="1">
      <c r="E827" s="2"/>
      <c r="K827" s="15"/>
    </row>
    <row r="828" ht="15.75" customHeight="1">
      <c r="E828" s="2"/>
      <c r="K828" s="15"/>
    </row>
    <row r="829" ht="15.75" customHeight="1">
      <c r="E829" s="2"/>
      <c r="K829" s="15"/>
    </row>
    <row r="830" ht="15.75" customHeight="1">
      <c r="E830" s="2"/>
      <c r="K830" s="15"/>
    </row>
    <row r="831" ht="15.75" customHeight="1">
      <c r="E831" s="2"/>
      <c r="K831" s="15"/>
    </row>
    <row r="832" ht="15.75" customHeight="1">
      <c r="E832" s="2"/>
      <c r="K832" s="15"/>
    </row>
    <row r="833" ht="15.75" customHeight="1">
      <c r="E833" s="2"/>
      <c r="K833" s="15"/>
    </row>
    <row r="834" ht="15.75" customHeight="1">
      <c r="E834" s="2"/>
      <c r="K834" s="15"/>
    </row>
    <row r="835" ht="15.75" customHeight="1">
      <c r="E835" s="2"/>
      <c r="K835" s="15"/>
    </row>
    <row r="836" ht="15.75" customHeight="1">
      <c r="E836" s="2"/>
      <c r="K836" s="15"/>
    </row>
    <row r="837" ht="15.75" customHeight="1">
      <c r="E837" s="2"/>
      <c r="K837" s="15"/>
    </row>
    <row r="838" ht="15.75" customHeight="1">
      <c r="E838" s="2"/>
      <c r="K838" s="15"/>
    </row>
    <row r="839" ht="15.75" customHeight="1">
      <c r="E839" s="2"/>
      <c r="K839" s="15"/>
    </row>
    <row r="840" ht="15.75" customHeight="1">
      <c r="E840" s="2"/>
      <c r="K840" s="15"/>
    </row>
    <row r="841" ht="15.75" customHeight="1">
      <c r="E841" s="2"/>
      <c r="K841" s="15"/>
    </row>
    <row r="842" ht="15.75" customHeight="1">
      <c r="E842" s="2"/>
      <c r="K842" s="15"/>
    </row>
    <row r="843" ht="15.75" customHeight="1">
      <c r="E843" s="2"/>
      <c r="K843" s="15"/>
    </row>
    <row r="844" ht="15.75" customHeight="1">
      <c r="E844" s="2"/>
      <c r="K844" s="15"/>
    </row>
    <row r="845" ht="15.75" customHeight="1">
      <c r="E845" s="2"/>
      <c r="K845" s="15"/>
    </row>
    <row r="846" ht="15.75" customHeight="1">
      <c r="E846" s="2"/>
      <c r="K846" s="15"/>
    </row>
    <row r="847" ht="15.75" customHeight="1">
      <c r="E847" s="2"/>
      <c r="K847" s="15"/>
    </row>
    <row r="848" ht="15.75" customHeight="1">
      <c r="E848" s="2"/>
      <c r="K848" s="15"/>
    </row>
    <row r="849" ht="15.75" customHeight="1">
      <c r="E849" s="2"/>
      <c r="K849" s="15"/>
    </row>
    <row r="850" ht="15.75" customHeight="1">
      <c r="E850" s="2"/>
      <c r="K850" s="15"/>
    </row>
    <row r="851" ht="15.75" customHeight="1">
      <c r="E851" s="2"/>
      <c r="K851" s="15"/>
    </row>
    <row r="852" ht="15.75" customHeight="1">
      <c r="E852" s="2"/>
      <c r="K852" s="15"/>
    </row>
    <row r="853" ht="15.75" customHeight="1">
      <c r="E853" s="2"/>
      <c r="K853" s="15"/>
    </row>
    <row r="854" ht="15.75" customHeight="1">
      <c r="E854" s="2"/>
      <c r="K854" s="15"/>
    </row>
    <row r="855" ht="15.75" customHeight="1">
      <c r="E855" s="2"/>
      <c r="K855" s="15"/>
    </row>
    <row r="856" ht="15.75" customHeight="1">
      <c r="E856" s="2"/>
      <c r="K856" s="15"/>
    </row>
    <row r="857" ht="15.75" customHeight="1">
      <c r="E857" s="2"/>
      <c r="K857" s="15"/>
    </row>
    <row r="858" ht="15.75" customHeight="1">
      <c r="E858" s="2"/>
      <c r="K858" s="15"/>
    </row>
    <row r="859" ht="15.75" customHeight="1">
      <c r="E859" s="2"/>
      <c r="K859" s="15"/>
    </row>
    <row r="860" ht="15.75" customHeight="1">
      <c r="E860" s="2"/>
      <c r="K860" s="15"/>
    </row>
    <row r="861" ht="15.75" customHeight="1">
      <c r="E861" s="2"/>
      <c r="K861" s="15"/>
    </row>
    <row r="862" ht="15.75" customHeight="1">
      <c r="E862" s="2"/>
      <c r="K862" s="15"/>
    </row>
    <row r="863" ht="15.75" customHeight="1">
      <c r="E863" s="2"/>
      <c r="K863" s="15"/>
    </row>
    <row r="864" ht="15.75" customHeight="1">
      <c r="E864" s="2"/>
      <c r="K864" s="15"/>
    </row>
    <row r="865" ht="15.75" customHeight="1">
      <c r="E865" s="2"/>
      <c r="K865" s="15"/>
    </row>
    <row r="866" ht="15.75" customHeight="1">
      <c r="E866" s="2"/>
      <c r="K866" s="15"/>
    </row>
    <row r="867" ht="15.75" customHeight="1">
      <c r="E867" s="2"/>
      <c r="K867" s="15"/>
    </row>
    <row r="868" ht="15.75" customHeight="1">
      <c r="E868" s="2"/>
      <c r="K868" s="15"/>
    </row>
    <row r="869" ht="15.75" customHeight="1">
      <c r="E869" s="2"/>
      <c r="K869" s="15"/>
    </row>
    <row r="870" ht="15.75" customHeight="1">
      <c r="E870" s="2"/>
      <c r="K870" s="15"/>
    </row>
    <row r="871" ht="15.75" customHeight="1">
      <c r="E871" s="2"/>
      <c r="K871" s="15"/>
    </row>
    <row r="872" ht="15.75" customHeight="1">
      <c r="E872" s="2"/>
      <c r="K872" s="15"/>
    </row>
    <row r="873" ht="15.75" customHeight="1">
      <c r="E873" s="2"/>
      <c r="K873" s="15"/>
    </row>
    <row r="874" ht="15.75" customHeight="1">
      <c r="E874" s="2"/>
      <c r="K874" s="15"/>
    </row>
    <row r="875" ht="15.75" customHeight="1">
      <c r="E875" s="2"/>
      <c r="K875" s="15"/>
    </row>
    <row r="876" ht="15.75" customHeight="1">
      <c r="E876" s="2"/>
      <c r="K876" s="15"/>
    </row>
    <row r="877" ht="15.75" customHeight="1">
      <c r="E877" s="2"/>
      <c r="K877" s="15"/>
    </row>
    <row r="878" ht="15.75" customHeight="1">
      <c r="E878" s="2"/>
      <c r="K878" s="15"/>
    </row>
    <row r="879" ht="15.75" customHeight="1">
      <c r="E879" s="2"/>
      <c r="K879" s="15"/>
    </row>
    <row r="880" ht="15.75" customHeight="1">
      <c r="E880" s="2"/>
      <c r="K880" s="15"/>
    </row>
    <row r="881" ht="15.75" customHeight="1">
      <c r="E881" s="2"/>
      <c r="K881" s="15"/>
    </row>
    <row r="882" ht="15.75" customHeight="1">
      <c r="E882" s="2"/>
      <c r="K882" s="15"/>
    </row>
    <row r="883" ht="15.75" customHeight="1">
      <c r="E883" s="2"/>
      <c r="K883" s="15"/>
    </row>
    <row r="884" ht="15.75" customHeight="1">
      <c r="E884" s="2"/>
      <c r="K884" s="15"/>
    </row>
    <row r="885" ht="15.75" customHeight="1">
      <c r="E885" s="2"/>
      <c r="K885" s="15"/>
    </row>
    <row r="886" ht="15.75" customHeight="1">
      <c r="E886" s="2"/>
      <c r="K886" s="15"/>
    </row>
    <row r="887" ht="15.75" customHeight="1">
      <c r="E887" s="2"/>
      <c r="K887" s="15"/>
    </row>
    <row r="888" ht="15.75" customHeight="1">
      <c r="E888" s="2"/>
      <c r="K888" s="15"/>
    </row>
    <row r="889" ht="15.75" customHeight="1">
      <c r="E889" s="2"/>
      <c r="K889" s="15"/>
    </row>
    <row r="890" ht="15.75" customHeight="1">
      <c r="E890" s="2"/>
      <c r="K890" s="15"/>
    </row>
    <row r="891" ht="15.75" customHeight="1">
      <c r="E891" s="2"/>
      <c r="K891" s="15"/>
    </row>
    <row r="892" ht="15.75" customHeight="1">
      <c r="E892" s="2"/>
      <c r="K892" s="15"/>
    </row>
    <row r="893" ht="15.75" customHeight="1">
      <c r="E893" s="2"/>
      <c r="K893" s="15"/>
    </row>
    <row r="894" ht="15.75" customHeight="1">
      <c r="E894" s="2"/>
      <c r="K894" s="15"/>
    </row>
    <row r="895" ht="15.75" customHeight="1">
      <c r="E895" s="2"/>
      <c r="K895" s="15"/>
    </row>
    <row r="896" ht="15.75" customHeight="1">
      <c r="E896" s="2"/>
      <c r="K896" s="15"/>
    </row>
    <row r="897" ht="15.75" customHeight="1">
      <c r="E897" s="2"/>
      <c r="K897" s="15"/>
    </row>
    <row r="898" ht="15.75" customHeight="1">
      <c r="E898" s="2"/>
      <c r="K898" s="15"/>
    </row>
    <row r="899" ht="15.75" customHeight="1">
      <c r="E899" s="2"/>
      <c r="K899" s="15"/>
    </row>
    <row r="900" ht="15.75" customHeight="1">
      <c r="E900" s="2"/>
      <c r="K900" s="15"/>
    </row>
    <row r="901" ht="15.75" customHeight="1">
      <c r="E901" s="2"/>
      <c r="K901" s="15"/>
    </row>
    <row r="902" ht="15.75" customHeight="1">
      <c r="E902" s="2"/>
      <c r="K902" s="15"/>
    </row>
    <row r="903" ht="15.75" customHeight="1">
      <c r="E903" s="2"/>
      <c r="K903" s="15"/>
    </row>
    <row r="904" ht="15.75" customHeight="1">
      <c r="E904" s="2"/>
      <c r="K904" s="15"/>
    </row>
    <row r="905" ht="15.75" customHeight="1">
      <c r="E905" s="2"/>
      <c r="K905" s="15"/>
    </row>
    <row r="906" ht="15.75" customHeight="1">
      <c r="E906" s="2"/>
      <c r="K906" s="15"/>
    </row>
    <row r="907" ht="15.75" customHeight="1">
      <c r="E907" s="2"/>
      <c r="K907" s="15"/>
    </row>
    <row r="908" ht="15.75" customHeight="1">
      <c r="E908" s="2"/>
      <c r="K908" s="15"/>
    </row>
    <row r="909" ht="15.75" customHeight="1">
      <c r="E909" s="2"/>
      <c r="K909" s="15"/>
    </row>
    <row r="910" ht="15.75" customHeight="1">
      <c r="E910" s="2"/>
      <c r="K910" s="15"/>
    </row>
    <row r="911" ht="15.75" customHeight="1">
      <c r="E911" s="2"/>
      <c r="K911" s="15"/>
    </row>
    <row r="912" ht="15.75" customHeight="1">
      <c r="E912" s="2"/>
      <c r="K912" s="15"/>
    </row>
    <row r="913" ht="15.75" customHeight="1">
      <c r="E913" s="2"/>
      <c r="K913" s="15"/>
    </row>
    <row r="914" ht="15.75" customHeight="1">
      <c r="E914" s="2"/>
      <c r="K914" s="15"/>
    </row>
    <row r="915" ht="15.75" customHeight="1">
      <c r="E915" s="2"/>
      <c r="K915" s="15"/>
    </row>
    <row r="916" ht="15.75" customHeight="1">
      <c r="E916" s="2"/>
      <c r="K916" s="15"/>
    </row>
    <row r="917" ht="15.75" customHeight="1">
      <c r="E917" s="2"/>
      <c r="K917" s="15"/>
    </row>
    <row r="918" ht="15.75" customHeight="1">
      <c r="E918" s="2"/>
      <c r="K918" s="15"/>
    </row>
    <row r="919" ht="15.75" customHeight="1">
      <c r="E919" s="2"/>
      <c r="K919" s="15"/>
    </row>
    <row r="920" ht="15.75" customHeight="1">
      <c r="E920" s="2"/>
      <c r="K920" s="15"/>
    </row>
    <row r="921" ht="15.75" customHeight="1">
      <c r="E921" s="2"/>
      <c r="K921" s="15"/>
    </row>
    <row r="922" ht="15.75" customHeight="1">
      <c r="E922" s="2"/>
      <c r="K922" s="15"/>
    </row>
    <row r="923" ht="15.75" customHeight="1">
      <c r="E923" s="2"/>
      <c r="K923" s="15"/>
    </row>
    <row r="924" ht="15.75" customHeight="1">
      <c r="E924" s="2"/>
      <c r="K924" s="15"/>
    </row>
    <row r="925" ht="15.75" customHeight="1">
      <c r="E925" s="2"/>
      <c r="K925" s="15"/>
    </row>
    <row r="926" ht="15.75" customHeight="1">
      <c r="E926" s="2"/>
      <c r="K926" s="15"/>
    </row>
    <row r="927" ht="15.75" customHeight="1">
      <c r="E927" s="2"/>
      <c r="K927" s="15"/>
    </row>
    <row r="928" ht="15.75" customHeight="1">
      <c r="E928" s="2"/>
      <c r="K928" s="15"/>
    </row>
    <row r="929" ht="15.75" customHeight="1">
      <c r="E929" s="2"/>
      <c r="K929" s="15"/>
    </row>
    <row r="930" ht="15.75" customHeight="1">
      <c r="E930" s="2"/>
      <c r="K930" s="15"/>
    </row>
    <row r="931" ht="15.75" customHeight="1">
      <c r="E931" s="2"/>
      <c r="K931" s="15"/>
    </row>
    <row r="932" ht="15.75" customHeight="1">
      <c r="E932" s="2"/>
      <c r="K932" s="15"/>
    </row>
    <row r="933" ht="15.75" customHeight="1">
      <c r="E933" s="2"/>
      <c r="K933" s="15"/>
    </row>
    <row r="934" ht="15.75" customHeight="1">
      <c r="E934" s="2"/>
      <c r="K934" s="15"/>
    </row>
    <row r="935" ht="15.75" customHeight="1">
      <c r="E935" s="2"/>
      <c r="K935" s="15"/>
    </row>
    <row r="936" ht="15.75" customHeight="1">
      <c r="E936" s="2"/>
      <c r="K936" s="15"/>
    </row>
    <row r="937" ht="15.75" customHeight="1">
      <c r="E937" s="2"/>
      <c r="K937" s="15"/>
    </row>
    <row r="938" ht="15.75" customHeight="1">
      <c r="E938" s="2"/>
      <c r="K938" s="15"/>
    </row>
    <row r="939" ht="15.75" customHeight="1">
      <c r="E939" s="2"/>
      <c r="K939" s="15"/>
    </row>
    <row r="940" ht="15.75" customHeight="1">
      <c r="E940" s="2"/>
      <c r="K940" s="15"/>
    </row>
    <row r="941" ht="15.75" customHeight="1">
      <c r="E941" s="2"/>
      <c r="K941" s="15"/>
    </row>
    <row r="942" ht="15.75" customHeight="1">
      <c r="E942" s="2"/>
      <c r="K942" s="15"/>
    </row>
    <row r="943" ht="15.75" customHeight="1">
      <c r="E943" s="2"/>
      <c r="K943" s="15"/>
    </row>
    <row r="944" ht="15.75" customHeight="1">
      <c r="E944" s="2"/>
      <c r="K944" s="15"/>
    </row>
    <row r="945" ht="15.75" customHeight="1">
      <c r="E945" s="2"/>
      <c r="K945" s="15"/>
    </row>
    <row r="946" ht="15.75" customHeight="1">
      <c r="E946" s="2"/>
      <c r="K946" s="15"/>
    </row>
    <row r="947" ht="15.75" customHeight="1">
      <c r="E947" s="2"/>
      <c r="K947" s="15"/>
    </row>
    <row r="948" ht="15.75" customHeight="1">
      <c r="E948" s="2"/>
      <c r="K948" s="15"/>
    </row>
    <row r="949" ht="15.75" customHeight="1">
      <c r="E949" s="2"/>
      <c r="K949" s="15"/>
    </row>
    <row r="950" ht="15.75" customHeight="1">
      <c r="E950" s="2"/>
      <c r="K950" s="15"/>
    </row>
    <row r="951" ht="15.75" customHeight="1">
      <c r="E951" s="2"/>
      <c r="K951" s="15"/>
    </row>
    <row r="952" ht="15.75" customHeight="1">
      <c r="E952" s="2"/>
      <c r="K952" s="15"/>
    </row>
    <row r="953" ht="15.75" customHeight="1">
      <c r="E953" s="2"/>
      <c r="K953" s="15"/>
    </row>
    <row r="954" ht="15.75" customHeight="1">
      <c r="E954" s="2"/>
      <c r="K954" s="15"/>
    </row>
    <row r="955" ht="15.75" customHeight="1">
      <c r="E955" s="2"/>
      <c r="K955" s="15"/>
    </row>
    <row r="956" ht="15.75" customHeight="1">
      <c r="E956" s="2"/>
      <c r="K956" s="15"/>
    </row>
    <row r="957" ht="15.75" customHeight="1">
      <c r="E957" s="2"/>
      <c r="K957" s="15"/>
    </row>
    <row r="958" ht="15.75" customHeight="1">
      <c r="E958" s="2"/>
      <c r="K958" s="15"/>
    </row>
    <row r="959" ht="15.75" customHeight="1">
      <c r="E959" s="2"/>
      <c r="K959" s="15"/>
    </row>
    <row r="960" ht="15.75" customHeight="1">
      <c r="E960" s="2"/>
      <c r="K960" s="15"/>
    </row>
    <row r="961" ht="15.75" customHeight="1">
      <c r="E961" s="2"/>
      <c r="K961" s="15"/>
    </row>
    <row r="962" ht="15.75" customHeight="1">
      <c r="E962" s="2"/>
      <c r="K962" s="15"/>
    </row>
    <row r="963" ht="15.75" customHeight="1">
      <c r="E963" s="2"/>
      <c r="K963" s="15"/>
    </row>
    <row r="964" ht="15.75" customHeight="1">
      <c r="E964" s="2"/>
      <c r="K964" s="15"/>
    </row>
    <row r="965" ht="15.75" customHeight="1">
      <c r="E965" s="2"/>
      <c r="K965" s="15"/>
    </row>
    <row r="966" ht="15.75" customHeight="1">
      <c r="E966" s="2"/>
      <c r="K966" s="15"/>
    </row>
    <row r="967" ht="15.75" customHeight="1">
      <c r="E967" s="2"/>
      <c r="K967" s="15"/>
    </row>
    <row r="968" ht="15.75" customHeight="1">
      <c r="E968" s="2"/>
      <c r="K968" s="15"/>
    </row>
    <row r="969" ht="15.75" customHeight="1">
      <c r="E969" s="2"/>
      <c r="K969" s="15"/>
    </row>
    <row r="970" ht="15.75" customHeight="1">
      <c r="E970" s="2"/>
      <c r="K970" s="15"/>
    </row>
    <row r="971" ht="15.75" customHeight="1">
      <c r="E971" s="2"/>
      <c r="K971" s="15"/>
    </row>
    <row r="972" ht="15.75" customHeight="1">
      <c r="E972" s="2"/>
      <c r="K972" s="15"/>
    </row>
    <row r="973" ht="15.75" customHeight="1">
      <c r="E973" s="2"/>
      <c r="K973" s="15"/>
    </row>
    <row r="974" ht="15.75" customHeight="1">
      <c r="E974" s="2"/>
      <c r="K974" s="15"/>
    </row>
    <row r="975" ht="15.75" customHeight="1">
      <c r="E975" s="2"/>
      <c r="K975" s="15"/>
    </row>
    <row r="976" ht="15.75" customHeight="1">
      <c r="E976" s="2"/>
      <c r="K976" s="15"/>
    </row>
    <row r="977" ht="15.75" customHeight="1">
      <c r="E977" s="2"/>
      <c r="K977" s="15"/>
    </row>
    <row r="978" ht="15.75" customHeight="1">
      <c r="E978" s="2"/>
      <c r="K978" s="15"/>
    </row>
    <row r="979" ht="15.75" customHeight="1">
      <c r="E979" s="2"/>
      <c r="K979" s="15"/>
    </row>
    <row r="980" ht="15.75" customHeight="1">
      <c r="E980" s="2"/>
      <c r="K980" s="15"/>
    </row>
    <row r="981" ht="15.75" customHeight="1">
      <c r="E981" s="2"/>
      <c r="K981" s="15"/>
    </row>
    <row r="982" ht="15.75" customHeight="1">
      <c r="E982" s="2"/>
      <c r="K982" s="15"/>
    </row>
    <row r="983" ht="15.75" customHeight="1">
      <c r="E983" s="2"/>
      <c r="K983" s="15"/>
    </row>
    <row r="984" ht="15.75" customHeight="1">
      <c r="E984" s="2"/>
      <c r="K984" s="15"/>
    </row>
    <row r="985" ht="15.75" customHeight="1">
      <c r="E985" s="2"/>
      <c r="K985" s="15"/>
    </row>
    <row r="986" ht="15.75" customHeight="1">
      <c r="E986" s="2"/>
      <c r="K986" s="15"/>
    </row>
    <row r="987" ht="15.75" customHeight="1">
      <c r="E987" s="2"/>
      <c r="K987" s="15"/>
    </row>
    <row r="988" ht="15.75" customHeight="1">
      <c r="E988" s="2"/>
      <c r="K988" s="15"/>
    </row>
    <row r="989" ht="15.75" customHeight="1">
      <c r="E989" s="2"/>
      <c r="K989" s="15"/>
    </row>
    <row r="990" ht="15.75" customHeight="1">
      <c r="E990" s="2"/>
      <c r="K990" s="15"/>
    </row>
    <row r="991" ht="15.75" customHeight="1">
      <c r="E991" s="2"/>
      <c r="K991" s="15"/>
    </row>
    <row r="992" ht="15.75" customHeight="1">
      <c r="E992" s="2"/>
      <c r="K992" s="15"/>
    </row>
    <row r="993" ht="15.75" customHeight="1">
      <c r="E993" s="2"/>
      <c r="K993" s="15"/>
    </row>
    <row r="994" ht="15.75" customHeight="1">
      <c r="E994" s="2"/>
      <c r="K994" s="15"/>
    </row>
    <row r="995" ht="15.75" customHeight="1">
      <c r="E995" s="2"/>
      <c r="K995" s="15"/>
    </row>
    <row r="996" ht="15.75" customHeight="1">
      <c r="E996" s="2"/>
      <c r="K996" s="15"/>
    </row>
    <row r="997" ht="15.75" customHeight="1">
      <c r="E997" s="2"/>
      <c r="K997" s="15"/>
    </row>
    <row r="998" ht="15.75" customHeight="1">
      <c r="E998" s="2"/>
      <c r="K998" s="15"/>
    </row>
    <row r="999" ht="15.75" customHeight="1">
      <c r="E999" s="2"/>
      <c r="K999" s="15"/>
    </row>
    <row r="1000" ht="15.75" customHeight="1">
      <c r="E1000" s="2"/>
      <c r="K1000" s="15"/>
    </row>
  </sheetData>
  <mergeCells count="3">
    <mergeCell ref="M2:N2"/>
    <mergeCell ref="K3:L3"/>
    <mergeCell ref="M3:N3"/>
  </mergeCells>
  <hyperlinks>
    <hyperlink r:id="rId1" location="0928091" ref="A12"/>
    <hyperlink r:id="rId2" location="0928091" ref="A13"/>
  </hyperlinks>
  <printOptions/>
  <pageMargins bottom="0.7480314960629921" footer="0.0" header="0.0" left="0.7086614173228347" right="0.7086614173228347" top="0.7480314960629921"/>
  <pageSetup paperSize="9" orientation="landscape"/>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fitToPage="1"/>
  </sheetPr>
  <sheetViews>
    <sheetView workbookViewId="0"/>
  </sheetViews>
  <sheetFormatPr customHeight="1" defaultColWidth="12.63" defaultRowHeight="15.0"/>
  <cols>
    <col customWidth="1" min="1" max="1" width="12.75"/>
    <col customWidth="1" min="2" max="2" width="11.5"/>
    <col customWidth="1" min="3" max="3" width="12.5"/>
    <col customWidth="1" min="4" max="4" width="14.88"/>
    <col customWidth="1" min="5" max="5" width="12.88"/>
    <col customWidth="1" min="6" max="6" width="14.13"/>
    <col customWidth="1" min="7" max="7" width="8.63"/>
    <col customWidth="1" min="8" max="8" width="14.13"/>
    <col customWidth="1" min="9" max="9" width="16.38"/>
    <col customWidth="1" min="10" max="10" width="4.75"/>
    <col customWidth="1" hidden="1" min="11" max="11" width="10.75"/>
    <col customWidth="1" min="12" max="12" width="10.75"/>
    <col customWidth="1" hidden="1" min="13" max="13" width="10.63"/>
    <col customWidth="1" min="14" max="14" width="10.63"/>
    <col customWidth="1" min="15" max="15" width="8.88"/>
    <col customWidth="1" min="16" max="35" width="4.88"/>
  </cols>
  <sheetData>
    <row r="1">
      <c r="A1" s="1" t="s">
        <v>0</v>
      </c>
      <c r="E1" s="2"/>
      <c r="K1" s="15"/>
    </row>
    <row r="2" ht="39.0" customHeight="1">
      <c r="A2" s="3">
        <v>43983.0</v>
      </c>
      <c r="E2" s="2"/>
      <c r="K2" s="15"/>
      <c r="M2" s="4"/>
    </row>
    <row r="3">
      <c r="E3" s="2"/>
      <c r="K3" s="37" t="s">
        <v>60</v>
      </c>
      <c r="L3" s="38"/>
      <c r="M3" s="37"/>
      <c r="N3" s="38"/>
    </row>
    <row r="4">
      <c r="A4" s="5" t="s">
        <v>1</v>
      </c>
      <c r="B4" s="5" t="s">
        <v>2</v>
      </c>
      <c r="C4" s="5" t="s">
        <v>3</v>
      </c>
      <c r="D4" s="6" t="s">
        <v>4</v>
      </c>
      <c r="E4" s="7" t="s">
        <v>5</v>
      </c>
      <c r="F4" s="8" t="s">
        <v>6</v>
      </c>
      <c r="G4" s="7" t="s">
        <v>7</v>
      </c>
      <c r="H4" s="8" t="s">
        <v>8</v>
      </c>
      <c r="I4" s="8" t="s">
        <v>9</v>
      </c>
      <c r="K4" s="7" t="s">
        <v>10</v>
      </c>
      <c r="L4" s="7" t="s">
        <v>38</v>
      </c>
      <c r="M4" s="7" t="s">
        <v>10</v>
      </c>
      <c r="N4" s="7" t="s">
        <v>93</v>
      </c>
    </row>
    <row r="5">
      <c r="A5" s="10">
        <v>839415.0</v>
      </c>
      <c r="B5" s="11" t="s">
        <v>12</v>
      </c>
      <c r="C5" s="11" t="s">
        <v>13</v>
      </c>
      <c r="D5" s="12">
        <v>59500.0</v>
      </c>
      <c r="E5" s="13">
        <v>0.07</v>
      </c>
      <c r="F5" s="12">
        <f>D5*7%/12</f>
        <v>347.0833333</v>
      </c>
      <c r="G5" s="13">
        <v>0.5</v>
      </c>
      <c r="H5" s="12">
        <f t="shared" ref="H5:H7" si="1">F5*50%</f>
        <v>173.5416667</v>
      </c>
      <c r="I5" s="14">
        <f t="shared" ref="I5:I17" si="2">F5+H5</f>
        <v>520.625</v>
      </c>
      <c r="K5" s="12">
        <v>903.5833333333335</v>
      </c>
      <c r="L5" s="12">
        <v>451.79166666666674</v>
      </c>
      <c r="M5" s="12">
        <f t="shared" ref="M5:M7" si="3">K5+(F5*3)</f>
        <v>1944.833333</v>
      </c>
      <c r="N5" s="12">
        <f t="shared" ref="N5:N7" si="4">L5+(H5*3)</f>
        <v>972.4166667</v>
      </c>
    </row>
    <row r="6">
      <c r="A6" s="10">
        <v>862567.0</v>
      </c>
      <c r="B6" s="11" t="s">
        <v>14</v>
      </c>
      <c r="C6" s="11" t="s">
        <v>15</v>
      </c>
      <c r="D6" s="12">
        <v>170400.0</v>
      </c>
      <c r="E6" s="13">
        <v>0.05</v>
      </c>
      <c r="F6" s="12">
        <f t="shared" ref="F6:F7" si="5">D6*5%/12</f>
        <v>710</v>
      </c>
      <c r="G6" s="13">
        <v>0.5</v>
      </c>
      <c r="H6" s="12">
        <f t="shared" si="1"/>
        <v>355</v>
      </c>
      <c r="I6" s="14">
        <f t="shared" si="2"/>
        <v>1065</v>
      </c>
      <c r="J6" s="1"/>
      <c r="K6" s="12">
        <v>2000.0</v>
      </c>
      <c r="L6" s="12">
        <v>1000.0</v>
      </c>
      <c r="M6" s="12">
        <f t="shared" si="3"/>
        <v>4130</v>
      </c>
      <c r="N6" s="12">
        <f t="shared" si="4"/>
        <v>2065</v>
      </c>
      <c r="O6" s="1"/>
      <c r="P6" s="1"/>
      <c r="Q6" s="1"/>
      <c r="R6" s="1"/>
      <c r="S6" s="1"/>
      <c r="T6" s="1"/>
      <c r="U6" s="1"/>
      <c r="V6" s="1"/>
      <c r="W6" s="1"/>
      <c r="X6" s="1"/>
      <c r="Y6" s="1"/>
      <c r="Z6" s="1"/>
      <c r="AA6" s="1"/>
      <c r="AB6" s="1"/>
      <c r="AC6" s="1"/>
      <c r="AD6" s="1"/>
      <c r="AE6" s="1"/>
      <c r="AF6" s="1"/>
      <c r="AG6" s="1"/>
      <c r="AH6" s="1"/>
      <c r="AI6" s="1"/>
    </row>
    <row r="7">
      <c r="A7" s="10">
        <v>881957.0</v>
      </c>
      <c r="B7" s="11" t="s">
        <v>16</v>
      </c>
      <c r="C7" s="11" t="s">
        <v>17</v>
      </c>
      <c r="D7" s="12">
        <v>51300.0</v>
      </c>
      <c r="E7" s="13">
        <v>0.05</v>
      </c>
      <c r="F7" s="12">
        <f t="shared" si="5"/>
        <v>213.75</v>
      </c>
      <c r="G7" s="13">
        <v>0.5</v>
      </c>
      <c r="H7" s="12">
        <f t="shared" si="1"/>
        <v>106.875</v>
      </c>
      <c r="I7" s="14">
        <f t="shared" si="2"/>
        <v>320.625</v>
      </c>
      <c r="J7" s="1"/>
      <c r="K7" s="12">
        <v>532.5</v>
      </c>
      <c r="L7" s="12">
        <v>266.25</v>
      </c>
      <c r="M7" s="12">
        <f t="shared" si="3"/>
        <v>1173.75</v>
      </c>
      <c r="N7" s="12">
        <f t="shared" si="4"/>
        <v>586.875</v>
      </c>
      <c r="O7" s="1"/>
      <c r="P7" s="1"/>
      <c r="Q7" s="1"/>
      <c r="R7" s="1"/>
      <c r="S7" s="1"/>
      <c r="T7" s="1"/>
      <c r="U7" s="1"/>
      <c r="V7" s="1"/>
      <c r="W7" s="1"/>
      <c r="X7" s="1"/>
      <c r="Y7" s="1"/>
      <c r="Z7" s="1"/>
      <c r="AA7" s="1"/>
      <c r="AB7" s="1"/>
      <c r="AC7" s="1"/>
      <c r="AD7" s="1"/>
      <c r="AE7" s="1"/>
      <c r="AF7" s="1"/>
      <c r="AG7" s="1"/>
      <c r="AH7" s="1"/>
      <c r="AI7" s="1"/>
    </row>
    <row r="8">
      <c r="A8" s="70">
        <v>886344.0</v>
      </c>
      <c r="B8" s="71" t="s">
        <v>18</v>
      </c>
      <c r="C8" s="71" t="s">
        <v>19</v>
      </c>
      <c r="D8" s="39">
        <v>151000.0</v>
      </c>
      <c r="E8" s="72">
        <v>0.1269</v>
      </c>
      <c r="F8" s="39">
        <f>D8*12.69%/12</f>
        <v>1596.825</v>
      </c>
      <c r="G8" s="73">
        <v>0.5</v>
      </c>
      <c r="H8" s="39">
        <v>268.56</v>
      </c>
      <c r="I8" s="74">
        <f t="shared" si="2"/>
        <v>1865.385</v>
      </c>
      <c r="J8" s="75"/>
      <c r="K8" s="39">
        <v>4875.008</v>
      </c>
      <c r="L8" s="39">
        <v>2437.504</v>
      </c>
      <c r="M8" s="39">
        <f>6666.07+(F8*2)</f>
        <v>9859.72</v>
      </c>
      <c r="N8" s="39">
        <f>4131.44+268.56</f>
        <v>4400</v>
      </c>
      <c r="O8" s="75" t="s">
        <v>94</v>
      </c>
      <c r="P8" s="75"/>
      <c r="Q8" s="75"/>
      <c r="R8" s="75"/>
      <c r="S8" s="75"/>
      <c r="T8" s="75"/>
      <c r="U8" s="75"/>
      <c r="V8" s="75"/>
      <c r="W8" s="75"/>
      <c r="X8" s="75"/>
      <c r="Y8" s="75"/>
      <c r="Z8" s="75"/>
      <c r="AA8" s="75"/>
      <c r="AB8" s="75"/>
      <c r="AC8" s="75"/>
      <c r="AD8" s="75"/>
      <c r="AE8" s="75"/>
      <c r="AF8" s="75"/>
      <c r="AG8" s="75"/>
      <c r="AH8" s="75"/>
      <c r="AI8" s="75"/>
    </row>
    <row r="9">
      <c r="A9" s="10">
        <v>896998.0</v>
      </c>
      <c r="B9" s="11" t="s">
        <v>20</v>
      </c>
      <c r="C9" s="11" t="s">
        <v>21</v>
      </c>
      <c r="D9" s="12">
        <v>49200.0</v>
      </c>
      <c r="E9" s="13">
        <v>0.1</v>
      </c>
      <c r="F9" s="12">
        <f>D9*10%/12</f>
        <v>410</v>
      </c>
      <c r="G9" s="13">
        <v>0.5</v>
      </c>
      <c r="H9" s="12">
        <f t="shared" ref="H9:H13" si="6">F9*50%</f>
        <v>205</v>
      </c>
      <c r="I9" s="14">
        <f t="shared" si="2"/>
        <v>615</v>
      </c>
      <c r="J9" s="1"/>
      <c r="K9" s="12">
        <v>1036.6666666666667</v>
      </c>
      <c r="L9" s="12">
        <v>518.3333333333334</v>
      </c>
      <c r="M9" s="12">
        <f>K9+(F9*3)</f>
        <v>2266.666667</v>
      </c>
      <c r="N9" s="12">
        <f>L9+(H9*3)</f>
        <v>1133.333333</v>
      </c>
      <c r="O9" s="1"/>
      <c r="P9" s="1"/>
      <c r="Q9" s="1"/>
      <c r="R9" s="1"/>
      <c r="S9" s="1"/>
      <c r="T9" s="1"/>
      <c r="U9" s="1"/>
      <c r="V9" s="1"/>
      <c r="W9" s="1"/>
      <c r="X9" s="1"/>
      <c r="Y9" s="1"/>
      <c r="Z9" s="1"/>
      <c r="AA9" s="1"/>
      <c r="AB9" s="1"/>
      <c r="AC9" s="1"/>
      <c r="AD9" s="1"/>
      <c r="AE9" s="1"/>
      <c r="AF9" s="1"/>
      <c r="AG9" s="1"/>
      <c r="AH9" s="1"/>
      <c r="AI9" s="1"/>
    </row>
    <row r="10">
      <c r="A10" s="56">
        <v>896997.0</v>
      </c>
      <c r="B10" s="57" t="s">
        <v>22</v>
      </c>
      <c r="C10" s="57" t="s">
        <v>23</v>
      </c>
      <c r="D10" s="58">
        <v>0.0</v>
      </c>
      <c r="E10" s="59">
        <v>0.05</v>
      </c>
      <c r="F10" s="58">
        <f>D10*5%/12</f>
        <v>0</v>
      </c>
      <c r="G10" s="59">
        <v>0.5</v>
      </c>
      <c r="H10" s="58">
        <f t="shared" si="6"/>
        <v>0</v>
      </c>
      <c r="I10" s="17">
        <f t="shared" si="2"/>
        <v>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c r="A11" s="10">
        <v>900332.0</v>
      </c>
      <c r="B11" s="11" t="s">
        <v>24</v>
      </c>
      <c r="C11" s="11" t="s">
        <v>25</v>
      </c>
      <c r="D11" s="12">
        <v>140500.0</v>
      </c>
      <c r="E11" s="13">
        <v>0.1</v>
      </c>
      <c r="F11" s="12">
        <f>D11*10%/12</f>
        <v>1170.833333</v>
      </c>
      <c r="G11" s="13">
        <v>0.5</v>
      </c>
      <c r="H11" s="12">
        <f t="shared" si="6"/>
        <v>585.4166667</v>
      </c>
      <c r="I11" s="14">
        <f t="shared" si="2"/>
        <v>1756.25</v>
      </c>
      <c r="J11" s="1"/>
      <c r="K11" s="12">
        <v>2942.5</v>
      </c>
      <c r="L11" s="12">
        <v>1471.25</v>
      </c>
      <c r="M11" s="12">
        <f t="shared" ref="M11:M16" si="7">K11+(F11*3)</f>
        <v>6455</v>
      </c>
      <c r="N11" s="12">
        <f t="shared" ref="N11:N16" si="8">L11+(H11*3)</f>
        <v>3227.5</v>
      </c>
      <c r="O11" s="1"/>
      <c r="P11" s="1"/>
      <c r="Q11" s="1"/>
      <c r="R11" s="1"/>
      <c r="S11" s="1"/>
      <c r="T11" s="1"/>
      <c r="U11" s="1"/>
      <c r="V11" s="1"/>
      <c r="W11" s="1"/>
      <c r="X11" s="1"/>
      <c r="Y11" s="1"/>
      <c r="Z11" s="1"/>
      <c r="AA11" s="1"/>
      <c r="AB11" s="1"/>
      <c r="AC11" s="1"/>
      <c r="AD11" s="1"/>
      <c r="AE11" s="1"/>
      <c r="AF11" s="1"/>
      <c r="AG11" s="1"/>
      <c r="AH11" s="1"/>
      <c r="AI11" s="1"/>
    </row>
    <row r="12">
      <c r="A12" s="18" t="s">
        <v>26</v>
      </c>
      <c r="B12" s="11" t="s">
        <v>27</v>
      </c>
      <c r="C12" s="11" t="s">
        <v>28</v>
      </c>
      <c r="D12" s="12">
        <v>54000.0</v>
      </c>
      <c r="E12" s="20" t="s">
        <v>29</v>
      </c>
      <c r="F12" s="12">
        <v>100.0</v>
      </c>
      <c r="G12" s="13">
        <v>0.5</v>
      </c>
      <c r="H12" s="12">
        <f t="shared" si="6"/>
        <v>50</v>
      </c>
      <c r="I12" s="14">
        <f t="shared" si="2"/>
        <v>150</v>
      </c>
      <c r="J12" s="9"/>
      <c r="K12" s="12">
        <v>300.0</v>
      </c>
      <c r="L12" s="12">
        <v>150.0</v>
      </c>
      <c r="M12" s="12">
        <f t="shared" si="7"/>
        <v>600</v>
      </c>
      <c r="N12" s="12">
        <f t="shared" si="8"/>
        <v>300</v>
      </c>
      <c r="O12" s="9"/>
      <c r="P12" s="9"/>
      <c r="Q12" s="9"/>
      <c r="R12" s="9"/>
      <c r="S12" s="9"/>
      <c r="T12" s="9"/>
      <c r="U12" s="9"/>
      <c r="V12" s="9"/>
      <c r="W12" s="9"/>
      <c r="X12" s="9"/>
      <c r="Y12" s="9"/>
      <c r="Z12" s="9"/>
      <c r="AA12" s="9"/>
      <c r="AB12" s="9"/>
      <c r="AC12" s="9"/>
      <c r="AD12" s="9"/>
      <c r="AE12" s="9"/>
      <c r="AF12" s="9"/>
      <c r="AG12" s="9"/>
      <c r="AH12" s="9"/>
      <c r="AI12" s="9"/>
    </row>
    <row r="13">
      <c r="A13" s="47">
        <v>931165.0</v>
      </c>
      <c r="B13" s="11" t="s">
        <v>30</v>
      </c>
      <c r="C13" s="11" t="s">
        <v>31</v>
      </c>
      <c r="D13" s="19">
        <v>114000.0</v>
      </c>
      <c r="E13" s="20">
        <v>0.1</v>
      </c>
      <c r="F13" s="12">
        <f>SUM(D13*E13)/12</f>
        <v>950</v>
      </c>
      <c r="G13" s="13">
        <v>0.5</v>
      </c>
      <c r="H13" s="12">
        <f t="shared" si="6"/>
        <v>475</v>
      </c>
      <c r="I13" s="14">
        <f t="shared" si="2"/>
        <v>1425</v>
      </c>
      <c r="J13" s="1"/>
      <c r="K13" s="12">
        <v>2848.3333333333335</v>
      </c>
      <c r="L13" s="12">
        <v>1424.1666666666667</v>
      </c>
      <c r="M13" s="12">
        <f t="shared" si="7"/>
        <v>5698.333333</v>
      </c>
      <c r="N13" s="12">
        <f t="shared" si="8"/>
        <v>2849.166667</v>
      </c>
      <c r="O13" s="1"/>
      <c r="P13" s="1"/>
      <c r="Q13" s="1"/>
      <c r="R13" s="1"/>
      <c r="S13" s="1"/>
      <c r="T13" s="1"/>
      <c r="U13" s="1"/>
      <c r="V13" s="1"/>
      <c r="W13" s="1"/>
      <c r="X13" s="1"/>
      <c r="Y13" s="1"/>
      <c r="Z13" s="1"/>
      <c r="AA13" s="1"/>
      <c r="AB13" s="1"/>
      <c r="AC13" s="1"/>
      <c r="AD13" s="1"/>
      <c r="AE13" s="1"/>
      <c r="AF13" s="1"/>
      <c r="AG13" s="1"/>
      <c r="AH13" s="1"/>
      <c r="AI13" s="1"/>
    </row>
    <row r="14">
      <c r="A14" s="48" t="s">
        <v>48</v>
      </c>
      <c r="B14" s="11" t="s">
        <v>49</v>
      </c>
      <c r="C14" s="11" t="s">
        <v>50</v>
      </c>
      <c r="D14" s="19">
        <v>104000.0</v>
      </c>
      <c r="E14" s="20">
        <v>0.1</v>
      </c>
      <c r="F14" s="12">
        <f>D14*E14/12</f>
        <v>866.6666667</v>
      </c>
      <c r="G14" s="13">
        <v>0.5</v>
      </c>
      <c r="H14" s="12">
        <f t="shared" ref="H14:H17" si="9">F14/2</f>
        <v>433.3333333</v>
      </c>
      <c r="I14" s="14">
        <f t="shared" si="2"/>
        <v>1300</v>
      </c>
      <c r="J14" s="1"/>
      <c r="K14" s="12">
        <v>4250.0</v>
      </c>
      <c r="L14" s="12">
        <v>1275.0</v>
      </c>
      <c r="M14" s="12">
        <f t="shared" si="7"/>
        <v>6850</v>
      </c>
      <c r="N14" s="12">
        <f t="shared" si="8"/>
        <v>2575</v>
      </c>
      <c r="O14" s="1"/>
      <c r="P14" s="1"/>
      <c r="Q14" s="1"/>
      <c r="R14" s="1"/>
      <c r="S14" s="1"/>
      <c r="T14" s="1"/>
      <c r="U14" s="1"/>
      <c r="V14" s="1"/>
      <c r="W14" s="1"/>
      <c r="X14" s="1"/>
      <c r="Y14" s="1"/>
      <c r="Z14" s="1"/>
      <c r="AA14" s="1"/>
      <c r="AB14" s="1"/>
      <c r="AC14" s="1"/>
      <c r="AD14" s="1"/>
      <c r="AE14" s="1"/>
      <c r="AF14" s="1"/>
      <c r="AG14" s="1"/>
      <c r="AH14" s="1"/>
      <c r="AI14" s="1"/>
    </row>
    <row r="15">
      <c r="A15" s="10">
        <v>943285.0</v>
      </c>
      <c r="B15" s="11" t="s">
        <v>52</v>
      </c>
      <c r="C15" s="11" t="s">
        <v>53</v>
      </c>
      <c r="D15" s="19">
        <v>227300.0</v>
      </c>
      <c r="E15" s="20" t="s">
        <v>29</v>
      </c>
      <c r="F15" s="12">
        <v>1000.0</v>
      </c>
      <c r="G15" s="13">
        <v>0.5</v>
      </c>
      <c r="H15" s="12">
        <f t="shared" si="9"/>
        <v>500</v>
      </c>
      <c r="I15" s="14">
        <f t="shared" si="2"/>
        <v>1500</v>
      </c>
      <c r="J15" s="1"/>
      <c r="K15" s="12">
        <v>1000.0</v>
      </c>
      <c r="L15" s="12">
        <v>500.0</v>
      </c>
      <c r="M15" s="12">
        <f t="shared" si="7"/>
        <v>4000</v>
      </c>
      <c r="N15" s="12">
        <f t="shared" si="8"/>
        <v>2000</v>
      </c>
      <c r="O15" s="1"/>
      <c r="P15" s="1"/>
      <c r="Q15" s="1"/>
      <c r="R15" s="1"/>
      <c r="S15" s="1"/>
      <c r="T15" s="1"/>
      <c r="U15" s="1"/>
      <c r="V15" s="1"/>
      <c r="W15" s="1"/>
      <c r="X15" s="1"/>
      <c r="Y15" s="1"/>
      <c r="Z15" s="1"/>
      <c r="AA15" s="1"/>
      <c r="AB15" s="1"/>
      <c r="AC15" s="1"/>
      <c r="AD15" s="1"/>
      <c r="AE15" s="1"/>
      <c r="AF15" s="1"/>
      <c r="AG15" s="1"/>
      <c r="AH15" s="1"/>
      <c r="AI15" s="1"/>
    </row>
    <row r="16">
      <c r="A16" s="10">
        <v>946506.0</v>
      </c>
      <c r="B16" s="11" t="s">
        <v>55</v>
      </c>
      <c r="C16" s="11" t="s">
        <v>56</v>
      </c>
      <c r="D16" s="19">
        <v>124000.0</v>
      </c>
      <c r="E16" s="20" t="s">
        <v>29</v>
      </c>
      <c r="F16" s="12">
        <v>733.0</v>
      </c>
      <c r="G16" s="13">
        <v>0.5</v>
      </c>
      <c r="H16" s="12">
        <f t="shared" si="9"/>
        <v>366.5</v>
      </c>
      <c r="I16" s="14">
        <f t="shared" si="2"/>
        <v>1099.5</v>
      </c>
      <c r="J16" s="1"/>
      <c r="K16" s="12">
        <v>733.0</v>
      </c>
      <c r="L16" s="12">
        <v>366.5</v>
      </c>
      <c r="M16" s="12">
        <f t="shared" si="7"/>
        <v>2932</v>
      </c>
      <c r="N16" s="12">
        <f t="shared" si="8"/>
        <v>1466</v>
      </c>
      <c r="O16" s="1"/>
      <c r="P16" s="1"/>
      <c r="Q16" s="1"/>
      <c r="R16" s="1"/>
      <c r="S16" s="1"/>
      <c r="T16" s="1"/>
      <c r="U16" s="1"/>
      <c r="V16" s="1"/>
      <c r="W16" s="1"/>
      <c r="X16" s="1"/>
      <c r="Y16" s="1"/>
      <c r="Z16" s="1"/>
      <c r="AA16" s="1"/>
      <c r="AB16" s="1"/>
      <c r="AC16" s="1"/>
      <c r="AD16" s="1"/>
      <c r="AE16" s="1"/>
      <c r="AF16" s="1"/>
      <c r="AG16" s="1"/>
      <c r="AH16" s="1"/>
      <c r="AI16" s="1"/>
    </row>
    <row r="17">
      <c r="A17" s="10">
        <v>962325.0</v>
      </c>
      <c r="B17" s="11" t="s">
        <v>89</v>
      </c>
      <c r="C17" s="11" t="s">
        <v>90</v>
      </c>
      <c r="D17" s="19">
        <v>60000.0</v>
      </c>
      <c r="E17" s="20">
        <v>0.03</v>
      </c>
      <c r="F17" s="19">
        <f>D17*E17/12</f>
        <v>150</v>
      </c>
      <c r="G17" s="20">
        <v>0.5</v>
      </c>
      <c r="H17" s="19">
        <f t="shared" si="9"/>
        <v>75</v>
      </c>
      <c r="I17" s="14">
        <f t="shared" si="2"/>
        <v>225</v>
      </c>
      <c r="J17" s="9"/>
      <c r="K17" s="19">
        <v>733.0</v>
      </c>
      <c r="L17" s="19">
        <v>366.5</v>
      </c>
      <c r="M17" s="19">
        <f>F17*2</f>
        <v>300</v>
      </c>
      <c r="N17" s="19">
        <f>H17*2</f>
        <v>150</v>
      </c>
      <c r="O17" s="9"/>
      <c r="P17" s="9"/>
      <c r="Q17" s="9"/>
      <c r="R17" s="9"/>
      <c r="S17" s="9"/>
      <c r="T17" s="9"/>
      <c r="U17" s="9"/>
      <c r="V17" s="9"/>
      <c r="W17" s="9"/>
      <c r="X17" s="9"/>
      <c r="Y17" s="9"/>
      <c r="Z17" s="9"/>
      <c r="AA17" s="9"/>
      <c r="AB17" s="9"/>
      <c r="AC17" s="9"/>
      <c r="AD17" s="9"/>
      <c r="AE17" s="9"/>
      <c r="AF17" s="9"/>
      <c r="AG17" s="9"/>
      <c r="AH17" s="9"/>
      <c r="AI17" s="9"/>
    </row>
    <row r="18">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c r="A19" s="27"/>
      <c r="D19" s="50">
        <f>SUM(D5:D18)</f>
        <v>1305200</v>
      </c>
      <c r="E19" s="2"/>
      <c r="F19" s="28">
        <f>SUM(F5:F17)</f>
        <v>8248.158333</v>
      </c>
      <c r="H19" s="28">
        <f t="shared" ref="H19:I19" si="10">SUM(H5:H17)</f>
        <v>3594.226667</v>
      </c>
      <c r="I19" s="28">
        <f t="shared" si="10"/>
        <v>11842.385</v>
      </c>
      <c r="K19" s="24"/>
      <c r="L19" s="28"/>
      <c r="M19" s="28">
        <f t="shared" ref="M19:N19" si="11">SUM(M5:M17)</f>
        <v>46844.88667</v>
      </c>
      <c r="N19" s="28">
        <f t="shared" si="11"/>
        <v>22042.58333</v>
      </c>
    </row>
    <row r="20">
      <c r="A20" s="29" t="s">
        <v>32</v>
      </c>
      <c r="B20" s="27"/>
      <c r="C20" s="27"/>
      <c r="D20" s="27"/>
      <c r="E20" s="30"/>
      <c r="F20" s="28"/>
      <c r="G20" s="30"/>
      <c r="H20" s="28"/>
      <c r="I20" s="28"/>
      <c r="K20" s="15"/>
    </row>
    <row r="21"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ht="15.75" customHeight="1">
      <c r="E22" s="2"/>
      <c r="K22" s="15"/>
    </row>
    <row r="23" ht="15.75" customHeight="1">
      <c r="A23" s="35" t="s">
        <v>34</v>
      </c>
      <c r="E23" s="2"/>
      <c r="K23" s="15"/>
    </row>
    <row r="24" ht="15.75" customHeight="1">
      <c r="A24" s="66" t="s">
        <v>92</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ht="15.75" customHeight="1">
      <c r="A25" s="66" t="s">
        <v>95</v>
      </c>
      <c r="E25" s="2"/>
      <c r="K25" s="15"/>
    </row>
    <row r="26" ht="15.75" customHeight="1">
      <c r="E26" s="2"/>
      <c r="K26" s="15"/>
    </row>
    <row r="27" ht="15.75" customHeight="1">
      <c r="E27" s="2"/>
      <c r="K27" s="15"/>
    </row>
    <row r="28" ht="15.75" customHeight="1">
      <c r="E28" s="2"/>
      <c r="K28" s="15"/>
    </row>
    <row r="29" ht="15.75" customHeight="1">
      <c r="E29" s="2"/>
      <c r="K29" s="15"/>
    </row>
    <row r="30" ht="15.75" customHeight="1">
      <c r="E30" s="2"/>
      <c r="K30" s="15"/>
    </row>
    <row r="31" ht="15.75" customHeight="1">
      <c r="E31" s="2"/>
      <c r="K31" s="15"/>
    </row>
    <row r="32" ht="15.75" customHeight="1">
      <c r="E32" s="2"/>
      <c r="K32" s="15"/>
    </row>
    <row r="33" ht="15.75" customHeight="1">
      <c r="E33" s="2"/>
      <c r="K33" s="15"/>
    </row>
    <row r="34" ht="15.75" customHeight="1">
      <c r="E34" s="2"/>
      <c r="K34" s="15"/>
    </row>
    <row r="35" ht="15.75" customHeight="1">
      <c r="E35" s="2"/>
      <c r="K35" s="15"/>
    </row>
    <row r="36" ht="15.75" customHeight="1">
      <c r="E36" s="2"/>
      <c r="K36" s="15"/>
    </row>
    <row r="37" ht="15.75" customHeight="1">
      <c r="E37" s="2"/>
      <c r="K37" s="15"/>
    </row>
    <row r="38" ht="15.75" customHeight="1">
      <c r="E38" s="2"/>
      <c r="K38" s="15"/>
    </row>
    <row r="39" ht="15.75" customHeight="1">
      <c r="E39" s="2"/>
      <c r="K39" s="15"/>
    </row>
    <row r="40" ht="15.75" customHeight="1">
      <c r="E40" s="2"/>
      <c r="K40" s="15"/>
    </row>
    <row r="41" ht="15.75" customHeight="1">
      <c r="E41" s="2"/>
      <c r="K41" s="15"/>
    </row>
    <row r="42" ht="15.75" customHeight="1">
      <c r="E42" s="2"/>
      <c r="K42" s="15"/>
    </row>
    <row r="43" ht="15.75" customHeight="1">
      <c r="E43" s="2"/>
      <c r="K43" s="15"/>
    </row>
    <row r="44" ht="15.75" customHeight="1">
      <c r="E44" s="2"/>
      <c r="K44" s="15"/>
    </row>
    <row r="45" ht="15.75" customHeight="1">
      <c r="E45" s="2"/>
      <c r="K45" s="15"/>
    </row>
    <row r="46" ht="15.75" customHeight="1">
      <c r="E46" s="2"/>
      <c r="K46" s="15"/>
    </row>
    <row r="47" ht="15.75" customHeight="1">
      <c r="E47" s="2"/>
      <c r="K47" s="15"/>
    </row>
    <row r="48" ht="15.75" customHeight="1">
      <c r="E48" s="2"/>
      <c r="K48" s="15"/>
    </row>
    <row r="49" ht="15.75" customHeight="1">
      <c r="E49" s="2"/>
      <c r="K49" s="15"/>
    </row>
    <row r="50" ht="15.75" customHeight="1">
      <c r="E50" s="2"/>
      <c r="K50" s="15"/>
    </row>
    <row r="51" ht="15.75" customHeight="1">
      <c r="E51" s="2"/>
      <c r="K51" s="15"/>
    </row>
    <row r="52" ht="15.75" customHeight="1">
      <c r="E52" s="2"/>
      <c r="K52" s="15"/>
    </row>
    <row r="53" ht="15.75" customHeight="1">
      <c r="E53" s="2"/>
      <c r="K53" s="15"/>
    </row>
    <row r="54" ht="15.75" customHeight="1">
      <c r="E54" s="2"/>
      <c r="K54" s="15"/>
    </row>
    <row r="55" ht="15.75" customHeight="1">
      <c r="E55" s="2"/>
      <c r="K55" s="15"/>
    </row>
    <row r="56" ht="15.75" customHeight="1">
      <c r="E56" s="2"/>
      <c r="K56" s="15"/>
    </row>
    <row r="57" ht="15.75" customHeight="1">
      <c r="E57" s="2"/>
      <c r="K57" s="15"/>
    </row>
    <row r="58" ht="15.75" customHeight="1">
      <c r="E58" s="2"/>
      <c r="K58" s="15"/>
    </row>
    <row r="59" ht="15.75" customHeight="1">
      <c r="E59" s="2"/>
      <c r="K59" s="15"/>
    </row>
    <row r="60" ht="15.75" customHeight="1">
      <c r="E60" s="2"/>
      <c r="K60" s="15"/>
    </row>
    <row r="61" ht="15.75" customHeight="1">
      <c r="E61" s="2"/>
      <c r="K61" s="15"/>
    </row>
    <row r="62" ht="15.75" customHeight="1">
      <c r="E62" s="2"/>
      <c r="K62" s="15"/>
    </row>
    <row r="63" ht="15.75" customHeight="1">
      <c r="E63" s="2"/>
      <c r="K63" s="15"/>
    </row>
    <row r="64" ht="15.75" customHeight="1">
      <c r="E64" s="2"/>
      <c r="K64" s="15"/>
    </row>
    <row r="65" ht="15.75" customHeight="1">
      <c r="E65" s="2"/>
      <c r="K65" s="15"/>
    </row>
    <row r="66" ht="15.75" customHeight="1">
      <c r="E66" s="2"/>
      <c r="K66" s="15"/>
    </row>
    <row r="67" ht="15.75" customHeight="1">
      <c r="E67" s="2"/>
      <c r="K67" s="15"/>
    </row>
    <row r="68" ht="15.75" customHeight="1">
      <c r="E68" s="2"/>
      <c r="K68" s="15"/>
    </row>
    <row r="69" ht="15.75" customHeight="1">
      <c r="E69" s="2"/>
      <c r="K69" s="15"/>
    </row>
    <row r="70" ht="15.75" customHeight="1">
      <c r="E70" s="2"/>
      <c r="K70" s="15"/>
    </row>
    <row r="71" ht="15.75" customHeight="1">
      <c r="E71" s="2"/>
      <c r="K71" s="15"/>
    </row>
    <row r="72" ht="15.75" customHeight="1">
      <c r="E72" s="2"/>
      <c r="K72" s="15"/>
    </row>
    <row r="73" ht="15.75" customHeight="1">
      <c r="E73" s="2"/>
      <c r="K73" s="15"/>
    </row>
    <row r="74" ht="15.75" customHeight="1">
      <c r="E74" s="2"/>
      <c r="K74" s="15"/>
    </row>
    <row r="75" ht="15.75" customHeight="1">
      <c r="E75" s="2"/>
      <c r="K75" s="15"/>
    </row>
    <row r="76" ht="15.75" customHeight="1">
      <c r="E76" s="2"/>
      <c r="K76" s="15"/>
    </row>
    <row r="77" ht="15.75" customHeight="1">
      <c r="E77" s="2"/>
      <c r="K77" s="15"/>
    </row>
    <row r="78" ht="15.75" customHeight="1">
      <c r="E78" s="2"/>
      <c r="K78" s="15"/>
    </row>
    <row r="79" ht="15.75" customHeight="1">
      <c r="E79" s="2"/>
      <c r="K79" s="15"/>
    </row>
    <row r="80" ht="15.75" customHeight="1">
      <c r="E80" s="2"/>
      <c r="K80" s="15"/>
    </row>
    <row r="81" ht="15.75" customHeight="1">
      <c r="E81" s="2"/>
      <c r="K81" s="15"/>
    </row>
    <row r="82" ht="15.75" customHeight="1">
      <c r="E82" s="2"/>
      <c r="K82" s="15"/>
    </row>
    <row r="83" ht="15.75" customHeight="1">
      <c r="E83" s="2"/>
      <c r="K83" s="15"/>
    </row>
    <row r="84" ht="15.75" customHeight="1">
      <c r="E84" s="2"/>
      <c r="K84" s="15"/>
    </row>
    <row r="85" ht="15.75" customHeight="1">
      <c r="E85" s="2"/>
      <c r="K85" s="15"/>
    </row>
    <row r="86" ht="15.75" customHeight="1">
      <c r="E86" s="2"/>
      <c r="K86" s="15"/>
    </row>
    <row r="87" ht="15.75" customHeight="1">
      <c r="E87" s="2"/>
      <c r="K87" s="15"/>
    </row>
    <row r="88" ht="15.75" customHeight="1">
      <c r="E88" s="2"/>
      <c r="K88" s="15"/>
    </row>
    <row r="89" ht="15.75" customHeight="1">
      <c r="E89" s="2"/>
      <c r="K89" s="15"/>
    </row>
    <row r="90" ht="15.75" customHeight="1">
      <c r="E90" s="2"/>
      <c r="K90" s="15"/>
    </row>
    <row r="91" ht="15.75" customHeight="1">
      <c r="E91" s="2"/>
      <c r="K91" s="15"/>
    </row>
    <row r="92" ht="15.75" customHeight="1">
      <c r="E92" s="2"/>
      <c r="K92" s="15"/>
    </row>
    <row r="93" ht="15.75" customHeight="1">
      <c r="E93" s="2"/>
      <c r="K93" s="15"/>
    </row>
    <row r="94" ht="15.75" customHeight="1">
      <c r="E94" s="2"/>
      <c r="K94" s="15"/>
    </row>
    <row r="95" ht="15.75" customHeight="1">
      <c r="E95" s="2"/>
      <c r="K95" s="15"/>
    </row>
    <row r="96" ht="15.75" customHeight="1">
      <c r="E96" s="2"/>
      <c r="K96" s="15"/>
    </row>
    <row r="97" ht="15.75" customHeight="1">
      <c r="E97" s="2"/>
      <c r="K97" s="15"/>
    </row>
    <row r="98" ht="15.75" customHeight="1">
      <c r="E98" s="2"/>
      <c r="K98" s="15"/>
    </row>
    <row r="99" ht="15.75" customHeight="1">
      <c r="E99" s="2"/>
      <c r="K99" s="15"/>
    </row>
    <row r="100" ht="15.75" customHeight="1">
      <c r="E100" s="2"/>
      <c r="K100" s="15"/>
    </row>
    <row r="101" ht="15.75" customHeight="1">
      <c r="E101" s="2"/>
      <c r="K101" s="15"/>
    </row>
    <row r="102" ht="15.75" customHeight="1">
      <c r="E102" s="2"/>
      <c r="K102" s="15"/>
    </row>
    <row r="103" ht="15.75" customHeight="1">
      <c r="E103" s="2"/>
      <c r="K103" s="15"/>
    </row>
    <row r="104" ht="15.75" customHeight="1">
      <c r="E104" s="2"/>
      <c r="K104" s="15"/>
    </row>
    <row r="105" ht="15.75" customHeight="1">
      <c r="E105" s="2"/>
      <c r="K105" s="15"/>
    </row>
    <row r="106" ht="15.75" customHeight="1">
      <c r="E106" s="2"/>
      <c r="K106" s="15"/>
    </row>
    <row r="107" ht="15.75" customHeight="1">
      <c r="E107" s="2"/>
      <c r="K107" s="15"/>
    </row>
    <row r="108" ht="15.75" customHeight="1">
      <c r="E108" s="2"/>
      <c r="K108" s="15"/>
    </row>
    <row r="109" ht="15.75" customHeight="1">
      <c r="E109" s="2"/>
      <c r="K109" s="15"/>
    </row>
    <row r="110" ht="15.75" customHeight="1">
      <c r="E110" s="2"/>
      <c r="K110" s="15"/>
    </row>
    <row r="111" ht="15.75" customHeight="1">
      <c r="E111" s="2"/>
      <c r="K111" s="15"/>
    </row>
    <row r="112" ht="15.75" customHeight="1">
      <c r="E112" s="2"/>
      <c r="K112" s="15"/>
    </row>
    <row r="113" ht="15.75" customHeight="1">
      <c r="E113" s="2"/>
      <c r="K113" s="15"/>
    </row>
    <row r="114" ht="15.75" customHeight="1">
      <c r="E114" s="2"/>
      <c r="K114" s="15"/>
    </row>
    <row r="115" ht="15.75" customHeight="1">
      <c r="E115" s="2"/>
      <c r="K115" s="15"/>
    </row>
    <row r="116" ht="15.75" customHeight="1">
      <c r="E116" s="2"/>
      <c r="K116" s="15"/>
    </row>
    <row r="117" ht="15.75" customHeight="1">
      <c r="E117" s="2"/>
      <c r="K117" s="15"/>
    </row>
    <row r="118" ht="15.75" customHeight="1">
      <c r="E118" s="2"/>
      <c r="K118" s="15"/>
    </row>
    <row r="119" ht="15.75" customHeight="1">
      <c r="E119" s="2"/>
      <c r="K119" s="15"/>
    </row>
    <row r="120" ht="15.75" customHeight="1">
      <c r="E120" s="2"/>
      <c r="K120" s="15"/>
    </row>
    <row r="121" ht="15.75" customHeight="1">
      <c r="E121" s="2"/>
      <c r="K121" s="15"/>
    </row>
    <row r="122" ht="15.75" customHeight="1">
      <c r="E122" s="2"/>
      <c r="K122" s="15"/>
    </row>
    <row r="123" ht="15.75" customHeight="1">
      <c r="E123" s="2"/>
      <c r="K123" s="15"/>
    </row>
    <row r="124" ht="15.75" customHeight="1">
      <c r="E124" s="2"/>
      <c r="K124" s="15"/>
    </row>
    <row r="125" ht="15.75" customHeight="1">
      <c r="E125" s="2"/>
      <c r="K125" s="15"/>
    </row>
    <row r="126" ht="15.75" customHeight="1">
      <c r="E126" s="2"/>
      <c r="K126" s="15"/>
    </row>
    <row r="127" ht="15.75" customHeight="1">
      <c r="E127" s="2"/>
      <c r="K127" s="15"/>
    </row>
    <row r="128" ht="15.75" customHeight="1">
      <c r="E128" s="2"/>
      <c r="K128" s="15"/>
    </row>
    <row r="129" ht="15.75" customHeight="1">
      <c r="E129" s="2"/>
      <c r="K129" s="15"/>
    </row>
    <row r="130" ht="15.75" customHeight="1">
      <c r="E130" s="2"/>
      <c r="K130" s="15"/>
    </row>
    <row r="131" ht="15.75" customHeight="1">
      <c r="E131" s="2"/>
      <c r="K131" s="15"/>
    </row>
    <row r="132" ht="15.75" customHeight="1">
      <c r="E132" s="2"/>
      <c r="K132" s="15"/>
    </row>
    <row r="133" ht="15.75" customHeight="1">
      <c r="E133" s="2"/>
      <c r="K133" s="15"/>
    </row>
    <row r="134" ht="15.75" customHeight="1">
      <c r="E134" s="2"/>
      <c r="K134" s="15"/>
    </row>
    <row r="135" ht="15.75" customHeight="1">
      <c r="E135" s="2"/>
      <c r="K135" s="15"/>
    </row>
    <row r="136" ht="15.75" customHeight="1">
      <c r="E136" s="2"/>
      <c r="K136" s="15"/>
    </row>
    <row r="137" ht="15.75" customHeight="1">
      <c r="E137" s="2"/>
      <c r="K137" s="15"/>
    </row>
    <row r="138" ht="15.75" customHeight="1">
      <c r="E138" s="2"/>
      <c r="K138" s="15"/>
    </row>
    <row r="139" ht="15.75" customHeight="1">
      <c r="E139" s="2"/>
      <c r="K139" s="15"/>
    </row>
    <row r="140" ht="15.75" customHeight="1">
      <c r="E140" s="2"/>
      <c r="K140" s="15"/>
    </row>
    <row r="141" ht="15.75" customHeight="1">
      <c r="E141" s="2"/>
      <c r="K141" s="15"/>
    </row>
    <row r="142" ht="15.75" customHeight="1">
      <c r="E142" s="2"/>
      <c r="K142" s="15"/>
    </row>
    <row r="143" ht="15.75" customHeight="1">
      <c r="E143" s="2"/>
      <c r="K143" s="15"/>
    </row>
    <row r="144" ht="15.75" customHeight="1">
      <c r="E144" s="2"/>
      <c r="K144" s="15"/>
    </row>
    <row r="145" ht="15.75" customHeight="1">
      <c r="E145" s="2"/>
      <c r="K145" s="15"/>
    </row>
    <row r="146" ht="15.75" customHeight="1">
      <c r="E146" s="2"/>
      <c r="K146" s="15"/>
    </row>
    <row r="147" ht="15.75" customHeight="1">
      <c r="E147" s="2"/>
      <c r="K147" s="15"/>
    </row>
    <row r="148" ht="15.75" customHeight="1">
      <c r="E148" s="2"/>
      <c r="K148" s="15"/>
    </row>
    <row r="149" ht="15.75" customHeight="1">
      <c r="E149" s="2"/>
      <c r="K149" s="15"/>
    </row>
    <row r="150" ht="15.75" customHeight="1">
      <c r="E150" s="2"/>
      <c r="K150" s="15"/>
    </row>
    <row r="151" ht="15.75" customHeight="1">
      <c r="E151" s="2"/>
      <c r="K151" s="15"/>
    </row>
    <row r="152" ht="15.75" customHeight="1">
      <c r="E152" s="2"/>
      <c r="K152" s="15"/>
    </row>
    <row r="153" ht="15.75" customHeight="1">
      <c r="E153" s="2"/>
      <c r="K153" s="15"/>
    </row>
    <row r="154" ht="15.75" customHeight="1">
      <c r="E154" s="2"/>
      <c r="K154" s="15"/>
    </row>
    <row r="155" ht="15.75" customHeight="1">
      <c r="E155" s="2"/>
      <c r="K155" s="15"/>
    </row>
    <row r="156" ht="15.75" customHeight="1">
      <c r="E156" s="2"/>
      <c r="K156" s="15"/>
    </row>
    <row r="157" ht="15.75" customHeight="1">
      <c r="E157" s="2"/>
      <c r="K157" s="15"/>
    </row>
    <row r="158" ht="15.75" customHeight="1">
      <c r="E158" s="2"/>
      <c r="K158" s="15"/>
    </row>
    <row r="159" ht="15.75" customHeight="1">
      <c r="E159" s="2"/>
      <c r="K159" s="15"/>
    </row>
    <row r="160" ht="15.75" customHeight="1">
      <c r="E160" s="2"/>
      <c r="K160" s="15"/>
    </row>
    <row r="161" ht="15.75" customHeight="1">
      <c r="E161" s="2"/>
      <c r="K161" s="15"/>
    </row>
    <row r="162" ht="15.75" customHeight="1">
      <c r="E162" s="2"/>
      <c r="K162" s="15"/>
    </row>
    <row r="163" ht="15.75" customHeight="1">
      <c r="E163" s="2"/>
      <c r="K163" s="15"/>
    </row>
    <row r="164" ht="15.75" customHeight="1">
      <c r="E164" s="2"/>
      <c r="K164" s="15"/>
    </row>
    <row r="165" ht="15.75" customHeight="1">
      <c r="E165" s="2"/>
      <c r="K165" s="15"/>
    </row>
    <row r="166" ht="15.75" customHeight="1">
      <c r="E166" s="2"/>
      <c r="K166" s="15"/>
    </row>
    <row r="167" ht="15.75" customHeight="1">
      <c r="E167" s="2"/>
      <c r="K167" s="15"/>
    </row>
    <row r="168" ht="15.75" customHeight="1">
      <c r="E168" s="2"/>
      <c r="K168" s="15"/>
    </row>
    <row r="169" ht="15.75" customHeight="1">
      <c r="E169" s="2"/>
      <c r="K169" s="15"/>
    </row>
    <row r="170" ht="15.75" customHeight="1">
      <c r="E170" s="2"/>
      <c r="K170" s="15"/>
    </row>
    <row r="171" ht="15.75" customHeight="1">
      <c r="E171" s="2"/>
      <c r="K171" s="15"/>
    </row>
    <row r="172" ht="15.75" customHeight="1">
      <c r="E172" s="2"/>
      <c r="K172" s="15"/>
    </row>
    <row r="173" ht="15.75" customHeight="1">
      <c r="E173" s="2"/>
      <c r="K173" s="15"/>
    </row>
    <row r="174" ht="15.75" customHeight="1">
      <c r="E174" s="2"/>
      <c r="K174" s="15"/>
    </row>
    <row r="175" ht="15.75" customHeight="1">
      <c r="E175" s="2"/>
      <c r="K175" s="15"/>
    </row>
    <row r="176" ht="15.75" customHeight="1">
      <c r="E176" s="2"/>
      <c r="K176" s="15"/>
    </row>
    <row r="177" ht="15.75" customHeight="1">
      <c r="E177" s="2"/>
      <c r="K177" s="15"/>
    </row>
    <row r="178" ht="15.75" customHeight="1">
      <c r="E178" s="2"/>
      <c r="K178" s="15"/>
    </row>
    <row r="179" ht="15.75" customHeight="1">
      <c r="E179" s="2"/>
      <c r="K179" s="15"/>
    </row>
    <row r="180" ht="15.75" customHeight="1">
      <c r="E180" s="2"/>
      <c r="K180" s="15"/>
    </row>
    <row r="181" ht="15.75" customHeight="1">
      <c r="E181" s="2"/>
      <c r="K181" s="15"/>
    </row>
    <row r="182" ht="15.75" customHeight="1">
      <c r="E182" s="2"/>
      <c r="K182" s="15"/>
    </row>
    <row r="183" ht="15.75" customHeight="1">
      <c r="E183" s="2"/>
      <c r="K183" s="15"/>
    </row>
    <row r="184" ht="15.75" customHeight="1">
      <c r="E184" s="2"/>
      <c r="K184" s="15"/>
    </row>
    <row r="185" ht="15.75" customHeight="1">
      <c r="E185" s="2"/>
      <c r="K185" s="15"/>
    </row>
    <row r="186" ht="15.75" customHeight="1">
      <c r="E186" s="2"/>
      <c r="K186" s="15"/>
    </row>
    <row r="187" ht="15.75" customHeight="1">
      <c r="E187" s="2"/>
      <c r="K187" s="15"/>
    </row>
    <row r="188" ht="15.75" customHeight="1">
      <c r="E188" s="2"/>
      <c r="K188" s="15"/>
    </row>
    <row r="189" ht="15.75" customHeight="1">
      <c r="E189" s="2"/>
      <c r="K189" s="15"/>
    </row>
    <row r="190" ht="15.75" customHeight="1">
      <c r="E190" s="2"/>
      <c r="K190" s="15"/>
    </row>
    <row r="191" ht="15.75" customHeight="1">
      <c r="E191" s="2"/>
      <c r="K191" s="15"/>
    </row>
    <row r="192" ht="15.75" customHeight="1">
      <c r="E192" s="2"/>
      <c r="K192" s="15"/>
    </row>
    <row r="193" ht="15.75" customHeight="1">
      <c r="E193" s="2"/>
      <c r="K193" s="15"/>
    </row>
    <row r="194" ht="15.75" customHeight="1">
      <c r="E194" s="2"/>
      <c r="K194" s="15"/>
    </row>
    <row r="195" ht="15.75" customHeight="1">
      <c r="E195" s="2"/>
      <c r="K195" s="15"/>
    </row>
    <row r="196" ht="15.75" customHeight="1">
      <c r="E196" s="2"/>
      <c r="K196" s="15"/>
    </row>
    <row r="197" ht="15.75" customHeight="1">
      <c r="E197" s="2"/>
      <c r="K197" s="15"/>
    </row>
    <row r="198" ht="15.75" customHeight="1">
      <c r="E198" s="2"/>
      <c r="K198" s="15"/>
    </row>
    <row r="199" ht="15.75" customHeight="1">
      <c r="E199" s="2"/>
      <c r="K199" s="15"/>
    </row>
    <row r="200" ht="15.75" customHeight="1">
      <c r="E200" s="2"/>
      <c r="K200" s="15"/>
    </row>
    <row r="201" ht="15.75" customHeight="1">
      <c r="E201" s="2"/>
      <c r="K201" s="15"/>
    </row>
    <row r="202" ht="15.75" customHeight="1">
      <c r="E202" s="2"/>
      <c r="K202" s="15"/>
    </row>
    <row r="203" ht="15.75" customHeight="1">
      <c r="E203" s="2"/>
      <c r="K203" s="15"/>
    </row>
    <row r="204" ht="15.75" customHeight="1">
      <c r="E204" s="2"/>
      <c r="K204" s="15"/>
    </row>
    <row r="205" ht="15.75" customHeight="1">
      <c r="E205" s="2"/>
      <c r="K205" s="15"/>
    </row>
    <row r="206" ht="15.75" customHeight="1">
      <c r="E206" s="2"/>
      <c r="K206" s="15"/>
    </row>
    <row r="207" ht="15.75" customHeight="1">
      <c r="E207" s="2"/>
      <c r="K207" s="15"/>
    </row>
    <row r="208" ht="15.75" customHeight="1">
      <c r="E208" s="2"/>
      <c r="K208" s="15"/>
    </row>
    <row r="209" ht="15.75" customHeight="1">
      <c r="E209" s="2"/>
      <c r="K209" s="15"/>
    </row>
    <row r="210" ht="15.75" customHeight="1">
      <c r="E210" s="2"/>
      <c r="K210" s="15"/>
    </row>
    <row r="211" ht="15.75" customHeight="1">
      <c r="E211" s="2"/>
      <c r="K211" s="15"/>
    </row>
    <row r="212" ht="15.75" customHeight="1">
      <c r="E212" s="2"/>
      <c r="K212" s="15"/>
    </row>
    <row r="213" ht="15.75" customHeight="1">
      <c r="E213" s="2"/>
      <c r="K213" s="15"/>
    </row>
    <row r="214" ht="15.75" customHeight="1">
      <c r="E214" s="2"/>
      <c r="K214" s="15"/>
    </row>
    <row r="215" ht="15.75" customHeight="1">
      <c r="E215" s="2"/>
      <c r="K215" s="15"/>
    </row>
    <row r="216" ht="15.75" customHeight="1">
      <c r="E216" s="2"/>
      <c r="K216" s="15"/>
    </row>
    <row r="217" ht="15.75" customHeight="1">
      <c r="E217" s="2"/>
      <c r="K217" s="15"/>
    </row>
    <row r="218" ht="15.75" customHeight="1">
      <c r="E218" s="2"/>
      <c r="K218" s="15"/>
    </row>
    <row r="219" ht="15.75" customHeight="1">
      <c r="E219" s="2"/>
      <c r="K219" s="15"/>
    </row>
    <row r="220" ht="15.75" customHeight="1">
      <c r="E220" s="2"/>
      <c r="K220" s="15"/>
    </row>
    <row r="221" ht="15.75" customHeight="1">
      <c r="E221" s="2"/>
      <c r="K221" s="15"/>
    </row>
    <row r="222" ht="15.75" customHeight="1">
      <c r="E222" s="2"/>
      <c r="K222" s="15"/>
    </row>
    <row r="223" ht="15.75" customHeight="1">
      <c r="E223" s="2"/>
      <c r="K223" s="15"/>
    </row>
    <row r="224" ht="15.75" customHeight="1">
      <c r="E224" s="2"/>
      <c r="K224" s="15"/>
    </row>
    <row r="225" ht="15.75" customHeight="1">
      <c r="E225" s="2"/>
      <c r="K225" s="15"/>
    </row>
    <row r="226" ht="15.75" customHeight="1">
      <c r="E226" s="2"/>
      <c r="K226" s="15"/>
    </row>
    <row r="227" ht="15.75" customHeight="1">
      <c r="E227" s="2"/>
      <c r="K227" s="15"/>
    </row>
    <row r="228" ht="15.75" customHeight="1">
      <c r="E228" s="2"/>
      <c r="K228" s="15"/>
    </row>
    <row r="229" ht="15.75" customHeight="1">
      <c r="E229" s="2"/>
      <c r="K229" s="15"/>
    </row>
    <row r="230" ht="15.75" customHeight="1">
      <c r="E230" s="2"/>
      <c r="K230" s="15"/>
    </row>
    <row r="231" ht="15.75" customHeight="1">
      <c r="E231" s="2"/>
      <c r="K231" s="15"/>
    </row>
    <row r="232" ht="15.75" customHeight="1">
      <c r="E232" s="2"/>
      <c r="K232" s="15"/>
    </row>
    <row r="233" ht="15.75" customHeight="1">
      <c r="E233" s="2"/>
      <c r="K233" s="15"/>
    </row>
    <row r="234" ht="15.75" customHeight="1">
      <c r="E234" s="2"/>
      <c r="K234" s="15"/>
    </row>
    <row r="235" ht="15.75" customHeight="1">
      <c r="E235" s="2"/>
      <c r="K235" s="15"/>
    </row>
    <row r="236" ht="15.75" customHeight="1">
      <c r="E236" s="2"/>
      <c r="K236" s="15"/>
    </row>
    <row r="237" ht="15.75" customHeight="1">
      <c r="E237" s="2"/>
      <c r="K237" s="15"/>
    </row>
    <row r="238" ht="15.75" customHeight="1">
      <c r="E238" s="2"/>
      <c r="K238" s="15"/>
    </row>
    <row r="239" ht="15.75" customHeight="1">
      <c r="E239" s="2"/>
      <c r="K239" s="15"/>
    </row>
    <row r="240" ht="15.75" customHeight="1">
      <c r="E240" s="2"/>
      <c r="K240" s="15"/>
    </row>
    <row r="241" ht="15.75" customHeight="1">
      <c r="E241" s="2"/>
      <c r="K241" s="15"/>
    </row>
    <row r="242" ht="15.75" customHeight="1">
      <c r="E242" s="2"/>
      <c r="K242" s="15"/>
    </row>
    <row r="243" ht="15.75" customHeight="1">
      <c r="E243" s="2"/>
      <c r="K243" s="15"/>
    </row>
    <row r="244" ht="15.75" customHeight="1">
      <c r="E244" s="2"/>
      <c r="K244" s="15"/>
    </row>
    <row r="245" ht="15.75" customHeight="1">
      <c r="E245" s="2"/>
      <c r="K245" s="15"/>
    </row>
    <row r="246" ht="15.75" customHeight="1">
      <c r="E246" s="2"/>
      <c r="K246" s="15"/>
    </row>
    <row r="247" ht="15.75" customHeight="1">
      <c r="E247" s="2"/>
      <c r="K247" s="15"/>
    </row>
    <row r="248" ht="15.75" customHeight="1">
      <c r="E248" s="2"/>
      <c r="K248" s="15"/>
    </row>
    <row r="249" ht="15.75" customHeight="1">
      <c r="E249" s="2"/>
      <c r="K249" s="15"/>
    </row>
    <row r="250" ht="15.75" customHeight="1">
      <c r="E250" s="2"/>
      <c r="K250" s="15"/>
    </row>
    <row r="251" ht="15.75" customHeight="1">
      <c r="E251" s="2"/>
      <c r="K251" s="15"/>
    </row>
    <row r="252" ht="15.75" customHeight="1">
      <c r="E252" s="2"/>
      <c r="K252" s="15"/>
    </row>
    <row r="253" ht="15.75" customHeight="1">
      <c r="E253" s="2"/>
      <c r="K253" s="15"/>
    </row>
    <row r="254" ht="15.75" customHeight="1">
      <c r="E254" s="2"/>
      <c r="K254" s="15"/>
    </row>
    <row r="255" ht="15.75" customHeight="1">
      <c r="E255" s="2"/>
      <c r="K255" s="15"/>
    </row>
    <row r="256" ht="15.75" customHeight="1">
      <c r="E256" s="2"/>
      <c r="K256" s="15"/>
    </row>
    <row r="257" ht="15.75" customHeight="1">
      <c r="E257" s="2"/>
      <c r="K257" s="15"/>
    </row>
    <row r="258" ht="15.75" customHeight="1">
      <c r="E258" s="2"/>
      <c r="K258" s="15"/>
    </row>
    <row r="259" ht="15.75" customHeight="1">
      <c r="E259" s="2"/>
      <c r="K259" s="15"/>
    </row>
    <row r="260" ht="15.75" customHeight="1">
      <c r="E260" s="2"/>
      <c r="K260" s="15"/>
    </row>
    <row r="261" ht="15.75" customHeight="1">
      <c r="E261" s="2"/>
      <c r="K261" s="15"/>
    </row>
    <row r="262" ht="15.75" customHeight="1">
      <c r="E262" s="2"/>
      <c r="K262" s="15"/>
    </row>
    <row r="263" ht="15.75" customHeight="1">
      <c r="E263" s="2"/>
      <c r="K263" s="15"/>
    </row>
    <row r="264" ht="15.75" customHeight="1">
      <c r="E264" s="2"/>
      <c r="K264" s="15"/>
    </row>
    <row r="265" ht="15.75" customHeight="1">
      <c r="E265" s="2"/>
      <c r="K265" s="15"/>
    </row>
    <row r="266" ht="15.75" customHeight="1">
      <c r="E266" s="2"/>
      <c r="K266" s="15"/>
    </row>
    <row r="267" ht="15.75" customHeight="1">
      <c r="E267" s="2"/>
      <c r="K267" s="15"/>
    </row>
    <row r="268" ht="15.75" customHeight="1">
      <c r="E268" s="2"/>
      <c r="K268" s="15"/>
    </row>
    <row r="269" ht="15.75" customHeight="1">
      <c r="E269" s="2"/>
      <c r="K269" s="15"/>
    </row>
    <row r="270" ht="15.75" customHeight="1">
      <c r="E270" s="2"/>
      <c r="K270" s="15"/>
    </row>
    <row r="271" ht="15.75" customHeight="1">
      <c r="E271" s="2"/>
      <c r="K271" s="15"/>
    </row>
    <row r="272" ht="15.75" customHeight="1">
      <c r="E272" s="2"/>
      <c r="K272" s="15"/>
    </row>
    <row r="273" ht="15.75" customHeight="1">
      <c r="E273" s="2"/>
      <c r="K273" s="15"/>
    </row>
    <row r="274" ht="15.75" customHeight="1">
      <c r="E274" s="2"/>
      <c r="K274" s="15"/>
    </row>
    <row r="275" ht="15.75" customHeight="1">
      <c r="E275" s="2"/>
      <c r="K275" s="15"/>
    </row>
    <row r="276" ht="15.75" customHeight="1">
      <c r="E276" s="2"/>
      <c r="K276" s="15"/>
    </row>
    <row r="277" ht="15.75" customHeight="1">
      <c r="E277" s="2"/>
      <c r="K277" s="15"/>
    </row>
    <row r="278" ht="15.75" customHeight="1">
      <c r="E278" s="2"/>
      <c r="K278" s="15"/>
    </row>
    <row r="279" ht="15.75" customHeight="1">
      <c r="E279" s="2"/>
      <c r="K279" s="15"/>
    </row>
    <row r="280" ht="15.75" customHeight="1">
      <c r="E280" s="2"/>
      <c r="K280" s="15"/>
    </row>
    <row r="281" ht="15.75" customHeight="1">
      <c r="E281" s="2"/>
      <c r="K281" s="15"/>
    </row>
    <row r="282" ht="15.75" customHeight="1">
      <c r="E282" s="2"/>
      <c r="K282" s="15"/>
    </row>
    <row r="283" ht="15.75" customHeight="1">
      <c r="E283" s="2"/>
      <c r="K283" s="15"/>
    </row>
    <row r="284" ht="15.75" customHeight="1">
      <c r="E284" s="2"/>
      <c r="K284" s="15"/>
    </row>
    <row r="285" ht="15.75" customHeight="1">
      <c r="E285" s="2"/>
      <c r="K285" s="15"/>
    </row>
    <row r="286" ht="15.75" customHeight="1">
      <c r="E286" s="2"/>
      <c r="K286" s="15"/>
    </row>
    <row r="287" ht="15.75" customHeight="1">
      <c r="E287" s="2"/>
      <c r="K287" s="15"/>
    </row>
    <row r="288" ht="15.75" customHeight="1">
      <c r="E288" s="2"/>
      <c r="K288" s="15"/>
    </row>
    <row r="289" ht="15.75" customHeight="1">
      <c r="E289" s="2"/>
      <c r="K289" s="15"/>
    </row>
    <row r="290" ht="15.75" customHeight="1">
      <c r="E290" s="2"/>
      <c r="K290" s="15"/>
    </row>
    <row r="291" ht="15.75" customHeight="1">
      <c r="E291" s="2"/>
      <c r="K291" s="15"/>
    </row>
    <row r="292" ht="15.75" customHeight="1">
      <c r="E292" s="2"/>
      <c r="K292" s="15"/>
    </row>
    <row r="293" ht="15.75" customHeight="1">
      <c r="E293" s="2"/>
      <c r="K293" s="15"/>
    </row>
    <row r="294" ht="15.75" customHeight="1">
      <c r="E294" s="2"/>
      <c r="K294" s="15"/>
    </row>
    <row r="295" ht="15.75" customHeight="1">
      <c r="E295" s="2"/>
      <c r="K295" s="15"/>
    </row>
    <row r="296" ht="15.75" customHeight="1">
      <c r="E296" s="2"/>
      <c r="K296" s="15"/>
    </row>
    <row r="297" ht="15.75" customHeight="1">
      <c r="E297" s="2"/>
      <c r="K297" s="15"/>
    </row>
    <row r="298" ht="15.75" customHeight="1">
      <c r="E298" s="2"/>
      <c r="K298" s="15"/>
    </row>
    <row r="299" ht="15.75" customHeight="1">
      <c r="E299" s="2"/>
      <c r="K299" s="15"/>
    </row>
    <row r="300" ht="15.75" customHeight="1">
      <c r="E300" s="2"/>
      <c r="K300" s="15"/>
    </row>
    <row r="301" ht="15.75" customHeight="1">
      <c r="E301" s="2"/>
      <c r="K301" s="15"/>
    </row>
    <row r="302" ht="15.75" customHeight="1">
      <c r="E302" s="2"/>
      <c r="K302" s="15"/>
    </row>
    <row r="303" ht="15.75" customHeight="1">
      <c r="E303" s="2"/>
      <c r="K303" s="15"/>
    </row>
    <row r="304" ht="15.75" customHeight="1">
      <c r="E304" s="2"/>
      <c r="K304" s="15"/>
    </row>
    <row r="305" ht="15.75" customHeight="1">
      <c r="E305" s="2"/>
      <c r="K305" s="15"/>
    </row>
    <row r="306" ht="15.75" customHeight="1">
      <c r="E306" s="2"/>
      <c r="K306" s="15"/>
    </row>
    <row r="307" ht="15.75" customHeight="1">
      <c r="E307" s="2"/>
      <c r="K307" s="15"/>
    </row>
    <row r="308" ht="15.75" customHeight="1">
      <c r="E308" s="2"/>
      <c r="K308" s="15"/>
    </row>
    <row r="309" ht="15.75" customHeight="1">
      <c r="E309" s="2"/>
      <c r="K309" s="15"/>
    </row>
    <row r="310" ht="15.75" customHeight="1">
      <c r="E310" s="2"/>
      <c r="K310" s="15"/>
    </row>
    <row r="311" ht="15.75" customHeight="1">
      <c r="E311" s="2"/>
      <c r="K311" s="15"/>
    </row>
    <row r="312" ht="15.75" customHeight="1">
      <c r="E312" s="2"/>
      <c r="K312" s="15"/>
    </row>
    <row r="313" ht="15.75" customHeight="1">
      <c r="E313" s="2"/>
      <c r="K313" s="15"/>
    </row>
    <row r="314" ht="15.75" customHeight="1">
      <c r="E314" s="2"/>
      <c r="K314" s="15"/>
    </row>
    <row r="315" ht="15.75" customHeight="1">
      <c r="E315" s="2"/>
      <c r="K315" s="15"/>
    </row>
    <row r="316" ht="15.75" customHeight="1">
      <c r="E316" s="2"/>
      <c r="K316" s="15"/>
    </row>
    <row r="317" ht="15.75" customHeight="1">
      <c r="E317" s="2"/>
      <c r="K317" s="15"/>
    </row>
    <row r="318" ht="15.75" customHeight="1">
      <c r="E318" s="2"/>
      <c r="K318" s="15"/>
    </row>
    <row r="319" ht="15.75" customHeight="1">
      <c r="E319" s="2"/>
      <c r="K319" s="15"/>
    </row>
    <row r="320" ht="15.75" customHeight="1">
      <c r="E320" s="2"/>
      <c r="K320" s="15"/>
    </row>
    <row r="321" ht="15.75" customHeight="1">
      <c r="E321" s="2"/>
      <c r="K321" s="15"/>
    </row>
    <row r="322" ht="15.75" customHeight="1">
      <c r="E322" s="2"/>
      <c r="K322" s="15"/>
    </row>
    <row r="323" ht="15.75" customHeight="1">
      <c r="E323" s="2"/>
      <c r="K323" s="15"/>
    </row>
    <row r="324" ht="15.75" customHeight="1">
      <c r="E324" s="2"/>
      <c r="K324" s="15"/>
    </row>
    <row r="325" ht="15.75" customHeight="1">
      <c r="E325" s="2"/>
      <c r="K325" s="15"/>
    </row>
    <row r="326" ht="15.75" customHeight="1">
      <c r="E326" s="2"/>
      <c r="K326" s="15"/>
    </row>
    <row r="327" ht="15.75" customHeight="1">
      <c r="E327" s="2"/>
      <c r="K327" s="15"/>
    </row>
    <row r="328" ht="15.75" customHeight="1">
      <c r="E328" s="2"/>
      <c r="K328" s="15"/>
    </row>
    <row r="329" ht="15.75" customHeight="1">
      <c r="E329" s="2"/>
      <c r="K329" s="15"/>
    </row>
    <row r="330" ht="15.75" customHeight="1">
      <c r="E330" s="2"/>
      <c r="K330" s="15"/>
    </row>
    <row r="331" ht="15.75" customHeight="1">
      <c r="E331" s="2"/>
      <c r="K331" s="15"/>
    </row>
    <row r="332" ht="15.75" customHeight="1">
      <c r="E332" s="2"/>
      <c r="K332" s="15"/>
    </row>
    <row r="333" ht="15.75" customHeight="1">
      <c r="E333" s="2"/>
      <c r="K333" s="15"/>
    </row>
    <row r="334" ht="15.75" customHeight="1">
      <c r="E334" s="2"/>
      <c r="K334" s="15"/>
    </row>
    <row r="335" ht="15.75" customHeight="1">
      <c r="E335" s="2"/>
      <c r="K335" s="15"/>
    </row>
    <row r="336" ht="15.75" customHeight="1">
      <c r="E336" s="2"/>
      <c r="K336" s="15"/>
    </row>
    <row r="337" ht="15.75" customHeight="1">
      <c r="E337" s="2"/>
      <c r="K337" s="15"/>
    </row>
    <row r="338" ht="15.75" customHeight="1">
      <c r="E338" s="2"/>
      <c r="K338" s="15"/>
    </row>
    <row r="339" ht="15.75" customHeight="1">
      <c r="E339" s="2"/>
      <c r="K339" s="15"/>
    </row>
    <row r="340" ht="15.75" customHeight="1">
      <c r="E340" s="2"/>
      <c r="K340" s="15"/>
    </row>
    <row r="341" ht="15.75" customHeight="1">
      <c r="E341" s="2"/>
      <c r="K341" s="15"/>
    </row>
    <row r="342" ht="15.75" customHeight="1">
      <c r="E342" s="2"/>
      <c r="K342" s="15"/>
    </row>
    <row r="343" ht="15.75" customHeight="1">
      <c r="E343" s="2"/>
      <c r="K343" s="15"/>
    </row>
    <row r="344" ht="15.75" customHeight="1">
      <c r="E344" s="2"/>
      <c r="K344" s="15"/>
    </row>
    <row r="345" ht="15.75" customHeight="1">
      <c r="E345" s="2"/>
      <c r="K345" s="15"/>
    </row>
    <row r="346" ht="15.75" customHeight="1">
      <c r="E346" s="2"/>
      <c r="K346" s="15"/>
    </row>
    <row r="347" ht="15.75" customHeight="1">
      <c r="E347" s="2"/>
      <c r="K347" s="15"/>
    </row>
    <row r="348" ht="15.75" customHeight="1">
      <c r="E348" s="2"/>
      <c r="K348" s="15"/>
    </row>
    <row r="349" ht="15.75" customHeight="1">
      <c r="E349" s="2"/>
      <c r="K349" s="15"/>
    </row>
    <row r="350" ht="15.75" customHeight="1">
      <c r="E350" s="2"/>
      <c r="K350" s="15"/>
    </row>
    <row r="351" ht="15.75" customHeight="1">
      <c r="E351" s="2"/>
      <c r="K351" s="15"/>
    </row>
    <row r="352" ht="15.75" customHeight="1">
      <c r="E352" s="2"/>
      <c r="K352" s="15"/>
    </row>
    <row r="353" ht="15.75" customHeight="1">
      <c r="E353" s="2"/>
      <c r="K353" s="15"/>
    </row>
    <row r="354" ht="15.75" customHeight="1">
      <c r="E354" s="2"/>
      <c r="K354" s="15"/>
    </row>
    <row r="355" ht="15.75" customHeight="1">
      <c r="E355" s="2"/>
      <c r="K355" s="15"/>
    </row>
    <row r="356" ht="15.75" customHeight="1">
      <c r="E356" s="2"/>
      <c r="K356" s="15"/>
    </row>
    <row r="357" ht="15.75" customHeight="1">
      <c r="E357" s="2"/>
      <c r="K357" s="15"/>
    </row>
    <row r="358" ht="15.75" customHeight="1">
      <c r="E358" s="2"/>
      <c r="K358" s="15"/>
    </row>
    <row r="359" ht="15.75" customHeight="1">
      <c r="E359" s="2"/>
      <c r="K359" s="15"/>
    </row>
    <row r="360" ht="15.75" customHeight="1">
      <c r="E360" s="2"/>
      <c r="K360" s="15"/>
    </row>
    <row r="361" ht="15.75" customHeight="1">
      <c r="E361" s="2"/>
      <c r="K361" s="15"/>
    </row>
    <row r="362" ht="15.75" customHeight="1">
      <c r="E362" s="2"/>
      <c r="K362" s="15"/>
    </row>
    <row r="363" ht="15.75" customHeight="1">
      <c r="E363" s="2"/>
      <c r="K363" s="15"/>
    </row>
    <row r="364" ht="15.75" customHeight="1">
      <c r="E364" s="2"/>
      <c r="K364" s="15"/>
    </row>
    <row r="365" ht="15.75" customHeight="1">
      <c r="E365" s="2"/>
      <c r="K365" s="15"/>
    </row>
    <row r="366" ht="15.75" customHeight="1">
      <c r="E366" s="2"/>
      <c r="K366" s="15"/>
    </row>
    <row r="367" ht="15.75" customHeight="1">
      <c r="E367" s="2"/>
      <c r="K367" s="15"/>
    </row>
    <row r="368" ht="15.75" customHeight="1">
      <c r="E368" s="2"/>
      <c r="K368" s="15"/>
    </row>
    <row r="369" ht="15.75" customHeight="1">
      <c r="E369" s="2"/>
      <c r="K369" s="15"/>
    </row>
    <row r="370" ht="15.75" customHeight="1">
      <c r="E370" s="2"/>
      <c r="K370" s="15"/>
    </row>
    <row r="371" ht="15.75" customHeight="1">
      <c r="E371" s="2"/>
      <c r="K371" s="15"/>
    </row>
    <row r="372" ht="15.75" customHeight="1">
      <c r="E372" s="2"/>
      <c r="K372" s="15"/>
    </row>
    <row r="373" ht="15.75" customHeight="1">
      <c r="E373" s="2"/>
      <c r="K373" s="15"/>
    </row>
    <row r="374" ht="15.75" customHeight="1">
      <c r="E374" s="2"/>
      <c r="K374" s="15"/>
    </row>
    <row r="375" ht="15.75" customHeight="1">
      <c r="E375" s="2"/>
      <c r="K375" s="15"/>
    </row>
    <row r="376" ht="15.75" customHeight="1">
      <c r="E376" s="2"/>
      <c r="K376" s="15"/>
    </row>
    <row r="377" ht="15.75" customHeight="1">
      <c r="E377" s="2"/>
      <c r="K377" s="15"/>
    </row>
    <row r="378" ht="15.75" customHeight="1">
      <c r="E378" s="2"/>
      <c r="K378" s="15"/>
    </row>
    <row r="379" ht="15.75" customHeight="1">
      <c r="E379" s="2"/>
      <c r="K379" s="15"/>
    </row>
    <row r="380" ht="15.75" customHeight="1">
      <c r="E380" s="2"/>
      <c r="K380" s="15"/>
    </row>
    <row r="381" ht="15.75" customHeight="1">
      <c r="E381" s="2"/>
      <c r="K381" s="15"/>
    </row>
    <row r="382" ht="15.75" customHeight="1">
      <c r="E382" s="2"/>
      <c r="K382" s="15"/>
    </row>
    <row r="383" ht="15.75" customHeight="1">
      <c r="E383" s="2"/>
      <c r="K383" s="15"/>
    </row>
    <row r="384" ht="15.75" customHeight="1">
      <c r="E384" s="2"/>
      <c r="K384" s="15"/>
    </row>
    <row r="385" ht="15.75" customHeight="1">
      <c r="E385" s="2"/>
      <c r="K385" s="15"/>
    </row>
    <row r="386" ht="15.75" customHeight="1">
      <c r="E386" s="2"/>
      <c r="K386" s="15"/>
    </row>
    <row r="387" ht="15.75" customHeight="1">
      <c r="E387" s="2"/>
      <c r="K387" s="15"/>
    </row>
    <row r="388" ht="15.75" customHeight="1">
      <c r="E388" s="2"/>
      <c r="K388" s="15"/>
    </row>
    <row r="389" ht="15.75" customHeight="1">
      <c r="E389" s="2"/>
      <c r="K389" s="15"/>
    </row>
    <row r="390" ht="15.75" customHeight="1">
      <c r="E390" s="2"/>
      <c r="K390" s="15"/>
    </row>
    <row r="391" ht="15.75" customHeight="1">
      <c r="E391" s="2"/>
      <c r="K391" s="15"/>
    </row>
    <row r="392" ht="15.75" customHeight="1">
      <c r="E392" s="2"/>
      <c r="K392" s="15"/>
    </row>
    <row r="393" ht="15.75" customHeight="1">
      <c r="E393" s="2"/>
      <c r="K393" s="15"/>
    </row>
    <row r="394" ht="15.75" customHeight="1">
      <c r="E394" s="2"/>
      <c r="K394" s="15"/>
    </row>
    <row r="395" ht="15.75" customHeight="1">
      <c r="E395" s="2"/>
      <c r="K395" s="15"/>
    </row>
    <row r="396" ht="15.75" customHeight="1">
      <c r="E396" s="2"/>
      <c r="K396" s="15"/>
    </row>
    <row r="397" ht="15.75" customHeight="1">
      <c r="E397" s="2"/>
      <c r="K397" s="15"/>
    </row>
    <row r="398" ht="15.75" customHeight="1">
      <c r="E398" s="2"/>
      <c r="K398" s="15"/>
    </row>
    <row r="399" ht="15.75" customHeight="1">
      <c r="E399" s="2"/>
      <c r="K399" s="15"/>
    </row>
    <row r="400" ht="15.75" customHeight="1">
      <c r="E400" s="2"/>
      <c r="K400" s="15"/>
    </row>
    <row r="401" ht="15.75" customHeight="1">
      <c r="E401" s="2"/>
      <c r="K401" s="15"/>
    </row>
    <row r="402" ht="15.75" customHeight="1">
      <c r="E402" s="2"/>
      <c r="K402" s="15"/>
    </row>
    <row r="403" ht="15.75" customHeight="1">
      <c r="E403" s="2"/>
      <c r="K403" s="15"/>
    </row>
    <row r="404" ht="15.75" customHeight="1">
      <c r="E404" s="2"/>
      <c r="K404" s="15"/>
    </row>
    <row r="405" ht="15.75" customHeight="1">
      <c r="E405" s="2"/>
      <c r="K405" s="15"/>
    </row>
    <row r="406" ht="15.75" customHeight="1">
      <c r="E406" s="2"/>
      <c r="K406" s="15"/>
    </row>
    <row r="407" ht="15.75" customHeight="1">
      <c r="E407" s="2"/>
      <c r="K407" s="15"/>
    </row>
    <row r="408" ht="15.75" customHeight="1">
      <c r="E408" s="2"/>
      <c r="K408" s="15"/>
    </row>
    <row r="409" ht="15.75" customHeight="1">
      <c r="E409" s="2"/>
      <c r="K409" s="15"/>
    </row>
    <row r="410" ht="15.75" customHeight="1">
      <c r="E410" s="2"/>
      <c r="K410" s="15"/>
    </row>
    <row r="411" ht="15.75" customHeight="1">
      <c r="E411" s="2"/>
      <c r="K411" s="15"/>
    </row>
    <row r="412" ht="15.75" customHeight="1">
      <c r="E412" s="2"/>
      <c r="K412" s="15"/>
    </row>
    <row r="413" ht="15.75" customHeight="1">
      <c r="E413" s="2"/>
      <c r="K413" s="15"/>
    </row>
    <row r="414" ht="15.75" customHeight="1">
      <c r="E414" s="2"/>
      <c r="K414" s="15"/>
    </row>
    <row r="415" ht="15.75" customHeight="1">
      <c r="E415" s="2"/>
      <c r="K415" s="15"/>
    </row>
    <row r="416" ht="15.75" customHeight="1">
      <c r="E416" s="2"/>
      <c r="K416" s="15"/>
    </row>
    <row r="417" ht="15.75" customHeight="1">
      <c r="E417" s="2"/>
      <c r="K417" s="15"/>
    </row>
    <row r="418" ht="15.75" customHeight="1">
      <c r="E418" s="2"/>
      <c r="K418" s="15"/>
    </row>
    <row r="419" ht="15.75" customHeight="1">
      <c r="E419" s="2"/>
      <c r="K419" s="15"/>
    </row>
    <row r="420" ht="15.75" customHeight="1">
      <c r="E420" s="2"/>
      <c r="K420" s="15"/>
    </row>
    <row r="421" ht="15.75" customHeight="1">
      <c r="E421" s="2"/>
      <c r="K421" s="15"/>
    </row>
    <row r="422" ht="15.75" customHeight="1">
      <c r="E422" s="2"/>
      <c r="K422" s="15"/>
    </row>
    <row r="423" ht="15.75" customHeight="1">
      <c r="E423" s="2"/>
      <c r="K423" s="15"/>
    </row>
    <row r="424" ht="15.75" customHeight="1">
      <c r="E424" s="2"/>
      <c r="K424" s="15"/>
    </row>
    <row r="425" ht="15.75" customHeight="1">
      <c r="E425" s="2"/>
      <c r="K425" s="15"/>
    </row>
    <row r="426" ht="15.75" customHeight="1">
      <c r="E426" s="2"/>
      <c r="K426" s="15"/>
    </row>
    <row r="427" ht="15.75" customHeight="1">
      <c r="E427" s="2"/>
      <c r="K427" s="15"/>
    </row>
    <row r="428" ht="15.75" customHeight="1">
      <c r="E428" s="2"/>
      <c r="K428" s="15"/>
    </row>
    <row r="429" ht="15.75" customHeight="1">
      <c r="E429" s="2"/>
      <c r="K429" s="15"/>
    </row>
    <row r="430" ht="15.75" customHeight="1">
      <c r="E430" s="2"/>
      <c r="K430" s="15"/>
    </row>
    <row r="431" ht="15.75" customHeight="1">
      <c r="E431" s="2"/>
      <c r="K431" s="15"/>
    </row>
    <row r="432" ht="15.75" customHeight="1">
      <c r="E432" s="2"/>
      <c r="K432" s="15"/>
    </row>
    <row r="433" ht="15.75" customHeight="1">
      <c r="E433" s="2"/>
      <c r="K433" s="15"/>
    </row>
    <row r="434" ht="15.75" customHeight="1">
      <c r="E434" s="2"/>
      <c r="K434" s="15"/>
    </row>
    <row r="435" ht="15.75" customHeight="1">
      <c r="E435" s="2"/>
      <c r="K435" s="15"/>
    </row>
    <row r="436" ht="15.75" customHeight="1">
      <c r="E436" s="2"/>
      <c r="K436" s="15"/>
    </row>
    <row r="437" ht="15.75" customHeight="1">
      <c r="E437" s="2"/>
      <c r="K437" s="15"/>
    </row>
    <row r="438" ht="15.75" customHeight="1">
      <c r="E438" s="2"/>
      <c r="K438" s="15"/>
    </row>
    <row r="439" ht="15.75" customHeight="1">
      <c r="E439" s="2"/>
      <c r="K439" s="15"/>
    </row>
    <row r="440" ht="15.75" customHeight="1">
      <c r="E440" s="2"/>
      <c r="K440" s="15"/>
    </row>
    <row r="441" ht="15.75" customHeight="1">
      <c r="E441" s="2"/>
      <c r="K441" s="15"/>
    </row>
    <row r="442" ht="15.75" customHeight="1">
      <c r="E442" s="2"/>
      <c r="K442" s="15"/>
    </row>
    <row r="443" ht="15.75" customHeight="1">
      <c r="E443" s="2"/>
      <c r="K443" s="15"/>
    </row>
    <row r="444" ht="15.75" customHeight="1">
      <c r="E444" s="2"/>
      <c r="K444" s="15"/>
    </row>
    <row r="445" ht="15.75" customHeight="1">
      <c r="E445" s="2"/>
      <c r="K445" s="15"/>
    </row>
    <row r="446" ht="15.75" customHeight="1">
      <c r="E446" s="2"/>
      <c r="K446" s="15"/>
    </row>
    <row r="447" ht="15.75" customHeight="1">
      <c r="E447" s="2"/>
      <c r="K447" s="15"/>
    </row>
    <row r="448" ht="15.75" customHeight="1">
      <c r="E448" s="2"/>
      <c r="K448" s="15"/>
    </row>
    <row r="449" ht="15.75" customHeight="1">
      <c r="E449" s="2"/>
      <c r="K449" s="15"/>
    </row>
    <row r="450" ht="15.75" customHeight="1">
      <c r="E450" s="2"/>
      <c r="K450" s="15"/>
    </row>
    <row r="451" ht="15.75" customHeight="1">
      <c r="E451" s="2"/>
      <c r="K451" s="15"/>
    </row>
    <row r="452" ht="15.75" customHeight="1">
      <c r="E452" s="2"/>
      <c r="K452" s="15"/>
    </row>
    <row r="453" ht="15.75" customHeight="1">
      <c r="E453" s="2"/>
      <c r="K453" s="15"/>
    </row>
    <row r="454" ht="15.75" customHeight="1">
      <c r="E454" s="2"/>
      <c r="K454" s="15"/>
    </row>
    <row r="455" ht="15.75" customHeight="1">
      <c r="E455" s="2"/>
      <c r="K455" s="15"/>
    </row>
    <row r="456" ht="15.75" customHeight="1">
      <c r="E456" s="2"/>
      <c r="K456" s="15"/>
    </row>
    <row r="457" ht="15.75" customHeight="1">
      <c r="E457" s="2"/>
      <c r="K457" s="15"/>
    </row>
    <row r="458" ht="15.75" customHeight="1">
      <c r="E458" s="2"/>
      <c r="K458" s="15"/>
    </row>
    <row r="459" ht="15.75" customHeight="1">
      <c r="E459" s="2"/>
      <c r="K459" s="15"/>
    </row>
    <row r="460" ht="15.75" customHeight="1">
      <c r="E460" s="2"/>
      <c r="K460" s="15"/>
    </row>
    <row r="461" ht="15.75" customHeight="1">
      <c r="E461" s="2"/>
      <c r="K461" s="15"/>
    </row>
    <row r="462" ht="15.75" customHeight="1">
      <c r="E462" s="2"/>
      <c r="K462" s="15"/>
    </row>
    <row r="463" ht="15.75" customHeight="1">
      <c r="E463" s="2"/>
      <c r="K463" s="15"/>
    </row>
    <row r="464" ht="15.75" customHeight="1">
      <c r="E464" s="2"/>
      <c r="K464" s="15"/>
    </row>
    <row r="465" ht="15.75" customHeight="1">
      <c r="E465" s="2"/>
      <c r="K465" s="15"/>
    </row>
    <row r="466" ht="15.75" customHeight="1">
      <c r="E466" s="2"/>
      <c r="K466" s="15"/>
    </row>
    <row r="467" ht="15.75" customHeight="1">
      <c r="E467" s="2"/>
      <c r="K467" s="15"/>
    </row>
    <row r="468" ht="15.75" customHeight="1">
      <c r="E468" s="2"/>
      <c r="K468" s="15"/>
    </row>
    <row r="469" ht="15.75" customHeight="1">
      <c r="E469" s="2"/>
      <c r="K469" s="15"/>
    </row>
    <row r="470" ht="15.75" customHeight="1">
      <c r="E470" s="2"/>
      <c r="K470" s="15"/>
    </row>
    <row r="471" ht="15.75" customHeight="1">
      <c r="E471" s="2"/>
      <c r="K471" s="15"/>
    </row>
    <row r="472" ht="15.75" customHeight="1">
      <c r="E472" s="2"/>
      <c r="K472" s="15"/>
    </row>
    <row r="473" ht="15.75" customHeight="1">
      <c r="E473" s="2"/>
      <c r="K473" s="15"/>
    </row>
    <row r="474" ht="15.75" customHeight="1">
      <c r="E474" s="2"/>
      <c r="K474" s="15"/>
    </row>
    <row r="475" ht="15.75" customHeight="1">
      <c r="E475" s="2"/>
      <c r="K475" s="15"/>
    </row>
    <row r="476" ht="15.75" customHeight="1">
      <c r="E476" s="2"/>
      <c r="K476" s="15"/>
    </row>
    <row r="477" ht="15.75" customHeight="1">
      <c r="E477" s="2"/>
      <c r="K477" s="15"/>
    </row>
    <row r="478" ht="15.75" customHeight="1">
      <c r="E478" s="2"/>
      <c r="K478" s="15"/>
    </row>
    <row r="479" ht="15.75" customHeight="1">
      <c r="E479" s="2"/>
      <c r="K479" s="15"/>
    </row>
    <row r="480" ht="15.75" customHeight="1">
      <c r="E480" s="2"/>
      <c r="K480" s="15"/>
    </row>
    <row r="481" ht="15.75" customHeight="1">
      <c r="E481" s="2"/>
      <c r="K481" s="15"/>
    </row>
    <row r="482" ht="15.75" customHeight="1">
      <c r="E482" s="2"/>
      <c r="K482" s="15"/>
    </row>
    <row r="483" ht="15.75" customHeight="1">
      <c r="E483" s="2"/>
      <c r="K483" s="15"/>
    </row>
    <row r="484" ht="15.75" customHeight="1">
      <c r="E484" s="2"/>
      <c r="K484" s="15"/>
    </row>
    <row r="485" ht="15.75" customHeight="1">
      <c r="E485" s="2"/>
      <c r="K485" s="15"/>
    </row>
    <row r="486" ht="15.75" customHeight="1">
      <c r="E486" s="2"/>
      <c r="K486" s="15"/>
    </row>
    <row r="487" ht="15.75" customHeight="1">
      <c r="E487" s="2"/>
      <c r="K487" s="15"/>
    </row>
    <row r="488" ht="15.75" customHeight="1">
      <c r="E488" s="2"/>
      <c r="K488" s="15"/>
    </row>
    <row r="489" ht="15.75" customHeight="1">
      <c r="E489" s="2"/>
      <c r="K489" s="15"/>
    </row>
    <row r="490" ht="15.75" customHeight="1">
      <c r="E490" s="2"/>
      <c r="K490" s="15"/>
    </row>
    <row r="491" ht="15.75" customHeight="1">
      <c r="E491" s="2"/>
      <c r="K491" s="15"/>
    </row>
    <row r="492" ht="15.75" customHeight="1">
      <c r="E492" s="2"/>
      <c r="K492" s="15"/>
    </row>
    <row r="493" ht="15.75" customHeight="1">
      <c r="E493" s="2"/>
      <c r="K493" s="15"/>
    </row>
    <row r="494" ht="15.75" customHeight="1">
      <c r="E494" s="2"/>
      <c r="K494" s="15"/>
    </row>
    <row r="495" ht="15.75" customHeight="1">
      <c r="E495" s="2"/>
      <c r="K495" s="15"/>
    </row>
    <row r="496" ht="15.75" customHeight="1">
      <c r="E496" s="2"/>
      <c r="K496" s="15"/>
    </row>
    <row r="497" ht="15.75" customHeight="1">
      <c r="E497" s="2"/>
      <c r="K497" s="15"/>
    </row>
    <row r="498" ht="15.75" customHeight="1">
      <c r="E498" s="2"/>
      <c r="K498" s="15"/>
    </row>
    <row r="499" ht="15.75" customHeight="1">
      <c r="E499" s="2"/>
      <c r="K499" s="15"/>
    </row>
    <row r="500" ht="15.75" customHeight="1">
      <c r="E500" s="2"/>
      <c r="K500" s="15"/>
    </row>
    <row r="501" ht="15.75" customHeight="1">
      <c r="E501" s="2"/>
      <c r="K501" s="15"/>
    </row>
    <row r="502" ht="15.75" customHeight="1">
      <c r="E502" s="2"/>
      <c r="K502" s="15"/>
    </row>
    <row r="503" ht="15.75" customHeight="1">
      <c r="E503" s="2"/>
      <c r="K503" s="15"/>
    </row>
    <row r="504" ht="15.75" customHeight="1">
      <c r="E504" s="2"/>
      <c r="K504" s="15"/>
    </row>
    <row r="505" ht="15.75" customHeight="1">
      <c r="E505" s="2"/>
      <c r="K505" s="15"/>
    </row>
    <row r="506" ht="15.75" customHeight="1">
      <c r="E506" s="2"/>
      <c r="K506" s="15"/>
    </row>
    <row r="507" ht="15.75" customHeight="1">
      <c r="E507" s="2"/>
      <c r="K507" s="15"/>
    </row>
    <row r="508" ht="15.75" customHeight="1">
      <c r="E508" s="2"/>
      <c r="K508" s="15"/>
    </row>
    <row r="509" ht="15.75" customHeight="1">
      <c r="E509" s="2"/>
      <c r="K509" s="15"/>
    </row>
    <row r="510" ht="15.75" customHeight="1">
      <c r="E510" s="2"/>
      <c r="K510" s="15"/>
    </row>
    <row r="511" ht="15.75" customHeight="1">
      <c r="E511" s="2"/>
      <c r="K511" s="15"/>
    </row>
    <row r="512" ht="15.75" customHeight="1">
      <c r="E512" s="2"/>
      <c r="K512" s="15"/>
    </row>
    <row r="513" ht="15.75" customHeight="1">
      <c r="E513" s="2"/>
      <c r="K513" s="15"/>
    </row>
    <row r="514" ht="15.75" customHeight="1">
      <c r="E514" s="2"/>
      <c r="K514" s="15"/>
    </row>
    <row r="515" ht="15.75" customHeight="1">
      <c r="E515" s="2"/>
      <c r="K515" s="15"/>
    </row>
    <row r="516" ht="15.75" customHeight="1">
      <c r="E516" s="2"/>
      <c r="K516" s="15"/>
    </row>
    <row r="517" ht="15.75" customHeight="1">
      <c r="E517" s="2"/>
      <c r="K517" s="15"/>
    </row>
    <row r="518" ht="15.75" customHeight="1">
      <c r="E518" s="2"/>
      <c r="K518" s="15"/>
    </row>
    <row r="519" ht="15.75" customHeight="1">
      <c r="E519" s="2"/>
      <c r="K519" s="15"/>
    </row>
    <row r="520" ht="15.75" customHeight="1">
      <c r="E520" s="2"/>
      <c r="K520" s="15"/>
    </row>
    <row r="521" ht="15.75" customHeight="1">
      <c r="E521" s="2"/>
      <c r="K521" s="15"/>
    </row>
    <row r="522" ht="15.75" customHeight="1">
      <c r="E522" s="2"/>
      <c r="K522" s="15"/>
    </row>
    <row r="523" ht="15.75" customHeight="1">
      <c r="E523" s="2"/>
      <c r="K523" s="15"/>
    </row>
    <row r="524" ht="15.75" customHeight="1">
      <c r="E524" s="2"/>
      <c r="K524" s="15"/>
    </row>
    <row r="525" ht="15.75" customHeight="1">
      <c r="E525" s="2"/>
      <c r="K525" s="15"/>
    </row>
    <row r="526" ht="15.75" customHeight="1">
      <c r="E526" s="2"/>
      <c r="K526" s="15"/>
    </row>
    <row r="527" ht="15.75" customHeight="1">
      <c r="E527" s="2"/>
      <c r="K527" s="15"/>
    </row>
    <row r="528" ht="15.75" customHeight="1">
      <c r="E528" s="2"/>
      <c r="K528" s="15"/>
    </row>
    <row r="529" ht="15.75" customHeight="1">
      <c r="E529" s="2"/>
      <c r="K529" s="15"/>
    </row>
    <row r="530" ht="15.75" customHeight="1">
      <c r="E530" s="2"/>
      <c r="K530" s="15"/>
    </row>
    <row r="531" ht="15.75" customHeight="1">
      <c r="E531" s="2"/>
      <c r="K531" s="15"/>
    </row>
    <row r="532" ht="15.75" customHeight="1">
      <c r="E532" s="2"/>
      <c r="K532" s="15"/>
    </row>
    <row r="533" ht="15.75" customHeight="1">
      <c r="E533" s="2"/>
      <c r="K533" s="15"/>
    </row>
    <row r="534" ht="15.75" customHeight="1">
      <c r="E534" s="2"/>
      <c r="K534" s="15"/>
    </row>
    <row r="535" ht="15.75" customHeight="1">
      <c r="E535" s="2"/>
      <c r="K535" s="15"/>
    </row>
    <row r="536" ht="15.75" customHeight="1">
      <c r="E536" s="2"/>
      <c r="K536" s="15"/>
    </row>
    <row r="537" ht="15.75" customHeight="1">
      <c r="E537" s="2"/>
      <c r="K537" s="15"/>
    </row>
    <row r="538" ht="15.75" customHeight="1">
      <c r="E538" s="2"/>
      <c r="K538" s="15"/>
    </row>
    <row r="539" ht="15.75" customHeight="1">
      <c r="E539" s="2"/>
      <c r="K539" s="15"/>
    </row>
    <row r="540" ht="15.75" customHeight="1">
      <c r="E540" s="2"/>
      <c r="K540" s="15"/>
    </row>
    <row r="541" ht="15.75" customHeight="1">
      <c r="E541" s="2"/>
      <c r="K541" s="15"/>
    </row>
    <row r="542" ht="15.75" customHeight="1">
      <c r="E542" s="2"/>
      <c r="K542" s="15"/>
    </row>
    <row r="543" ht="15.75" customHeight="1">
      <c r="E543" s="2"/>
      <c r="K543" s="15"/>
    </row>
    <row r="544" ht="15.75" customHeight="1">
      <c r="E544" s="2"/>
      <c r="K544" s="15"/>
    </row>
    <row r="545" ht="15.75" customHeight="1">
      <c r="E545" s="2"/>
      <c r="K545" s="15"/>
    </row>
    <row r="546" ht="15.75" customHeight="1">
      <c r="E546" s="2"/>
      <c r="K546" s="15"/>
    </row>
    <row r="547" ht="15.75" customHeight="1">
      <c r="E547" s="2"/>
      <c r="K547" s="15"/>
    </row>
    <row r="548" ht="15.75" customHeight="1">
      <c r="E548" s="2"/>
      <c r="K548" s="15"/>
    </row>
    <row r="549" ht="15.75" customHeight="1">
      <c r="E549" s="2"/>
      <c r="K549" s="15"/>
    </row>
    <row r="550" ht="15.75" customHeight="1">
      <c r="E550" s="2"/>
      <c r="K550" s="15"/>
    </row>
    <row r="551" ht="15.75" customHeight="1">
      <c r="E551" s="2"/>
      <c r="K551" s="15"/>
    </row>
    <row r="552" ht="15.75" customHeight="1">
      <c r="E552" s="2"/>
      <c r="K552" s="15"/>
    </row>
    <row r="553" ht="15.75" customHeight="1">
      <c r="E553" s="2"/>
      <c r="K553" s="15"/>
    </row>
    <row r="554" ht="15.75" customHeight="1">
      <c r="E554" s="2"/>
      <c r="K554" s="15"/>
    </row>
    <row r="555" ht="15.75" customHeight="1">
      <c r="E555" s="2"/>
      <c r="K555" s="15"/>
    </row>
    <row r="556" ht="15.75" customHeight="1">
      <c r="E556" s="2"/>
      <c r="K556" s="15"/>
    </row>
    <row r="557" ht="15.75" customHeight="1">
      <c r="E557" s="2"/>
      <c r="K557" s="15"/>
    </row>
    <row r="558" ht="15.75" customHeight="1">
      <c r="E558" s="2"/>
      <c r="K558" s="15"/>
    </row>
    <row r="559" ht="15.75" customHeight="1">
      <c r="E559" s="2"/>
      <c r="K559" s="15"/>
    </row>
    <row r="560" ht="15.75" customHeight="1">
      <c r="E560" s="2"/>
      <c r="K560" s="15"/>
    </row>
    <row r="561" ht="15.75" customHeight="1">
      <c r="E561" s="2"/>
      <c r="K561" s="15"/>
    </row>
    <row r="562" ht="15.75" customHeight="1">
      <c r="E562" s="2"/>
      <c r="K562" s="15"/>
    </row>
    <row r="563" ht="15.75" customHeight="1">
      <c r="E563" s="2"/>
      <c r="K563" s="15"/>
    </row>
    <row r="564" ht="15.75" customHeight="1">
      <c r="E564" s="2"/>
      <c r="K564" s="15"/>
    </row>
    <row r="565" ht="15.75" customHeight="1">
      <c r="E565" s="2"/>
      <c r="K565" s="15"/>
    </row>
    <row r="566" ht="15.75" customHeight="1">
      <c r="E566" s="2"/>
      <c r="K566" s="15"/>
    </row>
    <row r="567" ht="15.75" customHeight="1">
      <c r="E567" s="2"/>
      <c r="K567" s="15"/>
    </row>
    <row r="568" ht="15.75" customHeight="1">
      <c r="E568" s="2"/>
      <c r="K568" s="15"/>
    </row>
    <row r="569" ht="15.75" customHeight="1">
      <c r="E569" s="2"/>
      <c r="K569" s="15"/>
    </row>
    <row r="570" ht="15.75" customHeight="1">
      <c r="E570" s="2"/>
      <c r="K570" s="15"/>
    </row>
    <row r="571" ht="15.75" customHeight="1">
      <c r="E571" s="2"/>
      <c r="K571" s="15"/>
    </row>
    <row r="572" ht="15.75" customHeight="1">
      <c r="E572" s="2"/>
      <c r="K572" s="15"/>
    </row>
    <row r="573" ht="15.75" customHeight="1">
      <c r="E573" s="2"/>
      <c r="K573" s="15"/>
    </row>
    <row r="574" ht="15.75" customHeight="1">
      <c r="E574" s="2"/>
      <c r="K574" s="15"/>
    </row>
    <row r="575" ht="15.75" customHeight="1">
      <c r="E575" s="2"/>
      <c r="K575" s="15"/>
    </row>
    <row r="576" ht="15.75" customHeight="1">
      <c r="E576" s="2"/>
      <c r="K576" s="15"/>
    </row>
    <row r="577" ht="15.75" customHeight="1">
      <c r="E577" s="2"/>
      <c r="K577" s="15"/>
    </row>
    <row r="578" ht="15.75" customHeight="1">
      <c r="E578" s="2"/>
      <c r="K578" s="15"/>
    </row>
    <row r="579" ht="15.75" customHeight="1">
      <c r="E579" s="2"/>
      <c r="K579" s="15"/>
    </row>
    <row r="580" ht="15.75" customHeight="1">
      <c r="E580" s="2"/>
      <c r="K580" s="15"/>
    </row>
    <row r="581" ht="15.75" customHeight="1">
      <c r="E581" s="2"/>
      <c r="K581" s="15"/>
    </row>
    <row r="582" ht="15.75" customHeight="1">
      <c r="E582" s="2"/>
      <c r="K582" s="15"/>
    </row>
    <row r="583" ht="15.75" customHeight="1">
      <c r="E583" s="2"/>
      <c r="K583" s="15"/>
    </row>
    <row r="584" ht="15.75" customHeight="1">
      <c r="E584" s="2"/>
      <c r="K584" s="15"/>
    </row>
    <row r="585" ht="15.75" customHeight="1">
      <c r="E585" s="2"/>
      <c r="K585" s="15"/>
    </row>
    <row r="586" ht="15.75" customHeight="1">
      <c r="E586" s="2"/>
      <c r="K586" s="15"/>
    </row>
    <row r="587" ht="15.75" customHeight="1">
      <c r="E587" s="2"/>
      <c r="K587" s="15"/>
    </row>
    <row r="588" ht="15.75" customHeight="1">
      <c r="E588" s="2"/>
      <c r="K588" s="15"/>
    </row>
    <row r="589" ht="15.75" customHeight="1">
      <c r="E589" s="2"/>
      <c r="K589" s="15"/>
    </row>
    <row r="590" ht="15.75" customHeight="1">
      <c r="E590" s="2"/>
      <c r="K590" s="15"/>
    </row>
    <row r="591" ht="15.75" customHeight="1">
      <c r="E591" s="2"/>
      <c r="K591" s="15"/>
    </row>
    <row r="592" ht="15.75" customHeight="1">
      <c r="E592" s="2"/>
      <c r="K592" s="15"/>
    </row>
    <row r="593" ht="15.75" customHeight="1">
      <c r="E593" s="2"/>
      <c r="K593" s="15"/>
    </row>
    <row r="594" ht="15.75" customHeight="1">
      <c r="E594" s="2"/>
      <c r="K594" s="15"/>
    </row>
    <row r="595" ht="15.75" customHeight="1">
      <c r="E595" s="2"/>
      <c r="K595" s="15"/>
    </row>
    <row r="596" ht="15.75" customHeight="1">
      <c r="E596" s="2"/>
      <c r="K596" s="15"/>
    </row>
    <row r="597" ht="15.75" customHeight="1">
      <c r="E597" s="2"/>
      <c r="K597" s="15"/>
    </row>
    <row r="598" ht="15.75" customHeight="1">
      <c r="E598" s="2"/>
      <c r="K598" s="15"/>
    </row>
    <row r="599" ht="15.75" customHeight="1">
      <c r="E599" s="2"/>
      <c r="K599" s="15"/>
    </row>
    <row r="600" ht="15.75" customHeight="1">
      <c r="E600" s="2"/>
      <c r="K600" s="15"/>
    </row>
    <row r="601" ht="15.75" customHeight="1">
      <c r="E601" s="2"/>
      <c r="K601" s="15"/>
    </row>
    <row r="602" ht="15.75" customHeight="1">
      <c r="E602" s="2"/>
      <c r="K602" s="15"/>
    </row>
    <row r="603" ht="15.75" customHeight="1">
      <c r="E603" s="2"/>
      <c r="K603" s="15"/>
    </row>
    <row r="604" ht="15.75" customHeight="1">
      <c r="E604" s="2"/>
      <c r="K604" s="15"/>
    </row>
    <row r="605" ht="15.75" customHeight="1">
      <c r="E605" s="2"/>
      <c r="K605" s="15"/>
    </row>
    <row r="606" ht="15.75" customHeight="1">
      <c r="E606" s="2"/>
      <c r="K606" s="15"/>
    </row>
    <row r="607" ht="15.75" customHeight="1">
      <c r="E607" s="2"/>
      <c r="K607" s="15"/>
    </row>
    <row r="608" ht="15.75" customHeight="1">
      <c r="E608" s="2"/>
      <c r="K608" s="15"/>
    </row>
    <row r="609" ht="15.75" customHeight="1">
      <c r="E609" s="2"/>
      <c r="K609" s="15"/>
    </row>
    <row r="610" ht="15.75" customHeight="1">
      <c r="E610" s="2"/>
      <c r="K610" s="15"/>
    </row>
    <row r="611" ht="15.75" customHeight="1">
      <c r="E611" s="2"/>
      <c r="K611" s="15"/>
    </row>
    <row r="612" ht="15.75" customHeight="1">
      <c r="E612" s="2"/>
      <c r="K612" s="15"/>
    </row>
    <row r="613" ht="15.75" customHeight="1">
      <c r="E613" s="2"/>
      <c r="K613" s="15"/>
    </row>
    <row r="614" ht="15.75" customHeight="1">
      <c r="E614" s="2"/>
      <c r="K614" s="15"/>
    </row>
    <row r="615" ht="15.75" customHeight="1">
      <c r="E615" s="2"/>
      <c r="K615" s="15"/>
    </row>
    <row r="616" ht="15.75" customHeight="1">
      <c r="E616" s="2"/>
      <c r="K616" s="15"/>
    </row>
    <row r="617" ht="15.75" customHeight="1">
      <c r="E617" s="2"/>
      <c r="K617" s="15"/>
    </row>
    <row r="618" ht="15.75" customHeight="1">
      <c r="E618" s="2"/>
      <c r="K618" s="15"/>
    </row>
    <row r="619" ht="15.75" customHeight="1">
      <c r="E619" s="2"/>
      <c r="K619" s="15"/>
    </row>
    <row r="620" ht="15.75" customHeight="1">
      <c r="E620" s="2"/>
      <c r="K620" s="15"/>
    </row>
    <row r="621" ht="15.75" customHeight="1">
      <c r="E621" s="2"/>
      <c r="K621" s="15"/>
    </row>
    <row r="622" ht="15.75" customHeight="1">
      <c r="E622" s="2"/>
      <c r="K622" s="15"/>
    </row>
    <row r="623" ht="15.75" customHeight="1">
      <c r="E623" s="2"/>
      <c r="K623" s="15"/>
    </row>
    <row r="624" ht="15.75" customHeight="1">
      <c r="E624" s="2"/>
      <c r="K624" s="15"/>
    </row>
    <row r="625" ht="15.75" customHeight="1">
      <c r="E625" s="2"/>
      <c r="K625" s="15"/>
    </row>
    <row r="626" ht="15.75" customHeight="1">
      <c r="E626" s="2"/>
      <c r="K626" s="15"/>
    </row>
    <row r="627" ht="15.75" customHeight="1">
      <c r="E627" s="2"/>
      <c r="K627" s="15"/>
    </row>
    <row r="628" ht="15.75" customHeight="1">
      <c r="E628" s="2"/>
      <c r="K628" s="15"/>
    </row>
    <row r="629" ht="15.75" customHeight="1">
      <c r="E629" s="2"/>
      <c r="K629" s="15"/>
    </row>
    <row r="630" ht="15.75" customHeight="1">
      <c r="E630" s="2"/>
      <c r="K630" s="15"/>
    </row>
    <row r="631" ht="15.75" customHeight="1">
      <c r="E631" s="2"/>
      <c r="K631" s="15"/>
    </row>
    <row r="632" ht="15.75" customHeight="1">
      <c r="E632" s="2"/>
      <c r="K632" s="15"/>
    </row>
    <row r="633" ht="15.75" customHeight="1">
      <c r="E633" s="2"/>
      <c r="K633" s="15"/>
    </row>
    <row r="634" ht="15.75" customHeight="1">
      <c r="E634" s="2"/>
      <c r="K634" s="15"/>
    </row>
    <row r="635" ht="15.75" customHeight="1">
      <c r="E635" s="2"/>
      <c r="K635" s="15"/>
    </row>
    <row r="636" ht="15.75" customHeight="1">
      <c r="E636" s="2"/>
      <c r="K636" s="15"/>
    </row>
    <row r="637" ht="15.75" customHeight="1">
      <c r="E637" s="2"/>
      <c r="K637" s="15"/>
    </row>
    <row r="638" ht="15.75" customHeight="1">
      <c r="E638" s="2"/>
      <c r="K638" s="15"/>
    </row>
    <row r="639" ht="15.75" customHeight="1">
      <c r="E639" s="2"/>
      <c r="K639" s="15"/>
    </row>
    <row r="640" ht="15.75" customHeight="1">
      <c r="E640" s="2"/>
      <c r="K640" s="15"/>
    </row>
    <row r="641" ht="15.75" customHeight="1">
      <c r="E641" s="2"/>
      <c r="K641" s="15"/>
    </row>
    <row r="642" ht="15.75" customHeight="1">
      <c r="E642" s="2"/>
      <c r="K642" s="15"/>
    </row>
    <row r="643" ht="15.75" customHeight="1">
      <c r="E643" s="2"/>
      <c r="K643" s="15"/>
    </row>
    <row r="644" ht="15.75" customHeight="1">
      <c r="E644" s="2"/>
      <c r="K644" s="15"/>
    </row>
    <row r="645" ht="15.75" customHeight="1">
      <c r="E645" s="2"/>
      <c r="K645" s="15"/>
    </row>
    <row r="646" ht="15.75" customHeight="1">
      <c r="E646" s="2"/>
      <c r="K646" s="15"/>
    </row>
    <row r="647" ht="15.75" customHeight="1">
      <c r="E647" s="2"/>
      <c r="K647" s="15"/>
    </row>
    <row r="648" ht="15.75" customHeight="1">
      <c r="E648" s="2"/>
      <c r="K648" s="15"/>
    </row>
    <row r="649" ht="15.75" customHeight="1">
      <c r="E649" s="2"/>
      <c r="K649" s="15"/>
    </row>
    <row r="650" ht="15.75" customHeight="1">
      <c r="E650" s="2"/>
      <c r="K650" s="15"/>
    </row>
    <row r="651" ht="15.75" customHeight="1">
      <c r="E651" s="2"/>
      <c r="K651" s="15"/>
    </row>
    <row r="652" ht="15.75" customHeight="1">
      <c r="E652" s="2"/>
      <c r="K652" s="15"/>
    </row>
    <row r="653" ht="15.75" customHeight="1">
      <c r="E653" s="2"/>
      <c r="K653" s="15"/>
    </row>
    <row r="654" ht="15.75" customHeight="1">
      <c r="E654" s="2"/>
      <c r="K654" s="15"/>
    </row>
    <row r="655" ht="15.75" customHeight="1">
      <c r="E655" s="2"/>
      <c r="K655" s="15"/>
    </row>
    <row r="656" ht="15.75" customHeight="1">
      <c r="E656" s="2"/>
      <c r="K656" s="15"/>
    </row>
    <row r="657" ht="15.75" customHeight="1">
      <c r="E657" s="2"/>
      <c r="K657" s="15"/>
    </row>
    <row r="658" ht="15.75" customHeight="1">
      <c r="E658" s="2"/>
      <c r="K658" s="15"/>
    </row>
    <row r="659" ht="15.75" customHeight="1">
      <c r="E659" s="2"/>
      <c r="K659" s="15"/>
    </row>
    <row r="660" ht="15.75" customHeight="1">
      <c r="E660" s="2"/>
      <c r="K660" s="15"/>
    </row>
    <row r="661" ht="15.75" customHeight="1">
      <c r="E661" s="2"/>
      <c r="K661" s="15"/>
    </row>
    <row r="662" ht="15.75" customHeight="1">
      <c r="E662" s="2"/>
      <c r="K662" s="15"/>
    </row>
    <row r="663" ht="15.75" customHeight="1">
      <c r="E663" s="2"/>
      <c r="K663" s="15"/>
    </row>
    <row r="664" ht="15.75" customHeight="1">
      <c r="E664" s="2"/>
      <c r="K664" s="15"/>
    </row>
    <row r="665" ht="15.75" customHeight="1">
      <c r="E665" s="2"/>
      <c r="K665" s="15"/>
    </row>
    <row r="666" ht="15.75" customHeight="1">
      <c r="E666" s="2"/>
      <c r="K666" s="15"/>
    </row>
    <row r="667" ht="15.75" customHeight="1">
      <c r="E667" s="2"/>
      <c r="K667" s="15"/>
    </row>
    <row r="668" ht="15.75" customHeight="1">
      <c r="E668" s="2"/>
      <c r="K668" s="15"/>
    </row>
    <row r="669" ht="15.75" customHeight="1">
      <c r="E669" s="2"/>
      <c r="K669" s="15"/>
    </row>
    <row r="670" ht="15.75" customHeight="1">
      <c r="E670" s="2"/>
      <c r="K670" s="15"/>
    </row>
    <row r="671" ht="15.75" customHeight="1">
      <c r="E671" s="2"/>
      <c r="K671" s="15"/>
    </row>
    <row r="672" ht="15.75" customHeight="1">
      <c r="E672" s="2"/>
      <c r="K672" s="15"/>
    </row>
    <row r="673" ht="15.75" customHeight="1">
      <c r="E673" s="2"/>
      <c r="K673" s="15"/>
    </row>
    <row r="674" ht="15.75" customHeight="1">
      <c r="E674" s="2"/>
      <c r="K674" s="15"/>
    </row>
    <row r="675" ht="15.75" customHeight="1">
      <c r="E675" s="2"/>
      <c r="K675" s="15"/>
    </row>
    <row r="676" ht="15.75" customHeight="1">
      <c r="E676" s="2"/>
      <c r="K676" s="15"/>
    </row>
    <row r="677" ht="15.75" customHeight="1">
      <c r="E677" s="2"/>
      <c r="K677" s="15"/>
    </row>
    <row r="678" ht="15.75" customHeight="1">
      <c r="E678" s="2"/>
      <c r="K678" s="15"/>
    </row>
    <row r="679" ht="15.75" customHeight="1">
      <c r="E679" s="2"/>
      <c r="K679" s="15"/>
    </row>
    <row r="680" ht="15.75" customHeight="1">
      <c r="E680" s="2"/>
      <c r="K680" s="15"/>
    </row>
    <row r="681" ht="15.75" customHeight="1">
      <c r="E681" s="2"/>
      <c r="K681" s="15"/>
    </row>
    <row r="682" ht="15.75" customHeight="1">
      <c r="E682" s="2"/>
      <c r="K682" s="15"/>
    </row>
    <row r="683" ht="15.75" customHeight="1">
      <c r="E683" s="2"/>
      <c r="K683" s="15"/>
    </row>
    <row r="684" ht="15.75" customHeight="1">
      <c r="E684" s="2"/>
      <c r="K684" s="15"/>
    </row>
    <row r="685" ht="15.75" customHeight="1">
      <c r="E685" s="2"/>
      <c r="K685" s="15"/>
    </row>
    <row r="686" ht="15.75" customHeight="1">
      <c r="E686" s="2"/>
      <c r="K686" s="15"/>
    </row>
    <row r="687" ht="15.75" customHeight="1">
      <c r="E687" s="2"/>
      <c r="K687" s="15"/>
    </row>
    <row r="688" ht="15.75" customHeight="1">
      <c r="E688" s="2"/>
      <c r="K688" s="15"/>
    </row>
    <row r="689" ht="15.75" customHeight="1">
      <c r="E689" s="2"/>
      <c r="K689" s="15"/>
    </row>
    <row r="690" ht="15.75" customHeight="1">
      <c r="E690" s="2"/>
      <c r="K690" s="15"/>
    </row>
    <row r="691" ht="15.75" customHeight="1">
      <c r="E691" s="2"/>
      <c r="K691" s="15"/>
    </row>
    <row r="692" ht="15.75" customHeight="1">
      <c r="E692" s="2"/>
      <c r="K692" s="15"/>
    </row>
    <row r="693" ht="15.75" customHeight="1">
      <c r="E693" s="2"/>
      <c r="K693" s="15"/>
    </row>
    <row r="694" ht="15.75" customHeight="1">
      <c r="E694" s="2"/>
      <c r="K694" s="15"/>
    </row>
    <row r="695" ht="15.75" customHeight="1">
      <c r="E695" s="2"/>
      <c r="K695" s="15"/>
    </row>
    <row r="696" ht="15.75" customHeight="1">
      <c r="E696" s="2"/>
      <c r="K696" s="15"/>
    </row>
    <row r="697" ht="15.75" customHeight="1">
      <c r="E697" s="2"/>
      <c r="K697" s="15"/>
    </row>
    <row r="698" ht="15.75" customHeight="1">
      <c r="E698" s="2"/>
      <c r="K698" s="15"/>
    </row>
    <row r="699" ht="15.75" customHeight="1">
      <c r="E699" s="2"/>
      <c r="K699" s="15"/>
    </row>
    <row r="700" ht="15.75" customHeight="1">
      <c r="E700" s="2"/>
      <c r="K700" s="15"/>
    </row>
    <row r="701" ht="15.75" customHeight="1">
      <c r="E701" s="2"/>
      <c r="K701" s="15"/>
    </row>
    <row r="702" ht="15.75" customHeight="1">
      <c r="E702" s="2"/>
      <c r="K702" s="15"/>
    </row>
    <row r="703" ht="15.75" customHeight="1">
      <c r="E703" s="2"/>
      <c r="K703" s="15"/>
    </row>
    <row r="704" ht="15.75" customHeight="1">
      <c r="E704" s="2"/>
      <c r="K704" s="15"/>
    </row>
    <row r="705" ht="15.75" customHeight="1">
      <c r="E705" s="2"/>
      <c r="K705" s="15"/>
    </row>
    <row r="706" ht="15.75" customHeight="1">
      <c r="E706" s="2"/>
      <c r="K706" s="15"/>
    </row>
    <row r="707" ht="15.75" customHeight="1">
      <c r="E707" s="2"/>
      <c r="K707" s="15"/>
    </row>
    <row r="708" ht="15.75" customHeight="1">
      <c r="E708" s="2"/>
      <c r="K708" s="15"/>
    </row>
    <row r="709" ht="15.75" customHeight="1">
      <c r="E709" s="2"/>
      <c r="K709" s="15"/>
    </row>
    <row r="710" ht="15.75" customHeight="1">
      <c r="E710" s="2"/>
      <c r="K710" s="15"/>
    </row>
    <row r="711" ht="15.75" customHeight="1">
      <c r="E711" s="2"/>
      <c r="K711" s="15"/>
    </row>
    <row r="712" ht="15.75" customHeight="1">
      <c r="E712" s="2"/>
      <c r="K712" s="15"/>
    </row>
    <row r="713" ht="15.75" customHeight="1">
      <c r="E713" s="2"/>
      <c r="K713" s="15"/>
    </row>
    <row r="714" ht="15.75" customHeight="1">
      <c r="E714" s="2"/>
      <c r="K714" s="15"/>
    </row>
    <row r="715" ht="15.75" customHeight="1">
      <c r="E715" s="2"/>
      <c r="K715" s="15"/>
    </row>
    <row r="716" ht="15.75" customHeight="1">
      <c r="E716" s="2"/>
      <c r="K716" s="15"/>
    </row>
    <row r="717" ht="15.75" customHeight="1">
      <c r="E717" s="2"/>
      <c r="K717" s="15"/>
    </row>
    <row r="718" ht="15.75" customHeight="1">
      <c r="E718" s="2"/>
      <c r="K718" s="15"/>
    </row>
    <row r="719" ht="15.75" customHeight="1">
      <c r="E719" s="2"/>
      <c r="K719" s="15"/>
    </row>
    <row r="720" ht="15.75" customHeight="1">
      <c r="E720" s="2"/>
      <c r="K720" s="15"/>
    </row>
    <row r="721" ht="15.75" customHeight="1">
      <c r="E721" s="2"/>
      <c r="K721" s="15"/>
    </row>
    <row r="722" ht="15.75" customHeight="1">
      <c r="E722" s="2"/>
      <c r="K722" s="15"/>
    </row>
    <row r="723" ht="15.75" customHeight="1">
      <c r="E723" s="2"/>
      <c r="K723" s="15"/>
    </row>
    <row r="724" ht="15.75" customHeight="1">
      <c r="E724" s="2"/>
      <c r="K724" s="15"/>
    </row>
    <row r="725" ht="15.75" customHeight="1">
      <c r="E725" s="2"/>
      <c r="K725" s="15"/>
    </row>
    <row r="726" ht="15.75" customHeight="1">
      <c r="E726" s="2"/>
      <c r="K726" s="15"/>
    </row>
    <row r="727" ht="15.75" customHeight="1">
      <c r="E727" s="2"/>
      <c r="K727" s="15"/>
    </row>
    <row r="728" ht="15.75" customHeight="1">
      <c r="E728" s="2"/>
      <c r="K728" s="15"/>
    </row>
    <row r="729" ht="15.75" customHeight="1">
      <c r="E729" s="2"/>
      <c r="K729" s="15"/>
    </row>
    <row r="730" ht="15.75" customHeight="1">
      <c r="E730" s="2"/>
      <c r="K730" s="15"/>
    </row>
    <row r="731" ht="15.75" customHeight="1">
      <c r="E731" s="2"/>
      <c r="K731" s="15"/>
    </row>
    <row r="732" ht="15.75" customHeight="1">
      <c r="E732" s="2"/>
      <c r="K732" s="15"/>
    </row>
    <row r="733" ht="15.75" customHeight="1">
      <c r="E733" s="2"/>
      <c r="K733" s="15"/>
    </row>
    <row r="734" ht="15.75" customHeight="1">
      <c r="E734" s="2"/>
      <c r="K734" s="15"/>
    </row>
    <row r="735" ht="15.75" customHeight="1">
      <c r="E735" s="2"/>
      <c r="K735" s="15"/>
    </row>
    <row r="736" ht="15.75" customHeight="1">
      <c r="E736" s="2"/>
      <c r="K736" s="15"/>
    </row>
    <row r="737" ht="15.75" customHeight="1">
      <c r="E737" s="2"/>
      <c r="K737" s="15"/>
    </row>
    <row r="738" ht="15.75" customHeight="1">
      <c r="E738" s="2"/>
      <c r="K738" s="15"/>
    </row>
    <row r="739" ht="15.75" customHeight="1">
      <c r="E739" s="2"/>
      <c r="K739" s="15"/>
    </row>
    <row r="740" ht="15.75" customHeight="1">
      <c r="E740" s="2"/>
      <c r="K740" s="15"/>
    </row>
    <row r="741" ht="15.75" customHeight="1">
      <c r="E741" s="2"/>
      <c r="K741" s="15"/>
    </row>
    <row r="742" ht="15.75" customHeight="1">
      <c r="E742" s="2"/>
      <c r="K742" s="15"/>
    </row>
    <row r="743" ht="15.75" customHeight="1">
      <c r="E743" s="2"/>
      <c r="K743" s="15"/>
    </row>
    <row r="744" ht="15.75" customHeight="1">
      <c r="E744" s="2"/>
      <c r="K744" s="15"/>
    </row>
    <row r="745" ht="15.75" customHeight="1">
      <c r="E745" s="2"/>
      <c r="K745" s="15"/>
    </row>
    <row r="746" ht="15.75" customHeight="1">
      <c r="E746" s="2"/>
      <c r="K746" s="15"/>
    </row>
    <row r="747" ht="15.75" customHeight="1">
      <c r="E747" s="2"/>
      <c r="K747" s="15"/>
    </row>
    <row r="748" ht="15.75" customHeight="1">
      <c r="E748" s="2"/>
      <c r="K748" s="15"/>
    </row>
    <row r="749" ht="15.75" customHeight="1">
      <c r="E749" s="2"/>
      <c r="K749" s="15"/>
    </row>
    <row r="750" ht="15.75" customHeight="1">
      <c r="E750" s="2"/>
      <c r="K750" s="15"/>
    </row>
    <row r="751" ht="15.75" customHeight="1">
      <c r="E751" s="2"/>
      <c r="K751" s="15"/>
    </row>
    <row r="752" ht="15.75" customHeight="1">
      <c r="E752" s="2"/>
      <c r="K752" s="15"/>
    </row>
    <row r="753" ht="15.75" customHeight="1">
      <c r="E753" s="2"/>
      <c r="K753" s="15"/>
    </row>
    <row r="754" ht="15.75" customHeight="1">
      <c r="E754" s="2"/>
      <c r="K754" s="15"/>
    </row>
    <row r="755" ht="15.75" customHeight="1">
      <c r="E755" s="2"/>
      <c r="K755" s="15"/>
    </row>
    <row r="756" ht="15.75" customHeight="1">
      <c r="E756" s="2"/>
      <c r="K756" s="15"/>
    </row>
    <row r="757" ht="15.75" customHeight="1">
      <c r="E757" s="2"/>
      <c r="K757" s="15"/>
    </row>
    <row r="758" ht="15.75" customHeight="1">
      <c r="E758" s="2"/>
      <c r="K758" s="15"/>
    </row>
    <row r="759" ht="15.75" customHeight="1">
      <c r="E759" s="2"/>
      <c r="K759" s="15"/>
    </row>
    <row r="760" ht="15.75" customHeight="1">
      <c r="E760" s="2"/>
      <c r="K760" s="15"/>
    </row>
    <row r="761" ht="15.75" customHeight="1">
      <c r="E761" s="2"/>
      <c r="K761" s="15"/>
    </row>
    <row r="762" ht="15.75" customHeight="1">
      <c r="E762" s="2"/>
      <c r="K762" s="15"/>
    </row>
    <row r="763" ht="15.75" customHeight="1">
      <c r="E763" s="2"/>
      <c r="K763" s="15"/>
    </row>
    <row r="764" ht="15.75" customHeight="1">
      <c r="E764" s="2"/>
      <c r="K764" s="15"/>
    </row>
    <row r="765" ht="15.75" customHeight="1">
      <c r="E765" s="2"/>
      <c r="K765" s="15"/>
    </row>
    <row r="766" ht="15.75" customHeight="1">
      <c r="E766" s="2"/>
      <c r="K766" s="15"/>
    </row>
    <row r="767" ht="15.75" customHeight="1">
      <c r="E767" s="2"/>
      <c r="K767" s="15"/>
    </row>
    <row r="768" ht="15.75" customHeight="1">
      <c r="E768" s="2"/>
      <c r="K768" s="15"/>
    </row>
    <row r="769" ht="15.75" customHeight="1">
      <c r="E769" s="2"/>
      <c r="K769" s="15"/>
    </row>
    <row r="770" ht="15.75" customHeight="1">
      <c r="E770" s="2"/>
      <c r="K770" s="15"/>
    </row>
    <row r="771" ht="15.75" customHeight="1">
      <c r="E771" s="2"/>
      <c r="K771" s="15"/>
    </row>
    <row r="772" ht="15.75" customHeight="1">
      <c r="E772" s="2"/>
      <c r="K772" s="15"/>
    </row>
    <row r="773" ht="15.75" customHeight="1">
      <c r="E773" s="2"/>
      <c r="K773" s="15"/>
    </row>
    <row r="774" ht="15.75" customHeight="1">
      <c r="E774" s="2"/>
      <c r="K774" s="15"/>
    </row>
    <row r="775" ht="15.75" customHeight="1">
      <c r="E775" s="2"/>
      <c r="K775" s="15"/>
    </row>
    <row r="776" ht="15.75" customHeight="1">
      <c r="E776" s="2"/>
      <c r="K776" s="15"/>
    </row>
    <row r="777" ht="15.75" customHeight="1">
      <c r="E777" s="2"/>
      <c r="K777" s="15"/>
    </row>
    <row r="778" ht="15.75" customHeight="1">
      <c r="E778" s="2"/>
      <c r="K778" s="15"/>
    </row>
    <row r="779" ht="15.75" customHeight="1">
      <c r="E779" s="2"/>
      <c r="K779" s="15"/>
    </row>
    <row r="780" ht="15.75" customHeight="1">
      <c r="E780" s="2"/>
      <c r="K780" s="15"/>
    </row>
    <row r="781" ht="15.75" customHeight="1">
      <c r="E781" s="2"/>
      <c r="K781" s="15"/>
    </row>
    <row r="782" ht="15.75" customHeight="1">
      <c r="E782" s="2"/>
      <c r="K782" s="15"/>
    </row>
    <row r="783" ht="15.75" customHeight="1">
      <c r="E783" s="2"/>
      <c r="K783" s="15"/>
    </row>
    <row r="784" ht="15.75" customHeight="1">
      <c r="E784" s="2"/>
      <c r="K784" s="15"/>
    </row>
    <row r="785" ht="15.75" customHeight="1">
      <c r="E785" s="2"/>
      <c r="K785" s="15"/>
    </row>
    <row r="786" ht="15.75" customHeight="1">
      <c r="E786" s="2"/>
      <c r="K786" s="15"/>
    </row>
    <row r="787" ht="15.75" customHeight="1">
      <c r="E787" s="2"/>
      <c r="K787" s="15"/>
    </row>
    <row r="788" ht="15.75" customHeight="1">
      <c r="E788" s="2"/>
      <c r="K788" s="15"/>
    </row>
    <row r="789" ht="15.75" customHeight="1">
      <c r="E789" s="2"/>
      <c r="K789" s="15"/>
    </row>
    <row r="790" ht="15.75" customHeight="1">
      <c r="E790" s="2"/>
      <c r="K790" s="15"/>
    </row>
    <row r="791" ht="15.75" customHeight="1">
      <c r="E791" s="2"/>
      <c r="K791" s="15"/>
    </row>
    <row r="792" ht="15.75" customHeight="1">
      <c r="E792" s="2"/>
      <c r="K792" s="15"/>
    </row>
    <row r="793" ht="15.75" customHeight="1">
      <c r="E793" s="2"/>
      <c r="K793" s="15"/>
    </row>
    <row r="794" ht="15.75" customHeight="1">
      <c r="E794" s="2"/>
      <c r="K794" s="15"/>
    </row>
    <row r="795" ht="15.75" customHeight="1">
      <c r="E795" s="2"/>
      <c r="K795" s="15"/>
    </row>
    <row r="796" ht="15.75" customHeight="1">
      <c r="E796" s="2"/>
      <c r="K796" s="15"/>
    </row>
    <row r="797" ht="15.75" customHeight="1">
      <c r="E797" s="2"/>
      <c r="K797" s="15"/>
    </row>
    <row r="798" ht="15.75" customHeight="1">
      <c r="E798" s="2"/>
      <c r="K798" s="15"/>
    </row>
    <row r="799" ht="15.75" customHeight="1">
      <c r="E799" s="2"/>
      <c r="K799" s="15"/>
    </row>
    <row r="800" ht="15.75" customHeight="1">
      <c r="E800" s="2"/>
      <c r="K800" s="15"/>
    </row>
    <row r="801" ht="15.75" customHeight="1">
      <c r="E801" s="2"/>
      <c r="K801" s="15"/>
    </row>
    <row r="802" ht="15.75" customHeight="1">
      <c r="E802" s="2"/>
      <c r="K802" s="15"/>
    </row>
    <row r="803" ht="15.75" customHeight="1">
      <c r="E803" s="2"/>
      <c r="K803" s="15"/>
    </row>
    <row r="804" ht="15.75" customHeight="1">
      <c r="E804" s="2"/>
      <c r="K804" s="15"/>
    </row>
    <row r="805" ht="15.75" customHeight="1">
      <c r="E805" s="2"/>
      <c r="K805" s="15"/>
    </row>
    <row r="806" ht="15.75" customHeight="1">
      <c r="E806" s="2"/>
      <c r="K806" s="15"/>
    </row>
    <row r="807" ht="15.75" customHeight="1">
      <c r="E807" s="2"/>
      <c r="K807" s="15"/>
    </row>
    <row r="808" ht="15.75" customHeight="1">
      <c r="E808" s="2"/>
      <c r="K808" s="15"/>
    </row>
    <row r="809" ht="15.75" customHeight="1">
      <c r="E809" s="2"/>
      <c r="K809" s="15"/>
    </row>
    <row r="810" ht="15.75" customHeight="1">
      <c r="E810" s="2"/>
      <c r="K810" s="15"/>
    </row>
    <row r="811" ht="15.75" customHeight="1">
      <c r="E811" s="2"/>
      <c r="K811" s="15"/>
    </row>
    <row r="812" ht="15.75" customHeight="1">
      <c r="E812" s="2"/>
      <c r="K812" s="15"/>
    </row>
    <row r="813" ht="15.75" customHeight="1">
      <c r="E813" s="2"/>
      <c r="K813" s="15"/>
    </row>
    <row r="814" ht="15.75" customHeight="1">
      <c r="E814" s="2"/>
      <c r="K814" s="15"/>
    </row>
    <row r="815" ht="15.75" customHeight="1">
      <c r="E815" s="2"/>
      <c r="K815" s="15"/>
    </row>
    <row r="816" ht="15.75" customHeight="1">
      <c r="E816" s="2"/>
      <c r="K816" s="15"/>
    </row>
    <row r="817" ht="15.75" customHeight="1">
      <c r="E817" s="2"/>
      <c r="K817" s="15"/>
    </row>
    <row r="818" ht="15.75" customHeight="1">
      <c r="E818" s="2"/>
      <c r="K818" s="15"/>
    </row>
    <row r="819" ht="15.75" customHeight="1">
      <c r="E819" s="2"/>
      <c r="K819" s="15"/>
    </row>
    <row r="820" ht="15.75" customHeight="1">
      <c r="E820" s="2"/>
      <c r="K820" s="15"/>
    </row>
    <row r="821" ht="15.75" customHeight="1">
      <c r="E821" s="2"/>
      <c r="K821" s="15"/>
    </row>
    <row r="822" ht="15.75" customHeight="1">
      <c r="E822" s="2"/>
      <c r="K822" s="15"/>
    </row>
    <row r="823" ht="15.75" customHeight="1">
      <c r="E823" s="2"/>
      <c r="K823" s="15"/>
    </row>
    <row r="824" ht="15.75" customHeight="1">
      <c r="E824" s="2"/>
      <c r="K824" s="15"/>
    </row>
    <row r="825" ht="15.75" customHeight="1">
      <c r="E825" s="2"/>
      <c r="K825" s="15"/>
    </row>
    <row r="826" ht="15.75" customHeight="1">
      <c r="E826" s="2"/>
      <c r="K826" s="15"/>
    </row>
    <row r="827" ht="15.75" customHeight="1">
      <c r="E827" s="2"/>
      <c r="K827" s="15"/>
    </row>
    <row r="828" ht="15.75" customHeight="1">
      <c r="E828" s="2"/>
      <c r="K828" s="15"/>
    </row>
    <row r="829" ht="15.75" customHeight="1">
      <c r="E829" s="2"/>
      <c r="K829" s="15"/>
    </row>
    <row r="830" ht="15.75" customHeight="1">
      <c r="E830" s="2"/>
      <c r="K830" s="15"/>
    </row>
    <row r="831" ht="15.75" customHeight="1">
      <c r="E831" s="2"/>
      <c r="K831" s="15"/>
    </row>
    <row r="832" ht="15.75" customHeight="1">
      <c r="E832" s="2"/>
      <c r="K832" s="15"/>
    </row>
    <row r="833" ht="15.75" customHeight="1">
      <c r="E833" s="2"/>
      <c r="K833" s="15"/>
    </row>
    <row r="834" ht="15.75" customHeight="1">
      <c r="E834" s="2"/>
      <c r="K834" s="15"/>
    </row>
    <row r="835" ht="15.75" customHeight="1">
      <c r="E835" s="2"/>
      <c r="K835" s="15"/>
    </row>
    <row r="836" ht="15.75" customHeight="1">
      <c r="E836" s="2"/>
      <c r="K836" s="15"/>
    </row>
    <row r="837" ht="15.75" customHeight="1">
      <c r="E837" s="2"/>
      <c r="K837" s="15"/>
    </row>
    <row r="838" ht="15.75" customHeight="1">
      <c r="E838" s="2"/>
      <c r="K838" s="15"/>
    </row>
    <row r="839" ht="15.75" customHeight="1">
      <c r="E839" s="2"/>
      <c r="K839" s="15"/>
    </row>
    <row r="840" ht="15.75" customHeight="1">
      <c r="E840" s="2"/>
      <c r="K840" s="15"/>
    </row>
    <row r="841" ht="15.75" customHeight="1">
      <c r="E841" s="2"/>
      <c r="K841" s="15"/>
    </row>
    <row r="842" ht="15.75" customHeight="1">
      <c r="E842" s="2"/>
      <c r="K842" s="15"/>
    </row>
    <row r="843" ht="15.75" customHeight="1">
      <c r="E843" s="2"/>
      <c r="K843" s="15"/>
    </row>
    <row r="844" ht="15.75" customHeight="1">
      <c r="E844" s="2"/>
      <c r="K844" s="15"/>
    </row>
    <row r="845" ht="15.75" customHeight="1">
      <c r="E845" s="2"/>
      <c r="K845" s="15"/>
    </row>
    <row r="846" ht="15.75" customHeight="1">
      <c r="E846" s="2"/>
      <c r="K846" s="15"/>
    </row>
    <row r="847" ht="15.75" customHeight="1">
      <c r="E847" s="2"/>
      <c r="K847" s="15"/>
    </row>
    <row r="848" ht="15.75" customHeight="1">
      <c r="E848" s="2"/>
      <c r="K848" s="15"/>
    </row>
    <row r="849" ht="15.75" customHeight="1">
      <c r="E849" s="2"/>
      <c r="K849" s="15"/>
    </row>
    <row r="850" ht="15.75" customHeight="1">
      <c r="E850" s="2"/>
      <c r="K850" s="15"/>
    </row>
    <row r="851" ht="15.75" customHeight="1">
      <c r="E851" s="2"/>
      <c r="K851" s="15"/>
    </row>
    <row r="852" ht="15.75" customHeight="1">
      <c r="E852" s="2"/>
      <c r="K852" s="15"/>
    </row>
    <row r="853" ht="15.75" customHeight="1">
      <c r="E853" s="2"/>
      <c r="K853" s="15"/>
    </row>
    <row r="854" ht="15.75" customHeight="1">
      <c r="E854" s="2"/>
      <c r="K854" s="15"/>
    </row>
    <row r="855" ht="15.75" customHeight="1">
      <c r="E855" s="2"/>
      <c r="K855" s="15"/>
    </row>
    <row r="856" ht="15.75" customHeight="1">
      <c r="E856" s="2"/>
      <c r="K856" s="15"/>
    </row>
    <row r="857" ht="15.75" customHeight="1">
      <c r="E857" s="2"/>
      <c r="K857" s="15"/>
    </row>
    <row r="858" ht="15.75" customHeight="1">
      <c r="E858" s="2"/>
      <c r="K858" s="15"/>
    </row>
    <row r="859" ht="15.75" customHeight="1">
      <c r="E859" s="2"/>
      <c r="K859" s="15"/>
    </row>
    <row r="860" ht="15.75" customHeight="1">
      <c r="E860" s="2"/>
      <c r="K860" s="15"/>
    </row>
    <row r="861" ht="15.75" customHeight="1">
      <c r="E861" s="2"/>
      <c r="K861" s="15"/>
    </row>
    <row r="862" ht="15.75" customHeight="1">
      <c r="E862" s="2"/>
      <c r="K862" s="15"/>
    </row>
    <row r="863" ht="15.75" customHeight="1">
      <c r="E863" s="2"/>
      <c r="K863" s="15"/>
    </row>
    <row r="864" ht="15.75" customHeight="1">
      <c r="E864" s="2"/>
      <c r="K864" s="15"/>
    </row>
    <row r="865" ht="15.75" customHeight="1">
      <c r="E865" s="2"/>
      <c r="K865" s="15"/>
    </row>
    <row r="866" ht="15.75" customHeight="1">
      <c r="E866" s="2"/>
      <c r="K866" s="15"/>
    </row>
    <row r="867" ht="15.75" customHeight="1">
      <c r="E867" s="2"/>
      <c r="K867" s="15"/>
    </row>
    <row r="868" ht="15.75" customHeight="1">
      <c r="E868" s="2"/>
      <c r="K868" s="15"/>
    </row>
    <row r="869" ht="15.75" customHeight="1">
      <c r="E869" s="2"/>
      <c r="K869" s="15"/>
    </row>
    <row r="870" ht="15.75" customHeight="1">
      <c r="E870" s="2"/>
      <c r="K870" s="15"/>
    </row>
    <row r="871" ht="15.75" customHeight="1">
      <c r="E871" s="2"/>
      <c r="K871" s="15"/>
    </row>
    <row r="872" ht="15.75" customHeight="1">
      <c r="E872" s="2"/>
      <c r="K872" s="15"/>
    </row>
    <row r="873" ht="15.75" customHeight="1">
      <c r="E873" s="2"/>
      <c r="K873" s="15"/>
    </row>
    <row r="874" ht="15.75" customHeight="1">
      <c r="E874" s="2"/>
      <c r="K874" s="15"/>
    </row>
    <row r="875" ht="15.75" customHeight="1">
      <c r="E875" s="2"/>
      <c r="K875" s="15"/>
    </row>
    <row r="876" ht="15.75" customHeight="1">
      <c r="E876" s="2"/>
      <c r="K876" s="15"/>
    </row>
    <row r="877" ht="15.75" customHeight="1">
      <c r="E877" s="2"/>
      <c r="K877" s="15"/>
    </row>
    <row r="878" ht="15.75" customHeight="1">
      <c r="E878" s="2"/>
      <c r="K878" s="15"/>
    </row>
    <row r="879" ht="15.75" customHeight="1">
      <c r="E879" s="2"/>
      <c r="K879" s="15"/>
    </row>
    <row r="880" ht="15.75" customHeight="1">
      <c r="E880" s="2"/>
      <c r="K880" s="15"/>
    </row>
    <row r="881" ht="15.75" customHeight="1">
      <c r="E881" s="2"/>
      <c r="K881" s="15"/>
    </row>
    <row r="882" ht="15.75" customHeight="1">
      <c r="E882" s="2"/>
      <c r="K882" s="15"/>
    </row>
    <row r="883" ht="15.75" customHeight="1">
      <c r="E883" s="2"/>
      <c r="K883" s="15"/>
    </row>
    <row r="884" ht="15.75" customHeight="1">
      <c r="E884" s="2"/>
      <c r="K884" s="15"/>
    </row>
    <row r="885" ht="15.75" customHeight="1">
      <c r="E885" s="2"/>
      <c r="K885" s="15"/>
    </row>
    <row r="886" ht="15.75" customHeight="1">
      <c r="E886" s="2"/>
      <c r="K886" s="15"/>
    </row>
    <row r="887" ht="15.75" customHeight="1">
      <c r="E887" s="2"/>
      <c r="K887" s="15"/>
    </row>
    <row r="888" ht="15.75" customHeight="1">
      <c r="E888" s="2"/>
      <c r="K888" s="15"/>
    </row>
    <row r="889" ht="15.75" customHeight="1">
      <c r="E889" s="2"/>
      <c r="K889" s="15"/>
    </row>
    <row r="890" ht="15.75" customHeight="1">
      <c r="E890" s="2"/>
      <c r="K890" s="15"/>
    </row>
    <row r="891" ht="15.75" customHeight="1">
      <c r="E891" s="2"/>
      <c r="K891" s="15"/>
    </row>
    <row r="892" ht="15.75" customHeight="1">
      <c r="E892" s="2"/>
      <c r="K892" s="15"/>
    </row>
    <row r="893" ht="15.75" customHeight="1">
      <c r="E893" s="2"/>
      <c r="K893" s="15"/>
    </row>
    <row r="894" ht="15.75" customHeight="1">
      <c r="E894" s="2"/>
      <c r="K894" s="15"/>
    </row>
    <row r="895" ht="15.75" customHeight="1">
      <c r="E895" s="2"/>
      <c r="K895" s="15"/>
    </row>
    <row r="896" ht="15.75" customHeight="1">
      <c r="E896" s="2"/>
      <c r="K896" s="15"/>
    </row>
    <row r="897" ht="15.75" customHeight="1">
      <c r="E897" s="2"/>
      <c r="K897" s="15"/>
    </row>
    <row r="898" ht="15.75" customHeight="1">
      <c r="E898" s="2"/>
      <c r="K898" s="15"/>
    </row>
    <row r="899" ht="15.75" customHeight="1">
      <c r="E899" s="2"/>
      <c r="K899" s="15"/>
    </row>
    <row r="900" ht="15.75" customHeight="1">
      <c r="E900" s="2"/>
      <c r="K900" s="15"/>
    </row>
    <row r="901" ht="15.75" customHeight="1">
      <c r="E901" s="2"/>
      <c r="K901" s="15"/>
    </row>
    <row r="902" ht="15.75" customHeight="1">
      <c r="E902" s="2"/>
      <c r="K902" s="15"/>
    </row>
    <row r="903" ht="15.75" customHeight="1">
      <c r="E903" s="2"/>
      <c r="K903" s="15"/>
    </row>
    <row r="904" ht="15.75" customHeight="1">
      <c r="E904" s="2"/>
      <c r="K904" s="15"/>
    </row>
    <row r="905" ht="15.75" customHeight="1">
      <c r="E905" s="2"/>
      <c r="K905" s="15"/>
    </row>
    <row r="906" ht="15.75" customHeight="1">
      <c r="E906" s="2"/>
      <c r="K906" s="15"/>
    </row>
    <row r="907" ht="15.75" customHeight="1">
      <c r="E907" s="2"/>
      <c r="K907" s="15"/>
    </row>
    <row r="908" ht="15.75" customHeight="1">
      <c r="E908" s="2"/>
      <c r="K908" s="15"/>
    </row>
    <row r="909" ht="15.75" customHeight="1">
      <c r="E909" s="2"/>
      <c r="K909" s="15"/>
    </row>
    <row r="910" ht="15.75" customHeight="1">
      <c r="E910" s="2"/>
      <c r="K910" s="15"/>
    </row>
    <row r="911" ht="15.75" customHeight="1">
      <c r="E911" s="2"/>
      <c r="K911" s="15"/>
    </row>
    <row r="912" ht="15.75" customHeight="1">
      <c r="E912" s="2"/>
      <c r="K912" s="15"/>
    </row>
    <row r="913" ht="15.75" customHeight="1">
      <c r="E913" s="2"/>
      <c r="K913" s="15"/>
    </row>
    <row r="914" ht="15.75" customHeight="1">
      <c r="E914" s="2"/>
      <c r="K914" s="15"/>
    </row>
    <row r="915" ht="15.75" customHeight="1">
      <c r="E915" s="2"/>
      <c r="K915" s="15"/>
    </row>
    <row r="916" ht="15.75" customHeight="1">
      <c r="E916" s="2"/>
      <c r="K916" s="15"/>
    </row>
    <row r="917" ht="15.75" customHeight="1">
      <c r="E917" s="2"/>
      <c r="K917" s="15"/>
    </row>
    <row r="918" ht="15.75" customHeight="1">
      <c r="E918" s="2"/>
      <c r="K918" s="15"/>
    </row>
    <row r="919" ht="15.75" customHeight="1">
      <c r="E919" s="2"/>
      <c r="K919" s="15"/>
    </row>
    <row r="920" ht="15.75" customHeight="1">
      <c r="E920" s="2"/>
      <c r="K920" s="15"/>
    </row>
    <row r="921" ht="15.75" customHeight="1">
      <c r="E921" s="2"/>
      <c r="K921" s="15"/>
    </row>
    <row r="922" ht="15.75" customHeight="1">
      <c r="E922" s="2"/>
      <c r="K922" s="15"/>
    </row>
    <row r="923" ht="15.75" customHeight="1">
      <c r="E923" s="2"/>
      <c r="K923" s="15"/>
    </row>
    <row r="924" ht="15.75" customHeight="1">
      <c r="E924" s="2"/>
      <c r="K924" s="15"/>
    </row>
    <row r="925" ht="15.75" customHeight="1">
      <c r="E925" s="2"/>
      <c r="K925" s="15"/>
    </row>
    <row r="926" ht="15.75" customHeight="1">
      <c r="E926" s="2"/>
      <c r="K926" s="15"/>
    </row>
    <row r="927" ht="15.75" customHeight="1">
      <c r="E927" s="2"/>
      <c r="K927" s="15"/>
    </row>
    <row r="928" ht="15.75" customHeight="1">
      <c r="E928" s="2"/>
      <c r="K928" s="15"/>
    </row>
    <row r="929" ht="15.75" customHeight="1">
      <c r="E929" s="2"/>
      <c r="K929" s="15"/>
    </row>
    <row r="930" ht="15.75" customHeight="1">
      <c r="E930" s="2"/>
      <c r="K930" s="15"/>
    </row>
    <row r="931" ht="15.75" customHeight="1">
      <c r="E931" s="2"/>
      <c r="K931" s="15"/>
    </row>
    <row r="932" ht="15.75" customHeight="1">
      <c r="E932" s="2"/>
      <c r="K932" s="15"/>
    </row>
    <row r="933" ht="15.75" customHeight="1">
      <c r="E933" s="2"/>
      <c r="K933" s="15"/>
    </row>
    <row r="934" ht="15.75" customHeight="1">
      <c r="E934" s="2"/>
      <c r="K934" s="15"/>
    </row>
    <row r="935" ht="15.75" customHeight="1">
      <c r="E935" s="2"/>
      <c r="K935" s="15"/>
    </row>
    <row r="936" ht="15.75" customHeight="1">
      <c r="E936" s="2"/>
      <c r="K936" s="15"/>
    </row>
    <row r="937" ht="15.75" customHeight="1">
      <c r="E937" s="2"/>
      <c r="K937" s="15"/>
    </row>
    <row r="938" ht="15.75" customHeight="1">
      <c r="E938" s="2"/>
      <c r="K938" s="15"/>
    </row>
    <row r="939" ht="15.75" customHeight="1">
      <c r="E939" s="2"/>
      <c r="K939" s="15"/>
    </row>
    <row r="940" ht="15.75" customHeight="1">
      <c r="E940" s="2"/>
      <c r="K940" s="15"/>
    </row>
    <row r="941" ht="15.75" customHeight="1">
      <c r="E941" s="2"/>
      <c r="K941" s="15"/>
    </row>
    <row r="942" ht="15.75" customHeight="1">
      <c r="E942" s="2"/>
      <c r="K942" s="15"/>
    </row>
    <row r="943" ht="15.75" customHeight="1">
      <c r="E943" s="2"/>
      <c r="K943" s="15"/>
    </row>
    <row r="944" ht="15.75" customHeight="1">
      <c r="E944" s="2"/>
      <c r="K944" s="15"/>
    </row>
    <row r="945" ht="15.75" customHeight="1">
      <c r="E945" s="2"/>
      <c r="K945" s="15"/>
    </row>
    <row r="946" ht="15.75" customHeight="1">
      <c r="E946" s="2"/>
      <c r="K946" s="15"/>
    </row>
    <row r="947" ht="15.75" customHeight="1">
      <c r="E947" s="2"/>
      <c r="K947" s="15"/>
    </row>
    <row r="948" ht="15.75" customHeight="1">
      <c r="E948" s="2"/>
      <c r="K948" s="15"/>
    </row>
    <row r="949" ht="15.75" customHeight="1">
      <c r="E949" s="2"/>
      <c r="K949" s="15"/>
    </row>
    <row r="950" ht="15.75" customHeight="1">
      <c r="E950" s="2"/>
      <c r="K950" s="15"/>
    </row>
    <row r="951" ht="15.75" customHeight="1">
      <c r="E951" s="2"/>
      <c r="K951" s="15"/>
    </row>
    <row r="952" ht="15.75" customHeight="1">
      <c r="E952" s="2"/>
      <c r="K952" s="15"/>
    </row>
    <row r="953" ht="15.75" customHeight="1">
      <c r="E953" s="2"/>
      <c r="K953" s="15"/>
    </row>
    <row r="954" ht="15.75" customHeight="1">
      <c r="E954" s="2"/>
      <c r="K954" s="15"/>
    </row>
    <row r="955" ht="15.75" customHeight="1">
      <c r="E955" s="2"/>
      <c r="K955" s="15"/>
    </row>
    <row r="956" ht="15.75" customHeight="1">
      <c r="E956" s="2"/>
      <c r="K956" s="15"/>
    </row>
    <row r="957" ht="15.75" customHeight="1">
      <c r="E957" s="2"/>
      <c r="K957" s="15"/>
    </row>
    <row r="958" ht="15.75" customHeight="1">
      <c r="E958" s="2"/>
      <c r="K958" s="15"/>
    </row>
    <row r="959" ht="15.75" customHeight="1">
      <c r="E959" s="2"/>
      <c r="K959" s="15"/>
    </row>
    <row r="960" ht="15.75" customHeight="1">
      <c r="E960" s="2"/>
      <c r="K960" s="15"/>
    </row>
    <row r="961" ht="15.75" customHeight="1">
      <c r="E961" s="2"/>
      <c r="K961" s="15"/>
    </row>
    <row r="962" ht="15.75" customHeight="1">
      <c r="E962" s="2"/>
      <c r="K962" s="15"/>
    </row>
    <row r="963" ht="15.75" customHeight="1">
      <c r="E963" s="2"/>
      <c r="K963" s="15"/>
    </row>
    <row r="964" ht="15.75" customHeight="1">
      <c r="E964" s="2"/>
      <c r="K964" s="15"/>
    </row>
    <row r="965" ht="15.75" customHeight="1">
      <c r="E965" s="2"/>
      <c r="K965" s="15"/>
    </row>
    <row r="966" ht="15.75" customHeight="1">
      <c r="E966" s="2"/>
      <c r="K966" s="15"/>
    </row>
    <row r="967" ht="15.75" customHeight="1">
      <c r="E967" s="2"/>
      <c r="K967" s="15"/>
    </row>
    <row r="968" ht="15.75" customHeight="1">
      <c r="E968" s="2"/>
      <c r="K968" s="15"/>
    </row>
    <row r="969" ht="15.75" customHeight="1">
      <c r="E969" s="2"/>
      <c r="K969" s="15"/>
    </row>
    <row r="970" ht="15.75" customHeight="1">
      <c r="E970" s="2"/>
      <c r="K970" s="15"/>
    </row>
    <row r="971" ht="15.75" customHeight="1">
      <c r="E971" s="2"/>
      <c r="K971" s="15"/>
    </row>
    <row r="972" ht="15.75" customHeight="1">
      <c r="E972" s="2"/>
      <c r="K972" s="15"/>
    </row>
    <row r="973" ht="15.75" customHeight="1">
      <c r="E973" s="2"/>
      <c r="K973" s="15"/>
    </row>
    <row r="974" ht="15.75" customHeight="1">
      <c r="E974" s="2"/>
      <c r="K974" s="15"/>
    </row>
    <row r="975" ht="15.75" customHeight="1">
      <c r="E975" s="2"/>
      <c r="K975" s="15"/>
    </row>
    <row r="976" ht="15.75" customHeight="1">
      <c r="E976" s="2"/>
      <c r="K976" s="15"/>
    </row>
    <row r="977" ht="15.75" customHeight="1">
      <c r="E977" s="2"/>
      <c r="K977" s="15"/>
    </row>
    <row r="978" ht="15.75" customHeight="1">
      <c r="E978" s="2"/>
      <c r="K978" s="15"/>
    </row>
    <row r="979" ht="15.75" customHeight="1">
      <c r="E979" s="2"/>
      <c r="K979" s="15"/>
    </row>
    <row r="980" ht="15.75" customHeight="1">
      <c r="E980" s="2"/>
      <c r="K980" s="15"/>
    </row>
    <row r="981" ht="15.75" customHeight="1">
      <c r="E981" s="2"/>
      <c r="K981" s="15"/>
    </row>
    <row r="982" ht="15.75" customHeight="1">
      <c r="E982" s="2"/>
      <c r="K982" s="15"/>
    </row>
    <row r="983" ht="15.75" customHeight="1">
      <c r="E983" s="2"/>
      <c r="K983" s="15"/>
    </row>
    <row r="984" ht="15.75" customHeight="1">
      <c r="E984" s="2"/>
      <c r="K984" s="15"/>
    </row>
    <row r="985" ht="15.75" customHeight="1">
      <c r="E985" s="2"/>
      <c r="K985" s="15"/>
    </row>
    <row r="986" ht="15.75" customHeight="1">
      <c r="E986" s="2"/>
      <c r="K986" s="15"/>
    </row>
    <row r="987" ht="15.75" customHeight="1">
      <c r="E987" s="2"/>
      <c r="K987" s="15"/>
    </row>
    <row r="988" ht="15.75" customHeight="1">
      <c r="E988" s="2"/>
      <c r="K988" s="15"/>
    </row>
    <row r="989" ht="15.75" customHeight="1">
      <c r="E989" s="2"/>
      <c r="K989" s="15"/>
    </row>
    <row r="990" ht="15.75" customHeight="1">
      <c r="E990" s="2"/>
      <c r="K990" s="15"/>
    </row>
    <row r="991" ht="15.75" customHeight="1">
      <c r="E991" s="2"/>
      <c r="K991" s="15"/>
    </row>
    <row r="992" ht="15.75" customHeight="1">
      <c r="E992" s="2"/>
      <c r="K992" s="15"/>
    </row>
    <row r="993" ht="15.75" customHeight="1">
      <c r="E993" s="2"/>
      <c r="K993" s="15"/>
    </row>
    <row r="994" ht="15.75" customHeight="1">
      <c r="E994" s="2"/>
      <c r="K994" s="15"/>
    </row>
    <row r="995" ht="15.75" customHeight="1">
      <c r="E995" s="2"/>
      <c r="K995" s="15"/>
    </row>
    <row r="996" ht="15.75" customHeight="1">
      <c r="E996" s="2"/>
      <c r="K996" s="15"/>
    </row>
    <row r="997" ht="15.75" customHeight="1">
      <c r="E997" s="2"/>
      <c r="K997" s="15"/>
    </row>
    <row r="998" ht="15.75" customHeight="1">
      <c r="E998" s="2"/>
      <c r="K998" s="15"/>
    </row>
    <row r="999" ht="15.75" customHeight="1">
      <c r="E999" s="2"/>
      <c r="K999" s="15"/>
    </row>
    <row r="1000" ht="15.75" customHeight="1">
      <c r="E1000" s="2"/>
      <c r="K1000" s="15"/>
    </row>
  </sheetData>
  <mergeCells count="3">
    <mergeCell ref="M2:N2"/>
    <mergeCell ref="K3:L3"/>
    <mergeCell ref="M3:N3"/>
  </mergeCells>
  <hyperlinks>
    <hyperlink r:id="rId1" location="0928091" ref="A12"/>
    <hyperlink r:id="rId2" location="0928091" ref="A13"/>
  </hyperlinks>
  <printOptions/>
  <pageMargins bottom="0.7480314960629921" footer="0.0" header="0.0" left="0.7086614173228347" right="0.7086614173228347" top="0.7480314960629921"/>
  <pageSetup paperSize="9" orientation="landscape"/>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fitToPage="1"/>
  </sheetPr>
  <sheetViews>
    <sheetView workbookViewId="0"/>
  </sheetViews>
  <sheetFormatPr customHeight="1" defaultColWidth="12.63" defaultRowHeight="15.0"/>
  <cols>
    <col customWidth="1" min="1" max="1" width="12.75"/>
    <col customWidth="1" min="2" max="2" width="11.5"/>
    <col customWidth="1" min="3" max="3" width="12.5"/>
    <col customWidth="1" min="4" max="4" width="14.88"/>
    <col customWidth="1" min="5" max="5" width="12.88"/>
    <col customWidth="1" hidden="1" min="6" max="6" width="14.13"/>
    <col customWidth="1" min="7" max="7" width="8.63"/>
    <col customWidth="1" hidden="1" min="8" max="8" width="14.13"/>
    <col customWidth="1" min="9" max="9" width="16.38"/>
    <col customWidth="1" min="10" max="10" width="4.75"/>
    <col customWidth="1" hidden="1" min="11" max="12" width="10.75"/>
    <col customWidth="1" hidden="1" min="13" max="14" width="10.63"/>
    <col customWidth="1" min="15" max="15" width="8.88"/>
    <col customWidth="1" min="16" max="35" width="4.88"/>
  </cols>
  <sheetData>
    <row r="1">
      <c r="A1" s="1" t="s">
        <v>0</v>
      </c>
      <c r="E1" s="2"/>
      <c r="K1" s="15"/>
    </row>
    <row r="2" ht="39.0" customHeight="1">
      <c r="A2" s="3">
        <v>44013.0</v>
      </c>
      <c r="E2" s="2"/>
      <c r="K2" s="15"/>
      <c r="M2" s="4"/>
    </row>
    <row r="3">
      <c r="E3" s="2"/>
      <c r="K3" s="37" t="s">
        <v>60</v>
      </c>
      <c r="L3" s="38"/>
      <c r="M3" s="37"/>
      <c r="N3" s="38"/>
    </row>
    <row r="4">
      <c r="A4" s="5" t="s">
        <v>1</v>
      </c>
      <c r="B4" s="5" t="s">
        <v>2</v>
      </c>
      <c r="C4" s="5" t="s">
        <v>3</v>
      </c>
      <c r="D4" s="6" t="s">
        <v>4</v>
      </c>
      <c r="E4" s="7" t="s">
        <v>5</v>
      </c>
      <c r="F4" s="8" t="s">
        <v>6</v>
      </c>
      <c r="G4" s="7" t="s">
        <v>7</v>
      </c>
      <c r="H4" s="8" t="s">
        <v>8</v>
      </c>
      <c r="I4" s="8" t="s">
        <v>9</v>
      </c>
      <c r="K4" s="7" t="s">
        <v>10</v>
      </c>
      <c r="L4" s="7" t="s">
        <v>38</v>
      </c>
      <c r="M4" s="7" t="s">
        <v>10</v>
      </c>
      <c r="N4" s="7" t="s">
        <v>96</v>
      </c>
    </row>
    <row r="5">
      <c r="A5" s="10">
        <v>839415.0</v>
      </c>
      <c r="B5" s="11" t="s">
        <v>12</v>
      </c>
      <c r="C5" s="11" t="s">
        <v>13</v>
      </c>
      <c r="D5" s="12">
        <v>59500.0</v>
      </c>
      <c r="E5" s="13">
        <v>0.07</v>
      </c>
      <c r="F5" s="12">
        <f>D5*7%/12</f>
        <v>347.0833333</v>
      </c>
      <c r="G5" s="13">
        <v>0.5</v>
      </c>
      <c r="H5" s="12">
        <f t="shared" ref="H5:H7" si="1">F5*50%</f>
        <v>173.5416667</v>
      </c>
      <c r="I5" s="14">
        <f t="shared" ref="I5:I17" si="2">F5+H5</f>
        <v>520.625</v>
      </c>
      <c r="K5" s="12">
        <v>903.5833333333335</v>
      </c>
      <c r="L5" s="12">
        <v>451.79166666666674</v>
      </c>
      <c r="M5" s="12">
        <f t="shared" ref="M5:M7" si="3">K5+(F5*4)</f>
        <v>2291.916667</v>
      </c>
      <c r="N5" s="12">
        <f t="shared" ref="N5:N7" si="4">L5+(H5*4)</f>
        <v>1145.958333</v>
      </c>
    </row>
    <row r="6">
      <c r="A6" s="10">
        <v>862567.0</v>
      </c>
      <c r="B6" s="11" t="s">
        <v>14</v>
      </c>
      <c r="C6" s="11" t="s">
        <v>15</v>
      </c>
      <c r="D6" s="12">
        <v>170400.0</v>
      </c>
      <c r="E6" s="13">
        <v>0.05</v>
      </c>
      <c r="F6" s="12">
        <f t="shared" ref="F6:F7" si="5">D6*5%/12</f>
        <v>710</v>
      </c>
      <c r="G6" s="13">
        <v>0.5</v>
      </c>
      <c r="H6" s="12">
        <f t="shared" si="1"/>
        <v>355</v>
      </c>
      <c r="I6" s="14">
        <f t="shared" si="2"/>
        <v>1065</v>
      </c>
      <c r="J6" s="1"/>
      <c r="K6" s="12">
        <v>2000.0</v>
      </c>
      <c r="L6" s="12">
        <v>1000.0</v>
      </c>
      <c r="M6" s="12">
        <f t="shared" si="3"/>
        <v>4840</v>
      </c>
      <c r="N6" s="12">
        <f t="shared" si="4"/>
        <v>2420</v>
      </c>
      <c r="O6" s="1"/>
      <c r="P6" s="1"/>
      <c r="Q6" s="1"/>
      <c r="R6" s="1"/>
      <c r="S6" s="1"/>
      <c r="T6" s="1"/>
      <c r="U6" s="1"/>
      <c r="V6" s="1"/>
      <c r="W6" s="1"/>
      <c r="X6" s="1"/>
      <c r="Y6" s="1"/>
      <c r="Z6" s="1"/>
      <c r="AA6" s="1"/>
      <c r="AB6" s="1"/>
      <c r="AC6" s="1"/>
      <c r="AD6" s="1"/>
      <c r="AE6" s="1"/>
      <c r="AF6" s="1"/>
      <c r="AG6" s="1"/>
      <c r="AH6" s="1"/>
      <c r="AI6" s="1"/>
    </row>
    <row r="7">
      <c r="A7" s="10">
        <v>881957.0</v>
      </c>
      <c r="B7" s="11" t="s">
        <v>16</v>
      </c>
      <c r="C7" s="11" t="s">
        <v>17</v>
      </c>
      <c r="D7" s="12">
        <v>51300.0</v>
      </c>
      <c r="E7" s="13">
        <v>0.05</v>
      </c>
      <c r="F7" s="12">
        <f t="shared" si="5"/>
        <v>213.75</v>
      </c>
      <c r="G7" s="13">
        <v>0.5</v>
      </c>
      <c r="H7" s="12">
        <f t="shared" si="1"/>
        <v>106.875</v>
      </c>
      <c r="I7" s="14">
        <f t="shared" si="2"/>
        <v>320.625</v>
      </c>
      <c r="J7" s="1"/>
      <c r="K7" s="12">
        <v>532.5</v>
      </c>
      <c r="L7" s="12">
        <v>266.25</v>
      </c>
      <c r="M7" s="12">
        <f t="shared" si="3"/>
        <v>1387.5</v>
      </c>
      <c r="N7" s="12">
        <f t="shared" si="4"/>
        <v>693.75</v>
      </c>
      <c r="O7" s="1"/>
      <c r="P7" s="1"/>
      <c r="Q7" s="1"/>
      <c r="R7" s="1"/>
      <c r="S7" s="1"/>
      <c r="T7" s="1"/>
      <c r="U7" s="1"/>
      <c r="V7" s="1"/>
      <c r="W7" s="1"/>
      <c r="X7" s="1"/>
      <c r="Y7" s="1"/>
      <c r="Z7" s="1"/>
      <c r="AA7" s="1"/>
      <c r="AB7" s="1"/>
      <c r="AC7" s="1"/>
      <c r="AD7" s="1"/>
      <c r="AE7" s="1"/>
      <c r="AF7" s="1"/>
      <c r="AG7" s="1"/>
      <c r="AH7" s="1"/>
      <c r="AI7" s="1"/>
    </row>
    <row r="8">
      <c r="A8" s="70">
        <v>886344.0</v>
      </c>
      <c r="B8" s="71" t="s">
        <v>18</v>
      </c>
      <c r="C8" s="71" t="s">
        <v>19</v>
      </c>
      <c r="D8" s="39">
        <v>151000.0</v>
      </c>
      <c r="E8" s="72">
        <v>0.1269</v>
      </c>
      <c r="F8" s="39">
        <f>D8*12.69%/12</f>
        <v>1596.825</v>
      </c>
      <c r="G8" s="73">
        <v>0.5</v>
      </c>
      <c r="H8" s="39">
        <v>0.0</v>
      </c>
      <c r="I8" s="74">
        <f t="shared" si="2"/>
        <v>1596.825</v>
      </c>
      <c r="J8" s="75"/>
      <c r="K8" s="39">
        <v>4875.008</v>
      </c>
      <c r="L8" s="39">
        <v>2437.504</v>
      </c>
      <c r="M8" s="39">
        <f>6666.07+(F8*4)</f>
        <v>13053.37</v>
      </c>
      <c r="N8" s="39">
        <f>4131.44+268.56</f>
        <v>4400</v>
      </c>
      <c r="O8" s="75" t="s">
        <v>94</v>
      </c>
      <c r="P8" s="75"/>
      <c r="Q8" s="75"/>
      <c r="R8" s="75"/>
      <c r="S8" s="75"/>
      <c r="T8" s="75"/>
      <c r="U8" s="75"/>
      <c r="V8" s="75"/>
      <c r="W8" s="75"/>
      <c r="X8" s="75"/>
      <c r="Y8" s="75"/>
      <c r="Z8" s="75"/>
      <c r="AA8" s="75"/>
      <c r="AB8" s="75"/>
      <c r="AC8" s="75"/>
      <c r="AD8" s="75"/>
      <c r="AE8" s="75"/>
      <c r="AF8" s="75"/>
      <c r="AG8" s="75"/>
      <c r="AH8" s="75"/>
      <c r="AI8" s="75"/>
    </row>
    <row r="9">
      <c r="A9" s="10">
        <v>896998.0</v>
      </c>
      <c r="B9" s="11" t="s">
        <v>20</v>
      </c>
      <c r="C9" s="11" t="s">
        <v>21</v>
      </c>
      <c r="D9" s="12">
        <v>49200.0</v>
      </c>
      <c r="E9" s="13">
        <v>0.1</v>
      </c>
      <c r="F9" s="12">
        <f>D9*10%/12</f>
        <v>410</v>
      </c>
      <c r="G9" s="13">
        <v>0.5</v>
      </c>
      <c r="H9" s="12">
        <f t="shared" ref="H9:H13" si="6">F9*50%</f>
        <v>205</v>
      </c>
      <c r="I9" s="14">
        <f t="shared" si="2"/>
        <v>615</v>
      </c>
      <c r="J9" s="1"/>
      <c r="K9" s="12">
        <v>1036.6666666666667</v>
      </c>
      <c r="L9" s="12">
        <v>518.3333333333334</v>
      </c>
      <c r="M9" s="12">
        <f>K9+(F9*4)</f>
        <v>2676.666667</v>
      </c>
      <c r="N9" s="12">
        <f>L9+(H9*4)</f>
        <v>1338.333333</v>
      </c>
      <c r="O9" s="1"/>
      <c r="P9" s="1"/>
      <c r="Q9" s="1"/>
      <c r="R9" s="1"/>
      <c r="S9" s="1"/>
      <c r="T9" s="1"/>
      <c r="U9" s="1"/>
      <c r="V9" s="1"/>
      <c r="W9" s="1"/>
      <c r="X9" s="1"/>
      <c r="Y9" s="1"/>
      <c r="Z9" s="1"/>
      <c r="AA9" s="1"/>
      <c r="AB9" s="1"/>
      <c r="AC9" s="1"/>
      <c r="AD9" s="1"/>
      <c r="AE9" s="1"/>
      <c r="AF9" s="1"/>
      <c r="AG9" s="1"/>
      <c r="AH9" s="1"/>
      <c r="AI9" s="1"/>
    </row>
    <row r="10">
      <c r="A10" s="56">
        <v>896997.0</v>
      </c>
      <c r="B10" s="57" t="s">
        <v>22</v>
      </c>
      <c r="C10" s="57" t="s">
        <v>23</v>
      </c>
      <c r="D10" s="58">
        <v>0.0</v>
      </c>
      <c r="E10" s="59">
        <v>0.05</v>
      </c>
      <c r="F10" s="58">
        <f>D10*5%/12</f>
        <v>0</v>
      </c>
      <c r="G10" s="59">
        <v>0.5</v>
      </c>
      <c r="H10" s="58">
        <f t="shared" si="6"/>
        <v>0</v>
      </c>
      <c r="I10" s="17">
        <f t="shared" si="2"/>
        <v>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c r="A11" s="10">
        <v>900332.0</v>
      </c>
      <c r="B11" s="11" t="s">
        <v>24</v>
      </c>
      <c r="C11" s="11" t="s">
        <v>25</v>
      </c>
      <c r="D11" s="12">
        <v>140500.0</v>
      </c>
      <c r="E11" s="13">
        <v>0.1</v>
      </c>
      <c r="F11" s="12">
        <f>D11*10%/12</f>
        <v>1170.833333</v>
      </c>
      <c r="G11" s="13">
        <v>0.5</v>
      </c>
      <c r="H11" s="12">
        <f t="shared" si="6"/>
        <v>585.4166667</v>
      </c>
      <c r="I11" s="14">
        <f t="shared" si="2"/>
        <v>1756.25</v>
      </c>
      <c r="J11" s="1"/>
      <c r="K11" s="12">
        <v>2942.5</v>
      </c>
      <c r="L11" s="12">
        <v>1471.25</v>
      </c>
      <c r="M11" s="12">
        <f t="shared" ref="M11:M16" si="7">K11+(F11*4)</f>
        <v>7625.833333</v>
      </c>
      <c r="N11" s="12">
        <f t="shared" ref="N11:N16" si="8">L11+(H11*4)</f>
        <v>3812.916667</v>
      </c>
      <c r="O11" s="1"/>
      <c r="P11" s="1"/>
      <c r="Q11" s="1"/>
      <c r="R11" s="1"/>
      <c r="S11" s="1"/>
      <c r="T11" s="1"/>
      <c r="U11" s="1"/>
      <c r="V11" s="1"/>
      <c r="W11" s="1"/>
      <c r="X11" s="1"/>
      <c r="Y11" s="1"/>
      <c r="Z11" s="1"/>
      <c r="AA11" s="1"/>
      <c r="AB11" s="1"/>
      <c r="AC11" s="1"/>
      <c r="AD11" s="1"/>
      <c r="AE11" s="1"/>
      <c r="AF11" s="1"/>
      <c r="AG11" s="1"/>
      <c r="AH11" s="1"/>
      <c r="AI11" s="1"/>
    </row>
    <row r="12">
      <c r="A12" s="18" t="s">
        <v>26</v>
      </c>
      <c r="B12" s="11" t="s">
        <v>27</v>
      </c>
      <c r="C12" s="11" t="s">
        <v>28</v>
      </c>
      <c r="D12" s="12">
        <v>54000.0</v>
      </c>
      <c r="E12" s="20" t="s">
        <v>29</v>
      </c>
      <c r="F12" s="12">
        <v>100.0</v>
      </c>
      <c r="G12" s="13">
        <v>0.5</v>
      </c>
      <c r="H12" s="12">
        <f t="shared" si="6"/>
        <v>50</v>
      </c>
      <c r="I12" s="14">
        <f t="shared" si="2"/>
        <v>150</v>
      </c>
      <c r="J12" s="9"/>
      <c r="K12" s="12">
        <v>300.0</v>
      </c>
      <c r="L12" s="12">
        <v>150.0</v>
      </c>
      <c r="M12" s="12">
        <f t="shared" si="7"/>
        <v>700</v>
      </c>
      <c r="N12" s="12">
        <f t="shared" si="8"/>
        <v>350</v>
      </c>
      <c r="O12" s="9"/>
      <c r="P12" s="9"/>
      <c r="Q12" s="9"/>
      <c r="R12" s="9"/>
      <c r="S12" s="9"/>
      <c r="T12" s="9"/>
      <c r="U12" s="9"/>
      <c r="V12" s="9"/>
      <c r="W12" s="9"/>
      <c r="X12" s="9"/>
      <c r="Y12" s="9"/>
      <c r="Z12" s="9"/>
      <c r="AA12" s="9"/>
      <c r="AB12" s="9"/>
      <c r="AC12" s="9"/>
      <c r="AD12" s="9"/>
      <c r="AE12" s="9"/>
      <c r="AF12" s="9"/>
      <c r="AG12" s="9"/>
      <c r="AH12" s="9"/>
      <c r="AI12" s="9"/>
    </row>
    <row r="13">
      <c r="A13" s="47">
        <v>931165.0</v>
      </c>
      <c r="B13" s="11" t="s">
        <v>30</v>
      </c>
      <c r="C13" s="11" t="s">
        <v>31</v>
      </c>
      <c r="D13" s="19">
        <v>114000.0</v>
      </c>
      <c r="E13" s="20">
        <v>0.1</v>
      </c>
      <c r="F13" s="12">
        <f>SUM(D13*E13)/12</f>
        <v>950</v>
      </c>
      <c r="G13" s="13">
        <v>0.5</v>
      </c>
      <c r="H13" s="12">
        <f t="shared" si="6"/>
        <v>475</v>
      </c>
      <c r="I13" s="14">
        <f t="shared" si="2"/>
        <v>1425</v>
      </c>
      <c r="J13" s="1"/>
      <c r="K13" s="12">
        <v>2848.3333333333335</v>
      </c>
      <c r="L13" s="12">
        <v>1424.1666666666667</v>
      </c>
      <c r="M13" s="12">
        <f t="shared" si="7"/>
        <v>6648.333333</v>
      </c>
      <c r="N13" s="12">
        <f t="shared" si="8"/>
        <v>3324.166667</v>
      </c>
      <c r="O13" s="1"/>
      <c r="P13" s="1"/>
      <c r="Q13" s="1"/>
      <c r="R13" s="1"/>
      <c r="S13" s="1"/>
      <c r="T13" s="1"/>
      <c r="U13" s="1"/>
      <c r="V13" s="1"/>
      <c r="W13" s="1"/>
      <c r="X13" s="1"/>
      <c r="Y13" s="1"/>
      <c r="Z13" s="1"/>
      <c r="AA13" s="1"/>
      <c r="AB13" s="1"/>
      <c r="AC13" s="1"/>
      <c r="AD13" s="1"/>
      <c r="AE13" s="1"/>
      <c r="AF13" s="1"/>
      <c r="AG13" s="1"/>
      <c r="AH13" s="1"/>
      <c r="AI13" s="1"/>
    </row>
    <row r="14">
      <c r="A14" s="48" t="s">
        <v>48</v>
      </c>
      <c r="B14" s="11" t="s">
        <v>49</v>
      </c>
      <c r="C14" s="11" t="s">
        <v>50</v>
      </c>
      <c r="D14" s="19">
        <v>104000.0</v>
      </c>
      <c r="E14" s="20">
        <v>0.1</v>
      </c>
      <c r="F14" s="12">
        <f>D14*E14/12</f>
        <v>866.6666667</v>
      </c>
      <c r="G14" s="13">
        <v>0.5</v>
      </c>
      <c r="H14" s="12">
        <f t="shared" ref="H14:H17" si="9">F14/2</f>
        <v>433.3333333</v>
      </c>
      <c r="I14" s="14">
        <f t="shared" si="2"/>
        <v>1300</v>
      </c>
      <c r="J14" s="1"/>
      <c r="K14" s="12">
        <v>4250.0</v>
      </c>
      <c r="L14" s="12">
        <v>1275.0</v>
      </c>
      <c r="M14" s="12">
        <f t="shared" si="7"/>
        <v>7716.666667</v>
      </c>
      <c r="N14" s="12">
        <f t="shared" si="8"/>
        <v>3008.333333</v>
      </c>
      <c r="O14" s="1"/>
      <c r="P14" s="1"/>
      <c r="Q14" s="1"/>
      <c r="R14" s="1"/>
      <c r="S14" s="1"/>
      <c r="T14" s="1"/>
      <c r="U14" s="1"/>
      <c r="V14" s="1"/>
      <c r="W14" s="1"/>
      <c r="X14" s="1"/>
      <c r="Y14" s="1"/>
      <c r="Z14" s="1"/>
      <c r="AA14" s="1"/>
      <c r="AB14" s="1"/>
      <c r="AC14" s="1"/>
      <c r="AD14" s="1"/>
      <c r="AE14" s="1"/>
      <c r="AF14" s="1"/>
      <c r="AG14" s="1"/>
      <c r="AH14" s="1"/>
      <c r="AI14" s="1"/>
    </row>
    <row r="15">
      <c r="A15" s="10">
        <v>943285.0</v>
      </c>
      <c r="B15" s="11" t="s">
        <v>52</v>
      </c>
      <c r="C15" s="11" t="s">
        <v>53</v>
      </c>
      <c r="D15" s="19">
        <v>227300.0</v>
      </c>
      <c r="E15" s="20" t="s">
        <v>29</v>
      </c>
      <c r="F15" s="12">
        <v>1000.0</v>
      </c>
      <c r="G15" s="13">
        <v>0.5</v>
      </c>
      <c r="H15" s="12">
        <f t="shared" si="9"/>
        <v>500</v>
      </c>
      <c r="I15" s="14">
        <f t="shared" si="2"/>
        <v>1500</v>
      </c>
      <c r="J15" s="1"/>
      <c r="K15" s="12">
        <v>1000.0</v>
      </c>
      <c r="L15" s="12">
        <v>500.0</v>
      </c>
      <c r="M15" s="12">
        <f t="shared" si="7"/>
        <v>5000</v>
      </c>
      <c r="N15" s="12">
        <f t="shared" si="8"/>
        <v>2500</v>
      </c>
      <c r="O15" s="1"/>
      <c r="P15" s="1"/>
      <c r="Q15" s="1"/>
      <c r="R15" s="1"/>
      <c r="S15" s="1"/>
      <c r="T15" s="1"/>
      <c r="U15" s="1"/>
      <c r="V15" s="1"/>
      <c r="W15" s="1"/>
      <c r="X15" s="1"/>
      <c r="Y15" s="1"/>
      <c r="Z15" s="1"/>
      <c r="AA15" s="1"/>
      <c r="AB15" s="1"/>
      <c r="AC15" s="1"/>
      <c r="AD15" s="1"/>
      <c r="AE15" s="1"/>
      <c r="AF15" s="1"/>
      <c r="AG15" s="1"/>
      <c r="AH15" s="1"/>
      <c r="AI15" s="1"/>
    </row>
    <row r="16">
      <c r="A16" s="10">
        <v>946506.0</v>
      </c>
      <c r="B16" s="11" t="s">
        <v>55</v>
      </c>
      <c r="C16" s="11" t="s">
        <v>56</v>
      </c>
      <c r="D16" s="19">
        <v>124000.0</v>
      </c>
      <c r="E16" s="20" t="s">
        <v>29</v>
      </c>
      <c r="F16" s="12">
        <v>733.0</v>
      </c>
      <c r="G16" s="13">
        <v>0.5</v>
      </c>
      <c r="H16" s="12">
        <f t="shared" si="9"/>
        <v>366.5</v>
      </c>
      <c r="I16" s="14">
        <f t="shared" si="2"/>
        <v>1099.5</v>
      </c>
      <c r="J16" s="1"/>
      <c r="K16" s="12">
        <v>733.0</v>
      </c>
      <c r="L16" s="12">
        <v>366.5</v>
      </c>
      <c r="M16" s="12">
        <f t="shared" si="7"/>
        <v>3665</v>
      </c>
      <c r="N16" s="12">
        <f t="shared" si="8"/>
        <v>1832.5</v>
      </c>
      <c r="O16" s="1"/>
      <c r="P16" s="1"/>
      <c r="Q16" s="1"/>
      <c r="R16" s="1"/>
      <c r="S16" s="1"/>
      <c r="T16" s="1"/>
      <c r="U16" s="1"/>
      <c r="V16" s="1"/>
      <c r="W16" s="1"/>
      <c r="X16" s="1"/>
      <c r="Y16" s="1"/>
      <c r="Z16" s="1"/>
      <c r="AA16" s="1"/>
      <c r="AB16" s="1"/>
      <c r="AC16" s="1"/>
      <c r="AD16" s="1"/>
      <c r="AE16" s="1"/>
      <c r="AF16" s="1"/>
      <c r="AG16" s="1"/>
      <c r="AH16" s="1"/>
      <c r="AI16" s="1"/>
    </row>
    <row r="17">
      <c r="A17" s="10">
        <v>962325.0</v>
      </c>
      <c r="B17" s="11" t="s">
        <v>89</v>
      </c>
      <c r="C17" s="11" t="s">
        <v>90</v>
      </c>
      <c r="D17" s="19">
        <v>60000.0</v>
      </c>
      <c r="E17" s="20">
        <v>0.03</v>
      </c>
      <c r="F17" s="19">
        <f>D17*E17/12</f>
        <v>150</v>
      </c>
      <c r="G17" s="20">
        <v>0.5</v>
      </c>
      <c r="H17" s="19">
        <f t="shared" si="9"/>
        <v>75</v>
      </c>
      <c r="I17" s="14">
        <f t="shared" si="2"/>
        <v>225</v>
      </c>
      <c r="J17" s="9"/>
      <c r="K17" s="19">
        <v>733.0</v>
      </c>
      <c r="L17" s="19">
        <v>366.5</v>
      </c>
      <c r="M17" s="19">
        <f>F17*3</f>
        <v>450</v>
      </c>
      <c r="N17" s="19">
        <f>H17*3</f>
        <v>225</v>
      </c>
      <c r="O17" s="9"/>
      <c r="P17" s="9"/>
      <c r="Q17" s="9"/>
      <c r="R17" s="9"/>
      <c r="S17" s="9"/>
      <c r="T17" s="9"/>
      <c r="U17" s="9"/>
      <c r="V17" s="9"/>
      <c r="W17" s="9"/>
      <c r="X17" s="9"/>
      <c r="Y17" s="9"/>
      <c r="Z17" s="9"/>
      <c r="AA17" s="9"/>
      <c r="AB17" s="9"/>
      <c r="AC17" s="9"/>
      <c r="AD17" s="9"/>
      <c r="AE17" s="9"/>
      <c r="AF17" s="9"/>
      <c r="AG17" s="9"/>
      <c r="AH17" s="9"/>
      <c r="AI17" s="9"/>
    </row>
    <row r="18">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c r="A19" s="27"/>
      <c r="D19" s="50">
        <f>SUM(D5:D18)</f>
        <v>1305200</v>
      </c>
      <c r="E19" s="2"/>
      <c r="F19" s="28">
        <f>SUM(F5:F17)</f>
        <v>8248.158333</v>
      </c>
      <c r="H19" s="28">
        <f t="shared" ref="H19:I19" si="10">SUM(H5:H17)</f>
        <v>3325.666667</v>
      </c>
      <c r="I19" s="28">
        <f t="shared" si="10"/>
        <v>11573.825</v>
      </c>
      <c r="K19" s="24"/>
      <c r="L19" s="28"/>
      <c r="M19" s="28">
        <f t="shared" ref="M19:N19" si="11">SUM(M5:M17)</f>
        <v>56689.87</v>
      </c>
      <c r="N19" s="28">
        <f t="shared" si="11"/>
        <v>25368.25</v>
      </c>
    </row>
    <row r="20">
      <c r="A20" s="29" t="s">
        <v>32</v>
      </c>
      <c r="B20" s="27"/>
      <c r="C20" s="27"/>
      <c r="D20" s="27"/>
      <c r="E20" s="30"/>
      <c r="F20" s="28"/>
      <c r="G20" s="30"/>
      <c r="H20" s="28"/>
      <c r="I20" s="28"/>
      <c r="K20" s="15"/>
    </row>
    <row r="21"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ht="15.75" customHeight="1">
      <c r="E22" s="2"/>
      <c r="K22" s="15"/>
    </row>
    <row r="23" ht="15.75" customHeight="1">
      <c r="A23" s="35" t="s">
        <v>34</v>
      </c>
      <c r="E23" s="2"/>
      <c r="K23" s="15"/>
    </row>
    <row r="24"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ht="15.75" customHeight="1">
      <c r="A25" s="66"/>
      <c r="E25" s="2"/>
      <c r="K25" s="15"/>
    </row>
    <row r="26" ht="15.75" customHeight="1">
      <c r="E26" s="2"/>
      <c r="K26" s="15"/>
    </row>
    <row r="27" ht="15.75" customHeight="1">
      <c r="E27" s="2"/>
      <c r="K27" s="15"/>
    </row>
    <row r="28" ht="15.75" customHeight="1">
      <c r="E28" s="2"/>
      <c r="K28" s="15"/>
    </row>
    <row r="29" ht="15.75" customHeight="1">
      <c r="E29" s="2"/>
      <c r="K29" s="15"/>
    </row>
    <row r="30" ht="15.75" customHeight="1">
      <c r="E30" s="2"/>
      <c r="K30" s="15"/>
    </row>
    <row r="31" ht="15.75" customHeight="1">
      <c r="E31" s="2"/>
      <c r="K31" s="15"/>
    </row>
    <row r="32" ht="15.75" customHeight="1">
      <c r="E32" s="2"/>
      <c r="K32" s="15"/>
    </row>
    <row r="33" ht="15.75" customHeight="1">
      <c r="E33" s="2"/>
      <c r="K33" s="15"/>
    </row>
    <row r="34" ht="15.75" customHeight="1">
      <c r="E34" s="2"/>
      <c r="K34" s="15"/>
    </row>
    <row r="35" ht="15.75" customHeight="1">
      <c r="E35" s="2"/>
      <c r="K35" s="15"/>
    </row>
    <row r="36" ht="15.75" customHeight="1">
      <c r="E36" s="2"/>
      <c r="K36" s="15"/>
    </row>
    <row r="37" ht="15.75" customHeight="1">
      <c r="E37" s="2"/>
      <c r="K37" s="15"/>
    </row>
    <row r="38" ht="15.75" customHeight="1">
      <c r="E38" s="2"/>
      <c r="K38" s="15"/>
    </row>
    <row r="39" ht="15.75" customHeight="1">
      <c r="E39" s="2"/>
      <c r="K39" s="15"/>
    </row>
    <row r="40" ht="15.75" customHeight="1">
      <c r="E40" s="2"/>
      <c r="K40" s="15"/>
    </row>
    <row r="41" ht="15.75" customHeight="1">
      <c r="E41" s="2"/>
      <c r="K41" s="15"/>
    </row>
    <row r="42" ht="15.75" customHeight="1">
      <c r="E42" s="2"/>
      <c r="K42" s="15"/>
    </row>
    <row r="43" ht="15.75" customHeight="1">
      <c r="E43" s="2"/>
      <c r="K43" s="15"/>
    </row>
    <row r="44" ht="15.75" customHeight="1">
      <c r="E44" s="2"/>
      <c r="K44" s="15"/>
    </row>
    <row r="45" ht="15.75" customHeight="1">
      <c r="E45" s="2"/>
      <c r="K45" s="15"/>
    </row>
    <row r="46" ht="15.75" customHeight="1">
      <c r="E46" s="2"/>
      <c r="K46" s="15"/>
    </row>
    <row r="47" ht="15.75" customHeight="1">
      <c r="E47" s="2"/>
      <c r="K47" s="15"/>
    </row>
    <row r="48" ht="15.75" customHeight="1">
      <c r="E48" s="2"/>
      <c r="K48" s="15"/>
    </row>
    <row r="49" ht="15.75" customHeight="1">
      <c r="E49" s="2"/>
      <c r="K49" s="15"/>
    </row>
    <row r="50" ht="15.75" customHeight="1">
      <c r="E50" s="2"/>
      <c r="K50" s="15"/>
    </row>
    <row r="51" ht="15.75" customHeight="1">
      <c r="E51" s="2"/>
      <c r="K51" s="15"/>
    </row>
    <row r="52" ht="15.75" customHeight="1">
      <c r="E52" s="2"/>
      <c r="K52" s="15"/>
    </row>
    <row r="53" ht="15.75" customHeight="1">
      <c r="E53" s="2"/>
      <c r="K53" s="15"/>
    </row>
    <row r="54" ht="15.75" customHeight="1">
      <c r="E54" s="2"/>
      <c r="K54" s="15"/>
    </row>
    <row r="55" ht="15.75" customHeight="1">
      <c r="E55" s="2"/>
      <c r="K55" s="15"/>
    </row>
    <row r="56" ht="15.75" customHeight="1">
      <c r="E56" s="2"/>
      <c r="K56" s="15"/>
    </row>
    <row r="57" ht="15.75" customHeight="1">
      <c r="E57" s="2"/>
      <c r="K57" s="15"/>
    </row>
    <row r="58" ht="15.75" customHeight="1">
      <c r="E58" s="2"/>
      <c r="K58" s="15"/>
    </row>
    <row r="59" ht="15.75" customHeight="1">
      <c r="E59" s="2"/>
      <c r="K59" s="15"/>
    </row>
    <row r="60" ht="15.75" customHeight="1">
      <c r="E60" s="2"/>
      <c r="K60" s="15"/>
    </row>
    <row r="61" ht="15.75" customHeight="1">
      <c r="E61" s="2"/>
      <c r="K61" s="15"/>
    </row>
    <row r="62" ht="15.75" customHeight="1">
      <c r="E62" s="2"/>
      <c r="K62" s="15"/>
    </row>
    <row r="63" ht="15.75" customHeight="1">
      <c r="E63" s="2"/>
      <c r="K63" s="15"/>
    </row>
    <row r="64" ht="15.75" customHeight="1">
      <c r="E64" s="2"/>
      <c r="K64" s="15"/>
    </row>
    <row r="65" ht="15.75" customHeight="1">
      <c r="E65" s="2"/>
      <c r="K65" s="15"/>
    </row>
    <row r="66" ht="15.75" customHeight="1">
      <c r="E66" s="2"/>
      <c r="K66" s="15"/>
    </row>
    <row r="67" ht="15.75" customHeight="1">
      <c r="E67" s="2"/>
      <c r="K67" s="15"/>
    </row>
    <row r="68" ht="15.75" customHeight="1">
      <c r="E68" s="2"/>
      <c r="K68" s="15"/>
    </row>
    <row r="69" ht="15.75" customHeight="1">
      <c r="E69" s="2"/>
      <c r="K69" s="15"/>
    </row>
    <row r="70" ht="15.75" customHeight="1">
      <c r="E70" s="2"/>
      <c r="K70" s="15"/>
    </row>
    <row r="71" ht="15.75" customHeight="1">
      <c r="E71" s="2"/>
      <c r="K71" s="15"/>
    </row>
    <row r="72" ht="15.75" customHeight="1">
      <c r="E72" s="2"/>
      <c r="K72" s="15"/>
    </row>
    <row r="73" ht="15.75" customHeight="1">
      <c r="E73" s="2"/>
      <c r="K73" s="15"/>
    </row>
    <row r="74" ht="15.75" customHeight="1">
      <c r="E74" s="2"/>
      <c r="K74" s="15"/>
    </row>
    <row r="75" ht="15.75" customHeight="1">
      <c r="E75" s="2"/>
      <c r="K75" s="15"/>
    </row>
    <row r="76" ht="15.75" customHeight="1">
      <c r="E76" s="2"/>
      <c r="K76" s="15"/>
    </row>
    <row r="77" ht="15.75" customHeight="1">
      <c r="E77" s="2"/>
      <c r="K77" s="15"/>
    </row>
    <row r="78" ht="15.75" customHeight="1">
      <c r="E78" s="2"/>
      <c r="K78" s="15"/>
    </row>
    <row r="79" ht="15.75" customHeight="1">
      <c r="E79" s="2"/>
      <c r="K79" s="15"/>
    </row>
    <row r="80" ht="15.75" customHeight="1">
      <c r="E80" s="2"/>
      <c r="K80" s="15"/>
    </row>
    <row r="81" ht="15.75" customHeight="1">
      <c r="E81" s="2"/>
      <c r="K81" s="15"/>
    </row>
    <row r="82" ht="15.75" customHeight="1">
      <c r="E82" s="2"/>
      <c r="K82" s="15"/>
    </row>
    <row r="83" ht="15.75" customHeight="1">
      <c r="E83" s="2"/>
      <c r="K83" s="15"/>
    </row>
    <row r="84" ht="15.75" customHeight="1">
      <c r="E84" s="2"/>
      <c r="K84" s="15"/>
    </row>
    <row r="85" ht="15.75" customHeight="1">
      <c r="E85" s="2"/>
      <c r="K85" s="15"/>
    </row>
    <row r="86" ht="15.75" customHeight="1">
      <c r="E86" s="2"/>
      <c r="K86" s="15"/>
    </row>
    <row r="87" ht="15.75" customHeight="1">
      <c r="E87" s="2"/>
      <c r="K87" s="15"/>
    </row>
    <row r="88" ht="15.75" customHeight="1">
      <c r="E88" s="2"/>
      <c r="K88" s="15"/>
    </row>
    <row r="89" ht="15.75" customHeight="1">
      <c r="E89" s="2"/>
      <c r="K89" s="15"/>
    </row>
    <row r="90" ht="15.75" customHeight="1">
      <c r="E90" s="2"/>
      <c r="K90" s="15"/>
    </row>
    <row r="91" ht="15.75" customHeight="1">
      <c r="E91" s="2"/>
      <c r="K91" s="15"/>
    </row>
    <row r="92" ht="15.75" customHeight="1">
      <c r="E92" s="2"/>
      <c r="K92" s="15"/>
    </row>
    <row r="93" ht="15.75" customHeight="1">
      <c r="E93" s="2"/>
      <c r="K93" s="15"/>
    </row>
    <row r="94" ht="15.75" customHeight="1">
      <c r="E94" s="2"/>
      <c r="K94" s="15"/>
    </row>
    <row r="95" ht="15.75" customHeight="1">
      <c r="E95" s="2"/>
      <c r="K95" s="15"/>
    </row>
    <row r="96" ht="15.75" customHeight="1">
      <c r="E96" s="2"/>
      <c r="K96" s="15"/>
    </row>
    <row r="97" ht="15.75" customHeight="1">
      <c r="E97" s="2"/>
      <c r="K97" s="15"/>
    </row>
    <row r="98" ht="15.75" customHeight="1">
      <c r="E98" s="2"/>
      <c r="K98" s="15"/>
    </row>
    <row r="99" ht="15.75" customHeight="1">
      <c r="E99" s="2"/>
      <c r="K99" s="15"/>
    </row>
    <row r="100" ht="15.75" customHeight="1">
      <c r="E100" s="2"/>
      <c r="K100" s="15"/>
    </row>
    <row r="101" ht="15.75" customHeight="1">
      <c r="E101" s="2"/>
      <c r="K101" s="15"/>
    </row>
    <row r="102" ht="15.75" customHeight="1">
      <c r="E102" s="2"/>
      <c r="K102" s="15"/>
    </row>
    <row r="103" ht="15.75" customHeight="1">
      <c r="E103" s="2"/>
      <c r="K103" s="15"/>
    </row>
    <row r="104" ht="15.75" customHeight="1">
      <c r="E104" s="2"/>
      <c r="K104" s="15"/>
    </row>
    <row r="105" ht="15.75" customHeight="1">
      <c r="E105" s="2"/>
      <c r="K105" s="15"/>
    </row>
    <row r="106" ht="15.75" customHeight="1">
      <c r="E106" s="2"/>
      <c r="K106" s="15"/>
    </row>
    <row r="107" ht="15.75" customHeight="1">
      <c r="E107" s="2"/>
      <c r="K107" s="15"/>
    </row>
    <row r="108" ht="15.75" customHeight="1">
      <c r="E108" s="2"/>
      <c r="K108" s="15"/>
    </row>
    <row r="109" ht="15.75" customHeight="1">
      <c r="E109" s="2"/>
      <c r="K109" s="15"/>
    </row>
    <row r="110" ht="15.75" customHeight="1">
      <c r="E110" s="2"/>
      <c r="K110" s="15"/>
    </row>
    <row r="111" ht="15.75" customHeight="1">
      <c r="E111" s="2"/>
      <c r="K111" s="15"/>
    </row>
    <row r="112" ht="15.75" customHeight="1">
      <c r="E112" s="2"/>
      <c r="K112" s="15"/>
    </row>
    <row r="113" ht="15.75" customHeight="1">
      <c r="E113" s="2"/>
      <c r="K113" s="15"/>
    </row>
    <row r="114" ht="15.75" customHeight="1">
      <c r="E114" s="2"/>
      <c r="K114" s="15"/>
    </row>
    <row r="115" ht="15.75" customHeight="1">
      <c r="E115" s="2"/>
      <c r="K115" s="15"/>
    </row>
    <row r="116" ht="15.75" customHeight="1">
      <c r="E116" s="2"/>
      <c r="K116" s="15"/>
    </row>
    <row r="117" ht="15.75" customHeight="1">
      <c r="E117" s="2"/>
      <c r="K117" s="15"/>
    </row>
    <row r="118" ht="15.75" customHeight="1">
      <c r="E118" s="2"/>
      <c r="K118" s="15"/>
    </row>
    <row r="119" ht="15.75" customHeight="1">
      <c r="E119" s="2"/>
      <c r="K119" s="15"/>
    </row>
    <row r="120" ht="15.75" customHeight="1">
      <c r="E120" s="2"/>
      <c r="K120" s="15"/>
    </row>
    <row r="121" ht="15.75" customHeight="1">
      <c r="E121" s="2"/>
      <c r="K121" s="15"/>
    </row>
    <row r="122" ht="15.75" customHeight="1">
      <c r="E122" s="2"/>
      <c r="K122" s="15"/>
    </row>
    <row r="123" ht="15.75" customHeight="1">
      <c r="E123" s="2"/>
      <c r="K123" s="15"/>
    </row>
    <row r="124" ht="15.75" customHeight="1">
      <c r="E124" s="2"/>
      <c r="K124" s="15"/>
    </row>
    <row r="125" ht="15.75" customHeight="1">
      <c r="E125" s="2"/>
      <c r="K125" s="15"/>
    </row>
    <row r="126" ht="15.75" customHeight="1">
      <c r="E126" s="2"/>
      <c r="K126" s="15"/>
    </row>
    <row r="127" ht="15.75" customHeight="1">
      <c r="E127" s="2"/>
      <c r="K127" s="15"/>
    </row>
    <row r="128" ht="15.75" customHeight="1">
      <c r="E128" s="2"/>
      <c r="K128" s="15"/>
    </row>
    <row r="129" ht="15.75" customHeight="1">
      <c r="E129" s="2"/>
      <c r="K129" s="15"/>
    </row>
    <row r="130" ht="15.75" customHeight="1">
      <c r="E130" s="2"/>
      <c r="K130" s="15"/>
    </row>
    <row r="131" ht="15.75" customHeight="1">
      <c r="E131" s="2"/>
      <c r="K131" s="15"/>
    </row>
    <row r="132" ht="15.75" customHeight="1">
      <c r="E132" s="2"/>
      <c r="K132" s="15"/>
    </row>
    <row r="133" ht="15.75" customHeight="1">
      <c r="E133" s="2"/>
      <c r="K133" s="15"/>
    </row>
    <row r="134" ht="15.75" customHeight="1">
      <c r="E134" s="2"/>
      <c r="K134" s="15"/>
    </row>
    <row r="135" ht="15.75" customHeight="1">
      <c r="E135" s="2"/>
      <c r="K135" s="15"/>
    </row>
    <row r="136" ht="15.75" customHeight="1">
      <c r="E136" s="2"/>
      <c r="K136" s="15"/>
    </row>
    <row r="137" ht="15.75" customHeight="1">
      <c r="E137" s="2"/>
      <c r="K137" s="15"/>
    </row>
    <row r="138" ht="15.75" customHeight="1">
      <c r="E138" s="2"/>
      <c r="K138" s="15"/>
    </row>
    <row r="139" ht="15.75" customHeight="1">
      <c r="E139" s="2"/>
      <c r="K139" s="15"/>
    </row>
    <row r="140" ht="15.75" customHeight="1">
      <c r="E140" s="2"/>
      <c r="K140" s="15"/>
    </row>
    <row r="141" ht="15.75" customHeight="1">
      <c r="E141" s="2"/>
      <c r="K141" s="15"/>
    </row>
    <row r="142" ht="15.75" customHeight="1">
      <c r="E142" s="2"/>
      <c r="K142" s="15"/>
    </row>
    <row r="143" ht="15.75" customHeight="1">
      <c r="E143" s="2"/>
      <c r="K143" s="15"/>
    </row>
    <row r="144" ht="15.75" customHeight="1">
      <c r="E144" s="2"/>
      <c r="K144" s="15"/>
    </row>
    <row r="145" ht="15.75" customHeight="1">
      <c r="E145" s="2"/>
      <c r="K145" s="15"/>
    </row>
    <row r="146" ht="15.75" customHeight="1">
      <c r="E146" s="2"/>
      <c r="K146" s="15"/>
    </row>
    <row r="147" ht="15.75" customHeight="1">
      <c r="E147" s="2"/>
      <c r="K147" s="15"/>
    </row>
    <row r="148" ht="15.75" customHeight="1">
      <c r="E148" s="2"/>
      <c r="K148" s="15"/>
    </row>
    <row r="149" ht="15.75" customHeight="1">
      <c r="E149" s="2"/>
      <c r="K149" s="15"/>
    </row>
    <row r="150" ht="15.75" customHeight="1">
      <c r="E150" s="2"/>
      <c r="K150" s="15"/>
    </row>
    <row r="151" ht="15.75" customHeight="1">
      <c r="E151" s="2"/>
      <c r="K151" s="15"/>
    </row>
    <row r="152" ht="15.75" customHeight="1">
      <c r="E152" s="2"/>
      <c r="K152" s="15"/>
    </row>
    <row r="153" ht="15.75" customHeight="1">
      <c r="E153" s="2"/>
      <c r="K153" s="15"/>
    </row>
    <row r="154" ht="15.75" customHeight="1">
      <c r="E154" s="2"/>
      <c r="K154" s="15"/>
    </row>
    <row r="155" ht="15.75" customHeight="1">
      <c r="E155" s="2"/>
      <c r="K155" s="15"/>
    </row>
    <row r="156" ht="15.75" customHeight="1">
      <c r="E156" s="2"/>
      <c r="K156" s="15"/>
    </row>
    <row r="157" ht="15.75" customHeight="1">
      <c r="E157" s="2"/>
      <c r="K157" s="15"/>
    </row>
    <row r="158" ht="15.75" customHeight="1">
      <c r="E158" s="2"/>
      <c r="K158" s="15"/>
    </row>
    <row r="159" ht="15.75" customHeight="1">
      <c r="E159" s="2"/>
      <c r="K159" s="15"/>
    </row>
    <row r="160" ht="15.75" customHeight="1">
      <c r="E160" s="2"/>
      <c r="K160" s="15"/>
    </row>
    <row r="161" ht="15.75" customHeight="1">
      <c r="E161" s="2"/>
      <c r="K161" s="15"/>
    </row>
    <row r="162" ht="15.75" customHeight="1">
      <c r="E162" s="2"/>
      <c r="K162" s="15"/>
    </row>
    <row r="163" ht="15.75" customHeight="1">
      <c r="E163" s="2"/>
      <c r="K163" s="15"/>
    </row>
    <row r="164" ht="15.75" customHeight="1">
      <c r="E164" s="2"/>
      <c r="K164" s="15"/>
    </row>
    <row r="165" ht="15.75" customHeight="1">
      <c r="E165" s="2"/>
      <c r="K165" s="15"/>
    </row>
    <row r="166" ht="15.75" customHeight="1">
      <c r="E166" s="2"/>
      <c r="K166" s="15"/>
    </row>
    <row r="167" ht="15.75" customHeight="1">
      <c r="E167" s="2"/>
      <c r="K167" s="15"/>
    </row>
    <row r="168" ht="15.75" customHeight="1">
      <c r="E168" s="2"/>
      <c r="K168" s="15"/>
    </row>
    <row r="169" ht="15.75" customHeight="1">
      <c r="E169" s="2"/>
      <c r="K169" s="15"/>
    </row>
    <row r="170" ht="15.75" customHeight="1">
      <c r="E170" s="2"/>
      <c r="K170" s="15"/>
    </row>
    <row r="171" ht="15.75" customHeight="1">
      <c r="E171" s="2"/>
      <c r="K171" s="15"/>
    </row>
    <row r="172" ht="15.75" customHeight="1">
      <c r="E172" s="2"/>
      <c r="K172" s="15"/>
    </row>
    <row r="173" ht="15.75" customHeight="1">
      <c r="E173" s="2"/>
      <c r="K173" s="15"/>
    </row>
    <row r="174" ht="15.75" customHeight="1">
      <c r="E174" s="2"/>
      <c r="K174" s="15"/>
    </row>
    <row r="175" ht="15.75" customHeight="1">
      <c r="E175" s="2"/>
      <c r="K175" s="15"/>
    </row>
    <row r="176" ht="15.75" customHeight="1">
      <c r="E176" s="2"/>
      <c r="K176" s="15"/>
    </row>
    <row r="177" ht="15.75" customHeight="1">
      <c r="E177" s="2"/>
      <c r="K177" s="15"/>
    </row>
    <row r="178" ht="15.75" customHeight="1">
      <c r="E178" s="2"/>
      <c r="K178" s="15"/>
    </row>
    <row r="179" ht="15.75" customHeight="1">
      <c r="E179" s="2"/>
      <c r="K179" s="15"/>
    </row>
    <row r="180" ht="15.75" customHeight="1">
      <c r="E180" s="2"/>
      <c r="K180" s="15"/>
    </row>
    <row r="181" ht="15.75" customHeight="1">
      <c r="E181" s="2"/>
      <c r="K181" s="15"/>
    </row>
    <row r="182" ht="15.75" customHeight="1">
      <c r="E182" s="2"/>
      <c r="K182" s="15"/>
    </row>
    <row r="183" ht="15.75" customHeight="1">
      <c r="E183" s="2"/>
      <c r="K183" s="15"/>
    </row>
    <row r="184" ht="15.75" customHeight="1">
      <c r="E184" s="2"/>
      <c r="K184" s="15"/>
    </row>
    <row r="185" ht="15.75" customHeight="1">
      <c r="E185" s="2"/>
      <c r="K185" s="15"/>
    </row>
    <row r="186" ht="15.75" customHeight="1">
      <c r="E186" s="2"/>
      <c r="K186" s="15"/>
    </row>
    <row r="187" ht="15.75" customHeight="1">
      <c r="E187" s="2"/>
      <c r="K187" s="15"/>
    </row>
    <row r="188" ht="15.75" customHeight="1">
      <c r="E188" s="2"/>
      <c r="K188" s="15"/>
    </row>
    <row r="189" ht="15.75" customHeight="1">
      <c r="E189" s="2"/>
      <c r="K189" s="15"/>
    </row>
    <row r="190" ht="15.75" customHeight="1">
      <c r="E190" s="2"/>
      <c r="K190" s="15"/>
    </row>
    <row r="191" ht="15.75" customHeight="1">
      <c r="E191" s="2"/>
      <c r="K191" s="15"/>
    </row>
    <row r="192" ht="15.75" customHeight="1">
      <c r="E192" s="2"/>
      <c r="K192" s="15"/>
    </row>
    <row r="193" ht="15.75" customHeight="1">
      <c r="E193" s="2"/>
      <c r="K193" s="15"/>
    </row>
    <row r="194" ht="15.75" customHeight="1">
      <c r="E194" s="2"/>
      <c r="K194" s="15"/>
    </row>
    <row r="195" ht="15.75" customHeight="1">
      <c r="E195" s="2"/>
      <c r="K195" s="15"/>
    </row>
    <row r="196" ht="15.75" customHeight="1">
      <c r="E196" s="2"/>
      <c r="K196" s="15"/>
    </row>
    <row r="197" ht="15.75" customHeight="1">
      <c r="E197" s="2"/>
      <c r="K197" s="15"/>
    </row>
    <row r="198" ht="15.75" customHeight="1">
      <c r="E198" s="2"/>
      <c r="K198" s="15"/>
    </row>
    <row r="199" ht="15.75" customHeight="1">
      <c r="E199" s="2"/>
      <c r="K199" s="15"/>
    </row>
    <row r="200" ht="15.75" customHeight="1">
      <c r="E200" s="2"/>
      <c r="K200" s="15"/>
    </row>
    <row r="201" ht="15.75" customHeight="1">
      <c r="E201" s="2"/>
      <c r="K201" s="15"/>
    </row>
    <row r="202" ht="15.75" customHeight="1">
      <c r="E202" s="2"/>
      <c r="K202" s="15"/>
    </row>
    <row r="203" ht="15.75" customHeight="1">
      <c r="E203" s="2"/>
      <c r="K203" s="15"/>
    </row>
    <row r="204" ht="15.75" customHeight="1">
      <c r="E204" s="2"/>
      <c r="K204" s="15"/>
    </row>
    <row r="205" ht="15.75" customHeight="1">
      <c r="E205" s="2"/>
      <c r="K205" s="15"/>
    </row>
    <row r="206" ht="15.75" customHeight="1">
      <c r="E206" s="2"/>
      <c r="K206" s="15"/>
    </row>
    <row r="207" ht="15.75" customHeight="1">
      <c r="E207" s="2"/>
      <c r="K207" s="15"/>
    </row>
    <row r="208" ht="15.75" customHeight="1">
      <c r="E208" s="2"/>
      <c r="K208" s="15"/>
    </row>
    <row r="209" ht="15.75" customHeight="1">
      <c r="E209" s="2"/>
      <c r="K209" s="15"/>
    </row>
    <row r="210" ht="15.75" customHeight="1">
      <c r="E210" s="2"/>
      <c r="K210" s="15"/>
    </row>
    <row r="211" ht="15.75" customHeight="1">
      <c r="E211" s="2"/>
      <c r="K211" s="15"/>
    </row>
    <row r="212" ht="15.75" customHeight="1">
      <c r="E212" s="2"/>
      <c r="K212" s="15"/>
    </row>
    <row r="213" ht="15.75" customHeight="1">
      <c r="E213" s="2"/>
      <c r="K213" s="15"/>
    </row>
    <row r="214" ht="15.75" customHeight="1">
      <c r="E214" s="2"/>
      <c r="K214" s="15"/>
    </row>
    <row r="215" ht="15.75" customHeight="1">
      <c r="E215" s="2"/>
      <c r="K215" s="15"/>
    </row>
    <row r="216" ht="15.75" customHeight="1">
      <c r="E216" s="2"/>
      <c r="K216" s="15"/>
    </row>
    <row r="217" ht="15.75" customHeight="1">
      <c r="E217" s="2"/>
      <c r="K217" s="15"/>
    </row>
    <row r="218" ht="15.75" customHeight="1">
      <c r="E218" s="2"/>
      <c r="K218" s="15"/>
    </row>
    <row r="219" ht="15.75" customHeight="1">
      <c r="E219" s="2"/>
      <c r="K219" s="15"/>
    </row>
    <row r="220" ht="15.75" customHeight="1">
      <c r="E220" s="2"/>
      <c r="K220" s="15"/>
    </row>
    <row r="221" ht="15.75" customHeight="1">
      <c r="E221" s="2"/>
      <c r="K221" s="15"/>
    </row>
    <row r="222" ht="15.75" customHeight="1">
      <c r="E222" s="2"/>
      <c r="K222" s="15"/>
    </row>
    <row r="223" ht="15.75" customHeight="1">
      <c r="E223" s="2"/>
      <c r="K223" s="15"/>
    </row>
    <row r="224" ht="15.75" customHeight="1">
      <c r="E224" s="2"/>
      <c r="K224" s="15"/>
    </row>
    <row r="225" ht="15.75" customHeight="1">
      <c r="E225" s="2"/>
      <c r="K225" s="15"/>
    </row>
    <row r="226" ht="15.75" customHeight="1">
      <c r="E226" s="2"/>
      <c r="K226" s="15"/>
    </row>
    <row r="227" ht="15.75" customHeight="1">
      <c r="E227" s="2"/>
      <c r="K227" s="15"/>
    </row>
    <row r="228" ht="15.75" customHeight="1">
      <c r="E228" s="2"/>
      <c r="K228" s="15"/>
    </row>
    <row r="229" ht="15.75" customHeight="1">
      <c r="E229" s="2"/>
      <c r="K229" s="15"/>
    </row>
    <row r="230" ht="15.75" customHeight="1">
      <c r="E230" s="2"/>
      <c r="K230" s="15"/>
    </row>
    <row r="231" ht="15.75" customHeight="1">
      <c r="E231" s="2"/>
      <c r="K231" s="15"/>
    </row>
    <row r="232" ht="15.75" customHeight="1">
      <c r="E232" s="2"/>
      <c r="K232" s="15"/>
    </row>
    <row r="233" ht="15.75" customHeight="1">
      <c r="E233" s="2"/>
      <c r="K233" s="15"/>
    </row>
    <row r="234" ht="15.75" customHeight="1">
      <c r="E234" s="2"/>
      <c r="K234" s="15"/>
    </row>
    <row r="235" ht="15.75" customHeight="1">
      <c r="E235" s="2"/>
      <c r="K235" s="15"/>
    </row>
    <row r="236" ht="15.75" customHeight="1">
      <c r="E236" s="2"/>
      <c r="K236" s="15"/>
    </row>
    <row r="237" ht="15.75" customHeight="1">
      <c r="E237" s="2"/>
      <c r="K237" s="15"/>
    </row>
    <row r="238" ht="15.75" customHeight="1">
      <c r="E238" s="2"/>
      <c r="K238" s="15"/>
    </row>
    <row r="239" ht="15.75" customHeight="1">
      <c r="E239" s="2"/>
      <c r="K239" s="15"/>
    </row>
    <row r="240" ht="15.75" customHeight="1">
      <c r="E240" s="2"/>
      <c r="K240" s="15"/>
    </row>
    <row r="241" ht="15.75" customHeight="1">
      <c r="E241" s="2"/>
      <c r="K241" s="15"/>
    </row>
    <row r="242" ht="15.75" customHeight="1">
      <c r="E242" s="2"/>
      <c r="K242" s="15"/>
    </row>
    <row r="243" ht="15.75" customHeight="1">
      <c r="E243" s="2"/>
      <c r="K243" s="15"/>
    </row>
    <row r="244" ht="15.75" customHeight="1">
      <c r="E244" s="2"/>
      <c r="K244" s="15"/>
    </row>
    <row r="245" ht="15.75" customHeight="1">
      <c r="E245" s="2"/>
      <c r="K245" s="15"/>
    </row>
    <row r="246" ht="15.75" customHeight="1">
      <c r="E246" s="2"/>
      <c r="K246" s="15"/>
    </row>
    <row r="247" ht="15.75" customHeight="1">
      <c r="E247" s="2"/>
      <c r="K247" s="15"/>
    </row>
    <row r="248" ht="15.75" customHeight="1">
      <c r="E248" s="2"/>
      <c r="K248" s="15"/>
    </row>
    <row r="249" ht="15.75" customHeight="1">
      <c r="E249" s="2"/>
      <c r="K249" s="15"/>
    </row>
    <row r="250" ht="15.75" customHeight="1">
      <c r="E250" s="2"/>
      <c r="K250" s="15"/>
    </row>
    <row r="251" ht="15.75" customHeight="1">
      <c r="E251" s="2"/>
      <c r="K251" s="15"/>
    </row>
    <row r="252" ht="15.75" customHeight="1">
      <c r="E252" s="2"/>
      <c r="K252" s="15"/>
    </row>
    <row r="253" ht="15.75" customHeight="1">
      <c r="E253" s="2"/>
      <c r="K253" s="15"/>
    </row>
    <row r="254" ht="15.75" customHeight="1">
      <c r="E254" s="2"/>
      <c r="K254" s="15"/>
    </row>
    <row r="255" ht="15.75" customHeight="1">
      <c r="E255" s="2"/>
      <c r="K255" s="15"/>
    </row>
    <row r="256" ht="15.75" customHeight="1">
      <c r="E256" s="2"/>
      <c r="K256" s="15"/>
    </row>
    <row r="257" ht="15.75" customHeight="1">
      <c r="E257" s="2"/>
      <c r="K257" s="15"/>
    </row>
    <row r="258" ht="15.75" customHeight="1">
      <c r="E258" s="2"/>
      <c r="K258" s="15"/>
    </row>
    <row r="259" ht="15.75" customHeight="1">
      <c r="E259" s="2"/>
      <c r="K259" s="15"/>
    </row>
    <row r="260" ht="15.75" customHeight="1">
      <c r="E260" s="2"/>
      <c r="K260" s="15"/>
    </row>
    <row r="261" ht="15.75" customHeight="1">
      <c r="E261" s="2"/>
      <c r="K261" s="15"/>
    </row>
    <row r="262" ht="15.75" customHeight="1">
      <c r="E262" s="2"/>
      <c r="K262" s="15"/>
    </row>
    <row r="263" ht="15.75" customHeight="1">
      <c r="E263" s="2"/>
      <c r="K263" s="15"/>
    </row>
    <row r="264" ht="15.75" customHeight="1">
      <c r="E264" s="2"/>
      <c r="K264" s="15"/>
    </row>
    <row r="265" ht="15.75" customHeight="1">
      <c r="E265" s="2"/>
      <c r="K265" s="15"/>
    </row>
    <row r="266" ht="15.75" customHeight="1">
      <c r="E266" s="2"/>
      <c r="K266" s="15"/>
    </row>
    <row r="267" ht="15.75" customHeight="1">
      <c r="E267" s="2"/>
      <c r="K267" s="15"/>
    </row>
    <row r="268" ht="15.75" customHeight="1">
      <c r="E268" s="2"/>
      <c r="K268" s="15"/>
    </row>
    <row r="269" ht="15.75" customHeight="1">
      <c r="E269" s="2"/>
      <c r="K269" s="15"/>
    </row>
    <row r="270" ht="15.75" customHeight="1">
      <c r="E270" s="2"/>
      <c r="K270" s="15"/>
    </row>
    <row r="271" ht="15.75" customHeight="1">
      <c r="E271" s="2"/>
      <c r="K271" s="15"/>
    </row>
    <row r="272" ht="15.75" customHeight="1">
      <c r="E272" s="2"/>
      <c r="K272" s="15"/>
    </row>
    <row r="273" ht="15.75" customHeight="1">
      <c r="E273" s="2"/>
      <c r="K273" s="15"/>
    </row>
    <row r="274" ht="15.75" customHeight="1">
      <c r="E274" s="2"/>
      <c r="K274" s="15"/>
    </row>
    <row r="275" ht="15.75" customHeight="1">
      <c r="E275" s="2"/>
      <c r="K275" s="15"/>
    </row>
    <row r="276" ht="15.75" customHeight="1">
      <c r="E276" s="2"/>
      <c r="K276" s="15"/>
    </row>
    <row r="277" ht="15.75" customHeight="1">
      <c r="E277" s="2"/>
      <c r="K277" s="15"/>
    </row>
    <row r="278" ht="15.75" customHeight="1">
      <c r="E278" s="2"/>
      <c r="K278" s="15"/>
    </row>
    <row r="279" ht="15.75" customHeight="1">
      <c r="E279" s="2"/>
      <c r="K279" s="15"/>
    </row>
    <row r="280" ht="15.75" customHeight="1">
      <c r="E280" s="2"/>
      <c r="K280" s="15"/>
    </row>
    <row r="281" ht="15.75" customHeight="1">
      <c r="E281" s="2"/>
      <c r="K281" s="15"/>
    </row>
    <row r="282" ht="15.75" customHeight="1">
      <c r="E282" s="2"/>
      <c r="K282" s="15"/>
    </row>
    <row r="283" ht="15.75" customHeight="1">
      <c r="E283" s="2"/>
      <c r="K283" s="15"/>
    </row>
    <row r="284" ht="15.75" customHeight="1">
      <c r="E284" s="2"/>
      <c r="K284" s="15"/>
    </row>
    <row r="285" ht="15.75" customHeight="1">
      <c r="E285" s="2"/>
      <c r="K285" s="15"/>
    </row>
    <row r="286" ht="15.75" customHeight="1">
      <c r="E286" s="2"/>
      <c r="K286" s="15"/>
    </row>
    <row r="287" ht="15.75" customHeight="1">
      <c r="E287" s="2"/>
      <c r="K287" s="15"/>
    </row>
    <row r="288" ht="15.75" customHeight="1">
      <c r="E288" s="2"/>
      <c r="K288" s="15"/>
    </row>
    <row r="289" ht="15.75" customHeight="1">
      <c r="E289" s="2"/>
      <c r="K289" s="15"/>
    </row>
    <row r="290" ht="15.75" customHeight="1">
      <c r="E290" s="2"/>
      <c r="K290" s="15"/>
    </row>
    <row r="291" ht="15.75" customHeight="1">
      <c r="E291" s="2"/>
      <c r="K291" s="15"/>
    </row>
    <row r="292" ht="15.75" customHeight="1">
      <c r="E292" s="2"/>
      <c r="K292" s="15"/>
    </row>
    <row r="293" ht="15.75" customHeight="1">
      <c r="E293" s="2"/>
      <c r="K293" s="15"/>
    </row>
    <row r="294" ht="15.75" customHeight="1">
      <c r="E294" s="2"/>
      <c r="K294" s="15"/>
    </row>
    <row r="295" ht="15.75" customHeight="1">
      <c r="E295" s="2"/>
      <c r="K295" s="15"/>
    </row>
    <row r="296" ht="15.75" customHeight="1">
      <c r="E296" s="2"/>
      <c r="K296" s="15"/>
    </row>
    <row r="297" ht="15.75" customHeight="1">
      <c r="E297" s="2"/>
      <c r="K297" s="15"/>
    </row>
    <row r="298" ht="15.75" customHeight="1">
      <c r="E298" s="2"/>
      <c r="K298" s="15"/>
    </row>
    <row r="299" ht="15.75" customHeight="1">
      <c r="E299" s="2"/>
      <c r="K299" s="15"/>
    </row>
    <row r="300" ht="15.75" customHeight="1">
      <c r="E300" s="2"/>
      <c r="K300" s="15"/>
    </row>
    <row r="301" ht="15.75" customHeight="1">
      <c r="E301" s="2"/>
      <c r="K301" s="15"/>
    </row>
    <row r="302" ht="15.75" customHeight="1">
      <c r="E302" s="2"/>
      <c r="K302" s="15"/>
    </row>
    <row r="303" ht="15.75" customHeight="1">
      <c r="E303" s="2"/>
      <c r="K303" s="15"/>
    </row>
    <row r="304" ht="15.75" customHeight="1">
      <c r="E304" s="2"/>
      <c r="K304" s="15"/>
    </row>
    <row r="305" ht="15.75" customHeight="1">
      <c r="E305" s="2"/>
      <c r="K305" s="15"/>
    </row>
    <row r="306" ht="15.75" customHeight="1">
      <c r="E306" s="2"/>
      <c r="K306" s="15"/>
    </row>
    <row r="307" ht="15.75" customHeight="1">
      <c r="E307" s="2"/>
      <c r="K307" s="15"/>
    </row>
    <row r="308" ht="15.75" customHeight="1">
      <c r="E308" s="2"/>
      <c r="K308" s="15"/>
    </row>
    <row r="309" ht="15.75" customHeight="1">
      <c r="E309" s="2"/>
      <c r="K309" s="15"/>
    </row>
    <row r="310" ht="15.75" customHeight="1">
      <c r="E310" s="2"/>
      <c r="K310" s="15"/>
    </row>
    <row r="311" ht="15.75" customHeight="1">
      <c r="E311" s="2"/>
      <c r="K311" s="15"/>
    </row>
    <row r="312" ht="15.75" customHeight="1">
      <c r="E312" s="2"/>
      <c r="K312" s="15"/>
    </row>
    <row r="313" ht="15.75" customHeight="1">
      <c r="E313" s="2"/>
      <c r="K313" s="15"/>
    </row>
    <row r="314" ht="15.75" customHeight="1">
      <c r="E314" s="2"/>
      <c r="K314" s="15"/>
    </row>
    <row r="315" ht="15.75" customHeight="1">
      <c r="E315" s="2"/>
      <c r="K315" s="15"/>
    </row>
    <row r="316" ht="15.75" customHeight="1">
      <c r="E316" s="2"/>
      <c r="K316" s="15"/>
    </row>
    <row r="317" ht="15.75" customHeight="1">
      <c r="E317" s="2"/>
      <c r="K317" s="15"/>
    </row>
    <row r="318" ht="15.75" customHeight="1">
      <c r="E318" s="2"/>
      <c r="K318" s="15"/>
    </row>
    <row r="319" ht="15.75" customHeight="1">
      <c r="E319" s="2"/>
      <c r="K319" s="15"/>
    </row>
    <row r="320" ht="15.75" customHeight="1">
      <c r="E320" s="2"/>
      <c r="K320" s="15"/>
    </row>
    <row r="321" ht="15.75" customHeight="1">
      <c r="E321" s="2"/>
      <c r="K321" s="15"/>
    </row>
    <row r="322" ht="15.75" customHeight="1">
      <c r="E322" s="2"/>
      <c r="K322" s="15"/>
    </row>
    <row r="323" ht="15.75" customHeight="1">
      <c r="E323" s="2"/>
      <c r="K323" s="15"/>
    </row>
    <row r="324" ht="15.75" customHeight="1">
      <c r="E324" s="2"/>
      <c r="K324" s="15"/>
    </row>
    <row r="325" ht="15.75" customHeight="1">
      <c r="E325" s="2"/>
      <c r="K325" s="15"/>
    </row>
    <row r="326" ht="15.75" customHeight="1">
      <c r="E326" s="2"/>
      <c r="K326" s="15"/>
    </row>
    <row r="327" ht="15.75" customHeight="1">
      <c r="E327" s="2"/>
      <c r="K327" s="15"/>
    </row>
    <row r="328" ht="15.75" customHeight="1">
      <c r="E328" s="2"/>
      <c r="K328" s="15"/>
    </row>
    <row r="329" ht="15.75" customHeight="1">
      <c r="E329" s="2"/>
      <c r="K329" s="15"/>
    </row>
    <row r="330" ht="15.75" customHeight="1">
      <c r="E330" s="2"/>
      <c r="K330" s="15"/>
    </row>
    <row r="331" ht="15.75" customHeight="1">
      <c r="E331" s="2"/>
      <c r="K331" s="15"/>
    </row>
    <row r="332" ht="15.75" customHeight="1">
      <c r="E332" s="2"/>
      <c r="K332" s="15"/>
    </row>
    <row r="333" ht="15.75" customHeight="1">
      <c r="E333" s="2"/>
      <c r="K333" s="15"/>
    </row>
    <row r="334" ht="15.75" customHeight="1">
      <c r="E334" s="2"/>
      <c r="K334" s="15"/>
    </row>
    <row r="335" ht="15.75" customHeight="1">
      <c r="E335" s="2"/>
      <c r="K335" s="15"/>
    </row>
    <row r="336" ht="15.75" customHeight="1">
      <c r="E336" s="2"/>
      <c r="K336" s="15"/>
    </row>
    <row r="337" ht="15.75" customHeight="1">
      <c r="E337" s="2"/>
      <c r="K337" s="15"/>
    </row>
    <row r="338" ht="15.75" customHeight="1">
      <c r="E338" s="2"/>
      <c r="K338" s="15"/>
    </row>
    <row r="339" ht="15.75" customHeight="1">
      <c r="E339" s="2"/>
      <c r="K339" s="15"/>
    </row>
    <row r="340" ht="15.75" customHeight="1">
      <c r="E340" s="2"/>
      <c r="K340" s="15"/>
    </row>
    <row r="341" ht="15.75" customHeight="1">
      <c r="E341" s="2"/>
      <c r="K341" s="15"/>
    </row>
    <row r="342" ht="15.75" customHeight="1">
      <c r="E342" s="2"/>
      <c r="K342" s="15"/>
    </row>
    <row r="343" ht="15.75" customHeight="1">
      <c r="E343" s="2"/>
      <c r="K343" s="15"/>
    </row>
    <row r="344" ht="15.75" customHeight="1">
      <c r="E344" s="2"/>
      <c r="K344" s="15"/>
    </row>
    <row r="345" ht="15.75" customHeight="1">
      <c r="E345" s="2"/>
      <c r="K345" s="15"/>
    </row>
    <row r="346" ht="15.75" customHeight="1">
      <c r="E346" s="2"/>
      <c r="K346" s="15"/>
    </row>
    <row r="347" ht="15.75" customHeight="1">
      <c r="E347" s="2"/>
      <c r="K347" s="15"/>
    </row>
    <row r="348" ht="15.75" customHeight="1">
      <c r="E348" s="2"/>
      <c r="K348" s="15"/>
    </row>
    <row r="349" ht="15.75" customHeight="1">
      <c r="E349" s="2"/>
      <c r="K349" s="15"/>
    </row>
    <row r="350" ht="15.75" customHeight="1">
      <c r="E350" s="2"/>
      <c r="K350" s="15"/>
    </row>
    <row r="351" ht="15.75" customHeight="1">
      <c r="E351" s="2"/>
      <c r="K351" s="15"/>
    </row>
    <row r="352" ht="15.75" customHeight="1">
      <c r="E352" s="2"/>
      <c r="K352" s="15"/>
    </row>
    <row r="353" ht="15.75" customHeight="1">
      <c r="E353" s="2"/>
      <c r="K353" s="15"/>
    </row>
    <row r="354" ht="15.75" customHeight="1">
      <c r="E354" s="2"/>
      <c r="K354" s="15"/>
    </row>
    <row r="355" ht="15.75" customHeight="1">
      <c r="E355" s="2"/>
      <c r="K355" s="15"/>
    </row>
    <row r="356" ht="15.75" customHeight="1">
      <c r="E356" s="2"/>
      <c r="K356" s="15"/>
    </row>
    <row r="357" ht="15.75" customHeight="1">
      <c r="E357" s="2"/>
      <c r="K357" s="15"/>
    </row>
    <row r="358" ht="15.75" customHeight="1">
      <c r="E358" s="2"/>
      <c r="K358" s="15"/>
    </row>
    <row r="359" ht="15.75" customHeight="1">
      <c r="E359" s="2"/>
      <c r="K359" s="15"/>
    </row>
    <row r="360" ht="15.75" customHeight="1">
      <c r="E360" s="2"/>
      <c r="K360" s="15"/>
    </row>
    <row r="361" ht="15.75" customHeight="1">
      <c r="E361" s="2"/>
      <c r="K361" s="15"/>
    </row>
    <row r="362" ht="15.75" customHeight="1">
      <c r="E362" s="2"/>
      <c r="K362" s="15"/>
    </row>
    <row r="363" ht="15.75" customHeight="1">
      <c r="E363" s="2"/>
      <c r="K363" s="15"/>
    </row>
    <row r="364" ht="15.75" customHeight="1">
      <c r="E364" s="2"/>
      <c r="K364" s="15"/>
    </row>
    <row r="365" ht="15.75" customHeight="1">
      <c r="E365" s="2"/>
      <c r="K365" s="15"/>
    </row>
    <row r="366" ht="15.75" customHeight="1">
      <c r="E366" s="2"/>
      <c r="K366" s="15"/>
    </row>
    <row r="367" ht="15.75" customHeight="1">
      <c r="E367" s="2"/>
      <c r="K367" s="15"/>
    </row>
    <row r="368" ht="15.75" customHeight="1">
      <c r="E368" s="2"/>
      <c r="K368" s="15"/>
    </row>
    <row r="369" ht="15.75" customHeight="1">
      <c r="E369" s="2"/>
      <c r="K369" s="15"/>
    </row>
    <row r="370" ht="15.75" customHeight="1">
      <c r="E370" s="2"/>
      <c r="K370" s="15"/>
    </row>
    <row r="371" ht="15.75" customHeight="1">
      <c r="E371" s="2"/>
      <c r="K371" s="15"/>
    </row>
    <row r="372" ht="15.75" customHeight="1">
      <c r="E372" s="2"/>
      <c r="K372" s="15"/>
    </row>
    <row r="373" ht="15.75" customHeight="1">
      <c r="E373" s="2"/>
      <c r="K373" s="15"/>
    </row>
    <row r="374" ht="15.75" customHeight="1">
      <c r="E374" s="2"/>
      <c r="K374" s="15"/>
    </row>
    <row r="375" ht="15.75" customHeight="1">
      <c r="E375" s="2"/>
      <c r="K375" s="15"/>
    </row>
    <row r="376" ht="15.75" customHeight="1">
      <c r="E376" s="2"/>
      <c r="K376" s="15"/>
    </row>
    <row r="377" ht="15.75" customHeight="1">
      <c r="E377" s="2"/>
      <c r="K377" s="15"/>
    </row>
    <row r="378" ht="15.75" customHeight="1">
      <c r="E378" s="2"/>
      <c r="K378" s="15"/>
    </row>
    <row r="379" ht="15.75" customHeight="1">
      <c r="E379" s="2"/>
      <c r="K379" s="15"/>
    </row>
    <row r="380" ht="15.75" customHeight="1">
      <c r="E380" s="2"/>
      <c r="K380" s="15"/>
    </row>
    <row r="381" ht="15.75" customHeight="1">
      <c r="E381" s="2"/>
      <c r="K381" s="15"/>
    </row>
    <row r="382" ht="15.75" customHeight="1">
      <c r="E382" s="2"/>
      <c r="K382" s="15"/>
    </row>
    <row r="383" ht="15.75" customHeight="1">
      <c r="E383" s="2"/>
      <c r="K383" s="15"/>
    </row>
    <row r="384" ht="15.75" customHeight="1">
      <c r="E384" s="2"/>
      <c r="K384" s="15"/>
    </row>
    <row r="385" ht="15.75" customHeight="1">
      <c r="E385" s="2"/>
      <c r="K385" s="15"/>
    </row>
    <row r="386" ht="15.75" customHeight="1">
      <c r="E386" s="2"/>
      <c r="K386" s="15"/>
    </row>
    <row r="387" ht="15.75" customHeight="1">
      <c r="E387" s="2"/>
      <c r="K387" s="15"/>
    </row>
    <row r="388" ht="15.75" customHeight="1">
      <c r="E388" s="2"/>
      <c r="K388" s="15"/>
    </row>
    <row r="389" ht="15.75" customHeight="1">
      <c r="E389" s="2"/>
      <c r="K389" s="15"/>
    </row>
    <row r="390" ht="15.75" customHeight="1">
      <c r="E390" s="2"/>
      <c r="K390" s="15"/>
    </row>
    <row r="391" ht="15.75" customHeight="1">
      <c r="E391" s="2"/>
      <c r="K391" s="15"/>
    </row>
    <row r="392" ht="15.75" customHeight="1">
      <c r="E392" s="2"/>
      <c r="K392" s="15"/>
    </row>
    <row r="393" ht="15.75" customHeight="1">
      <c r="E393" s="2"/>
      <c r="K393" s="15"/>
    </row>
    <row r="394" ht="15.75" customHeight="1">
      <c r="E394" s="2"/>
      <c r="K394" s="15"/>
    </row>
    <row r="395" ht="15.75" customHeight="1">
      <c r="E395" s="2"/>
      <c r="K395" s="15"/>
    </row>
    <row r="396" ht="15.75" customHeight="1">
      <c r="E396" s="2"/>
      <c r="K396" s="15"/>
    </row>
    <row r="397" ht="15.75" customHeight="1">
      <c r="E397" s="2"/>
      <c r="K397" s="15"/>
    </row>
    <row r="398" ht="15.75" customHeight="1">
      <c r="E398" s="2"/>
      <c r="K398" s="15"/>
    </row>
    <row r="399" ht="15.75" customHeight="1">
      <c r="E399" s="2"/>
      <c r="K399" s="15"/>
    </row>
    <row r="400" ht="15.75" customHeight="1">
      <c r="E400" s="2"/>
      <c r="K400" s="15"/>
    </row>
    <row r="401" ht="15.75" customHeight="1">
      <c r="E401" s="2"/>
      <c r="K401" s="15"/>
    </row>
    <row r="402" ht="15.75" customHeight="1">
      <c r="E402" s="2"/>
      <c r="K402" s="15"/>
    </row>
    <row r="403" ht="15.75" customHeight="1">
      <c r="E403" s="2"/>
      <c r="K403" s="15"/>
    </row>
    <row r="404" ht="15.75" customHeight="1">
      <c r="E404" s="2"/>
      <c r="K404" s="15"/>
    </row>
    <row r="405" ht="15.75" customHeight="1">
      <c r="E405" s="2"/>
      <c r="K405" s="15"/>
    </row>
    <row r="406" ht="15.75" customHeight="1">
      <c r="E406" s="2"/>
      <c r="K406" s="15"/>
    </row>
    <row r="407" ht="15.75" customHeight="1">
      <c r="E407" s="2"/>
      <c r="K407" s="15"/>
    </row>
    <row r="408" ht="15.75" customHeight="1">
      <c r="E408" s="2"/>
      <c r="K408" s="15"/>
    </row>
    <row r="409" ht="15.75" customHeight="1">
      <c r="E409" s="2"/>
      <c r="K409" s="15"/>
    </row>
    <row r="410" ht="15.75" customHeight="1">
      <c r="E410" s="2"/>
      <c r="K410" s="15"/>
    </row>
    <row r="411" ht="15.75" customHeight="1">
      <c r="E411" s="2"/>
      <c r="K411" s="15"/>
    </row>
    <row r="412" ht="15.75" customHeight="1">
      <c r="E412" s="2"/>
      <c r="K412" s="15"/>
    </row>
    <row r="413" ht="15.75" customHeight="1">
      <c r="E413" s="2"/>
      <c r="K413" s="15"/>
    </row>
    <row r="414" ht="15.75" customHeight="1">
      <c r="E414" s="2"/>
      <c r="K414" s="15"/>
    </row>
    <row r="415" ht="15.75" customHeight="1">
      <c r="E415" s="2"/>
      <c r="K415" s="15"/>
    </row>
    <row r="416" ht="15.75" customHeight="1">
      <c r="E416" s="2"/>
      <c r="K416" s="15"/>
    </row>
    <row r="417" ht="15.75" customHeight="1">
      <c r="E417" s="2"/>
      <c r="K417" s="15"/>
    </row>
    <row r="418" ht="15.75" customHeight="1">
      <c r="E418" s="2"/>
      <c r="K418" s="15"/>
    </row>
    <row r="419" ht="15.75" customHeight="1">
      <c r="E419" s="2"/>
      <c r="K419" s="15"/>
    </row>
    <row r="420" ht="15.75" customHeight="1">
      <c r="E420" s="2"/>
      <c r="K420" s="15"/>
    </row>
    <row r="421" ht="15.75" customHeight="1">
      <c r="E421" s="2"/>
      <c r="K421" s="15"/>
    </row>
    <row r="422" ht="15.75" customHeight="1">
      <c r="E422" s="2"/>
      <c r="K422" s="15"/>
    </row>
    <row r="423" ht="15.75" customHeight="1">
      <c r="E423" s="2"/>
      <c r="K423" s="15"/>
    </row>
    <row r="424" ht="15.75" customHeight="1">
      <c r="E424" s="2"/>
      <c r="K424" s="15"/>
    </row>
    <row r="425" ht="15.75" customHeight="1">
      <c r="E425" s="2"/>
      <c r="K425" s="15"/>
    </row>
    <row r="426" ht="15.75" customHeight="1">
      <c r="E426" s="2"/>
      <c r="K426" s="15"/>
    </row>
    <row r="427" ht="15.75" customHeight="1">
      <c r="E427" s="2"/>
      <c r="K427" s="15"/>
    </row>
    <row r="428" ht="15.75" customHeight="1">
      <c r="E428" s="2"/>
      <c r="K428" s="15"/>
    </row>
    <row r="429" ht="15.75" customHeight="1">
      <c r="E429" s="2"/>
      <c r="K429" s="15"/>
    </row>
    <row r="430" ht="15.75" customHeight="1">
      <c r="E430" s="2"/>
      <c r="K430" s="15"/>
    </row>
    <row r="431" ht="15.75" customHeight="1">
      <c r="E431" s="2"/>
      <c r="K431" s="15"/>
    </row>
    <row r="432" ht="15.75" customHeight="1">
      <c r="E432" s="2"/>
      <c r="K432" s="15"/>
    </row>
    <row r="433" ht="15.75" customHeight="1">
      <c r="E433" s="2"/>
      <c r="K433" s="15"/>
    </row>
    <row r="434" ht="15.75" customHeight="1">
      <c r="E434" s="2"/>
      <c r="K434" s="15"/>
    </row>
    <row r="435" ht="15.75" customHeight="1">
      <c r="E435" s="2"/>
      <c r="K435" s="15"/>
    </row>
    <row r="436" ht="15.75" customHeight="1">
      <c r="E436" s="2"/>
      <c r="K436" s="15"/>
    </row>
    <row r="437" ht="15.75" customHeight="1">
      <c r="E437" s="2"/>
      <c r="K437" s="15"/>
    </row>
    <row r="438" ht="15.75" customHeight="1">
      <c r="E438" s="2"/>
      <c r="K438" s="15"/>
    </row>
    <row r="439" ht="15.75" customHeight="1">
      <c r="E439" s="2"/>
      <c r="K439" s="15"/>
    </row>
    <row r="440" ht="15.75" customHeight="1">
      <c r="E440" s="2"/>
      <c r="K440" s="15"/>
    </row>
    <row r="441" ht="15.75" customHeight="1">
      <c r="E441" s="2"/>
      <c r="K441" s="15"/>
    </row>
    <row r="442" ht="15.75" customHeight="1">
      <c r="E442" s="2"/>
      <c r="K442" s="15"/>
    </row>
    <row r="443" ht="15.75" customHeight="1">
      <c r="E443" s="2"/>
      <c r="K443" s="15"/>
    </row>
    <row r="444" ht="15.75" customHeight="1">
      <c r="E444" s="2"/>
      <c r="K444" s="15"/>
    </row>
    <row r="445" ht="15.75" customHeight="1">
      <c r="E445" s="2"/>
      <c r="K445" s="15"/>
    </row>
    <row r="446" ht="15.75" customHeight="1">
      <c r="E446" s="2"/>
      <c r="K446" s="15"/>
    </row>
    <row r="447" ht="15.75" customHeight="1">
      <c r="E447" s="2"/>
      <c r="K447" s="15"/>
    </row>
    <row r="448" ht="15.75" customHeight="1">
      <c r="E448" s="2"/>
      <c r="K448" s="15"/>
    </row>
    <row r="449" ht="15.75" customHeight="1">
      <c r="E449" s="2"/>
      <c r="K449" s="15"/>
    </row>
    <row r="450" ht="15.75" customHeight="1">
      <c r="E450" s="2"/>
      <c r="K450" s="15"/>
    </row>
    <row r="451" ht="15.75" customHeight="1">
      <c r="E451" s="2"/>
      <c r="K451" s="15"/>
    </row>
    <row r="452" ht="15.75" customHeight="1">
      <c r="E452" s="2"/>
      <c r="K452" s="15"/>
    </row>
    <row r="453" ht="15.75" customHeight="1">
      <c r="E453" s="2"/>
      <c r="K453" s="15"/>
    </row>
    <row r="454" ht="15.75" customHeight="1">
      <c r="E454" s="2"/>
      <c r="K454" s="15"/>
    </row>
    <row r="455" ht="15.75" customHeight="1">
      <c r="E455" s="2"/>
      <c r="K455" s="15"/>
    </row>
    <row r="456" ht="15.75" customHeight="1">
      <c r="E456" s="2"/>
      <c r="K456" s="15"/>
    </row>
    <row r="457" ht="15.75" customHeight="1">
      <c r="E457" s="2"/>
      <c r="K457" s="15"/>
    </row>
    <row r="458" ht="15.75" customHeight="1">
      <c r="E458" s="2"/>
      <c r="K458" s="15"/>
    </row>
    <row r="459" ht="15.75" customHeight="1">
      <c r="E459" s="2"/>
      <c r="K459" s="15"/>
    </row>
    <row r="460" ht="15.75" customHeight="1">
      <c r="E460" s="2"/>
      <c r="K460" s="15"/>
    </row>
    <row r="461" ht="15.75" customHeight="1">
      <c r="E461" s="2"/>
      <c r="K461" s="15"/>
    </row>
    <row r="462" ht="15.75" customHeight="1">
      <c r="E462" s="2"/>
      <c r="K462" s="15"/>
    </row>
    <row r="463" ht="15.75" customHeight="1">
      <c r="E463" s="2"/>
      <c r="K463" s="15"/>
    </row>
    <row r="464" ht="15.75" customHeight="1">
      <c r="E464" s="2"/>
      <c r="K464" s="15"/>
    </row>
    <row r="465" ht="15.75" customHeight="1">
      <c r="E465" s="2"/>
      <c r="K465" s="15"/>
    </row>
    <row r="466" ht="15.75" customHeight="1">
      <c r="E466" s="2"/>
      <c r="K466" s="15"/>
    </row>
    <row r="467" ht="15.75" customHeight="1">
      <c r="E467" s="2"/>
      <c r="K467" s="15"/>
    </row>
    <row r="468" ht="15.75" customHeight="1">
      <c r="E468" s="2"/>
      <c r="K468" s="15"/>
    </row>
    <row r="469" ht="15.75" customHeight="1">
      <c r="E469" s="2"/>
      <c r="K469" s="15"/>
    </row>
    <row r="470" ht="15.75" customHeight="1">
      <c r="E470" s="2"/>
      <c r="K470" s="15"/>
    </row>
    <row r="471" ht="15.75" customHeight="1">
      <c r="E471" s="2"/>
      <c r="K471" s="15"/>
    </row>
    <row r="472" ht="15.75" customHeight="1">
      <c r="E472" s="2"/>
      <c r="K472" s="15"/>
    </row>
    <row r="473" ht="15.75" customHeight="1">
      <c r="E473" s="2"/>
      <c r="K473" s="15"/>
    </row>
    <row r="474" ht="15.75" customHeight="1">
      <c r="E474" s="2"/>
      <c r="K474" s="15"/>
    </row>
    <row r="475" ht="15.75" customHeight="1">
      <c r="E475" s="2"/>
      <c r="K475" s="15"/>
    </row>
    <row r="476" ht="15.75" customHeight="1">
      <c r="E476" s="2"/>
      <c r="K476" s="15"/>
    </row>
    <row r="477" ht="15.75" customHeight="1">
      <c r="E477" s="2"/>
      <c r="K477" s="15"/>
    </row>
    <row r="478" ht="15.75" customHeight="1">
      <c r="E478" s="2"/>
      <c r="K478" s="15"/>
    </row>
    <row r="479" ht="15.75" customHeight="1">
      <c r="E479" s="2"/>
      <c r="K479" s="15"/>
    </row>
    <row r="480" ht="15.75" customHeight="1">
      <c r="E480" s="2"/>
      <c r="K480" s="15"/>
    </row>
    <row r="481" ht="15.75" customHeight="1">
      <c r="E481" s="2"/>
      <c r="K481" s="15"/>
    </row>
    <row r="482" ht="15.75" customHeight="1">
      <c r="E482" s="2"/>
      <c r="K482" s="15"/>
    </row>
    <row r="483" ht="15.75" customHeight="1">
      <c r="E483" s="2"/>
      <c r="K483" s="15"/>
    </row>
    <row r="484" ht="15.75" customHeight="1">
      <c r="E484" s="2"/>
      <c r="K484" s="15"/>
    </row>
    <row r="485" ht="15.75" customHeight="1">
      <c r="E485" s="2"/>
      <c r="K485" s="15"/>
    </row>
    <row r="486" ht="15.75" customHeight="1">
      <c r="E486" s="2"/>
      <c r="K486" s="15"/>
    </row>
    <row r="487" ht="15.75" customHeight="1">
      <c r="E487" s="2"/>
      <c r="K487" s="15"/>
    </row>
    <row r="488" ht="15.75" customHeight="1">
      <c r="E488" s="2"/>
      <c r="K488" s="15"/>
    </row>
    <row r="489" ht="15.75" customHeight="1">
      <c r="E489" s="2"/>
      <c r="K489" s="15"/>
    </row>
    <row r="490" ht="15.75" customHeight="1">
      <c r="E490" s="2"/>
      <c r="K490" s="15"/>
    </row>
    <row r="491" ht="15.75" customHeight="1">
      <c r="E491" s="2"/>
      <c r="K491" s="15"/>
    </row>
    <row r="492" ht="15.75" customHeight="1">
      <c r="E492" s="2"/>
      <c r="K492" s="15"/>
    </row>
    <row r="493" ht="15.75" customHeight="1">
      <c r="E493" s="2"/>
      <c r="K493" s="15"/>
    </row>
    <row r="494" ht="15.75" customHeight="1">
      <c r="E494" s="2"/>
      <c r="K494" s="15"/>
    </row>
    <row r="495" ht="15.75" customHeight="1">
      <c r="E495" s="2"/>
      <c r="K495" s="15"/>
    </row>
    <row r="496" ht="15.75" customHeight="1">
      <c r="E496" s="2"/>
      <c r="K496" s="15"/>
    </row>
    <row r="497" ht="15.75" customHeight="1">
      <c r="E497" s="2"/>
      <c r="K497" s="15"/>
    </row>
    <row r="498" ht="15.75" customHeight="1">
      <c r="E498" s="2"/>
      <c r="K498" s="15"/>
    </row>
    <row r="499" ht="15.75" customHeight="1">
      <c r="E499" s="2"/>
      <c r="K499" s="15"/>
    </row>
    <row r="500" ht="15.75" customHeight="1">
      <c r="E500" s="2"/>
      <c r="K500" s="15"/>
    </row>
    <row r="501" ht="15.75" customHeight="1">
      <c r="E501" s="2"/>
      <c r="K501" s="15"/>
    </row>
    <row r="502" ht="15.75" customHeight="1">
      <c r="E502" s="2"/>
      <c r="K502" s="15"/>
    </row>
    <row r="503" ht="15.75" customHeight="1">
      <c r="E503" s="2"/>
      <c r="K503" s="15"/>
    </row>
    <row r="504" ht="15.75" customHeight="1">
      <c r="E504" s="2"/>
      <c r="K504" s="15"/>
    </row>
    <row r="505" ht="15.75" customHeight="1">
      <c r="E505" s="2"/>
      <c r="K505" s="15"/>
    </row>
    <row r="506" ht="15.75" customHeight="1">
      <c r="E506" s="2"/>
      <c r="K506" s="15"/>
    </row>
    <row r="507" ht="15.75" customHeight="1">
      <c r="E507" s="2"/>
      <c r="K507" s="15"/>
    </row>
    <row r="508" ht="15.75" customHeight="1">
      <c r="E508" s="2"/>
      <c r="K508" s="15"/>
    </row>
    <row r="509" ht="15.75" customHeight="1">
      <c r="E509" s="2"/>
      <c r="K509" s="15"/>
    </row>
    <row r="510" ht="15.75" customHeight="1">
      <c r="E510" s="2"/>
      <c r="K510" s="15"/>
    </row>
    <row r="511" ht="15.75" customHeight="1">
      <c r="E511" s="2"/>
      <c r="K511" s="15"/>
    </row>
    <row r="512" ht="15.75" customHeight="1">
      <c r="E512" s="2"/>
      <c r="K512" s="15"/>
    </row>
    <row r="513" ht="15.75" customHeight="1">
      <c r="E513" s="2"/>
      <c r="K513" s="15"/>
    </row>
    <row r="514" ht="15.75" customHeight="1">
      <c r="E514" s="2"/>
      <c r="K514" s="15"/>
    </row>
    <row r="515" ht="15.75" customHeight="1">
      <c r="E515" s="2"/>
      <c r="K515" s="15"/>
    </row>
    <row r="516" ht="15.75" customHeight="1">
      <c r="E516" s="2"/>
      <c r="K516" s="15"/>
    </row>
    <row r="517" ht="15.75" customHeight="1">
      <c r="E517" s="2"/>
      <c r="K517" s="15"/>
    </row>
    <row r="518" ht="15.75" customHeight="1">
      <c r="E518" s="2"/>
      <c r="K518" s="15"/>
    </row>
    <row r="519" ht="15.75" customHeight="1">
      <c r="E519" s="2"/>
      <c r="K519" s="15"/>
    </row>
    <row r="520" ht="15.75" customHeight="1">
      <c r="E520" s="2"/>
      <c r="K520" s="15"/>
    </row>
    <row r="521" ht="15.75" customHeight="1">
      <c r="E521" s="2"/>
      <c r="K521" s="15"/>
    </row>
    <row r="522" ht="15.75" customHeight="1">
      <c r="E522" s="2"/>
      <c r="K522" s="15"/>
    </row>
    <row r="523" ht="15.75" customHeight="1">
      <c r="E523" s="2"/>
      <c r="K523" s="15"/>
    </row>
    <row r="524" ht="15.75" customHeight="1">
      <c r="E524" s="2"/>
      <c r="K524" s="15"/>
    </row>
    <row r="525" ht="15.75" customHeight="1">
      <c r="E525" s="2"/>
      <c r="K525" s="15"/>
    </row>
    <row r="526" ht="15.75" customHeight="1">
      <c r="E526" s="2"/>
      <c r="K526" s="15"/>
    </row>
    <row r="527" ht="15.75" customHeight="1">
      <c r="E527" s="2"/>
      <c r="K527" s="15"/>
    </row>
    <row r="528" ht="15.75" customHeight="1">
      <c r="E528" s="2"/>
      <c r="K528" s="15"/>
    </row>
    <row r="529" ht="15.75" customHeight="1">
      <c r="E529" s="2"/>
      <c r="K529" s="15"/>
    </row>
    <row r="530" ht="15.75" customHeight="1">
      <c r="E530" s="2"/>
      <c r="K530" s="15"/>
    </row>
    <row r="531" ht="15.75" customHeight="1">
      <c r="E531" s="2"/>
      <c r="K531" s="15"/>
    </row>
    <row r="532" ht="15.75" customHeight="1">
      <c r="E532" s="2"/>
      <c r="K532" s="15"/>
    </row>
    <row r="533" ht="15.75" customHeight="1">
      <c r="E533" s="2"/>
      <c r="K533" s="15"/>
    </row>
    <row r="534" ht="15.75" customHeight="1">
      <c r="E534" s="2"/>
      <c r="K534" s="15"/>
    </row>
    <row r="535" ht="15.75" customHeight="1">
      <c r="E535" s="2"/>
      <c r="K535" s="15"/>
    </row>
    <row r="536" ht="15.75" customHeight="1">
      <c r="E536" s="2"/>
      <c r="K536" s="15"/>
    </row>
    <row r="537" ht="15.75" customHeight="1">
      <c r="E537" s="2"/>
      <c r="K537" s="15"/>
    </row>
    <row r="538" ht="15.75" customHeight="1">
      <c r="E538" s="2"/>
      <c r="K538" s="15"/>
    </row>
    <row r="539" ht="15.75" customHeight="1">
      <c r="E539" s="2"/>
      <c r="K539" s="15"/>
    </row>
    <row r="540" ht="15.75" customHeight="1">
      <c r="E540" s="2"/>
      <c r="K540" s="15"/>
    </row>
    <row r="541" ht="15.75" customHeight="1">
      <c r="E541" s="2"/>
      <c r="K541" s="15"/>
    </row>
    <row r="542" ht="15.75" customHeight="1">
      <c r="E542" s="2"/>
      <c r="K542" s="15"/>
    </row>
    <row r="543" ht="15.75" customHeight="1">
      <c r="E543" s="2"/>
      <c r="K543" s="15"/>
    </row>
    <row r="544" ht="15.75" customHeight="1">
      <c r="E544" s="2"/>
      <c r="K544" s="15"/>
    </row>
    <row r="545" ht="15.75" customHeight="1">
      <c r="E545" s="2"/>
      <c r="K545" s="15"/>
    </row>
    <row r="546" ht="15.75" customHeight="1">
      <c r="E546" s="2"/>
      <c r="K546" s="15"/>
    </row>
    <row r="547" ht="15.75" customHeight="1">
      <c r="E547" s="2"/>
      <c r="K547" s="15"/>
    </row>
    <row r="548" ht="15.75" customHeight="1">
      <c r="E548" s="2"/>
      <c r="K548" s="15"/>
    </row>
    <row r="549" ht="15.75" customHeight="1">
      <c r="E549" s="2"/>
      <c r="K549" s="15"/>
    </row>
    <row r="550" ht="15.75" customHeight="1">
      <c r="E550" s="2"/>
      <c r="K550" s="15"/>
    </row>
    <row r="551" ht="15.75" customHeight="1">
      <c r="E551" s="2"/>
      <c r="K551" s="15"/>
    </row>
    <row r="552" ht="15.75" customHeight="1">
      <c r="E552" s="2"/>
      <c r="K552" s="15"/>
    </row>
    <row r="553" ht="15.75" customHeight="1">
      <c r="E553" s="2"/>
      <c r="K553" s="15"/>
    </row>
    <row r="554" ht="15.75" customHeight="1">
      <c r="E554" s="2"/>
      <c r="K554" s="15"/>
    </row>
    <row r="555" ht="15.75" customHeight="1">
      <c r="E555" s="2"/>
      <c r="K555" s="15"/>
    </row>
    <row r="556" ht="15.75" customHeight="1">
      <c r="E556" s="2"/>
      <c r="K556" s="15"/>
    </row>
    <row r="557" ht="15.75" customHeight="1">
      <c r="E557" s="2"/>
      <c r="K557" s="15"/>
    </row>
    <row r="558" ht="15.75" customHeight="1">
      <c r="E558" s="2"/>
      <c r="K558" s="15"/>
    </row>
    <row r="559" ht="15.75" customHeight="1">
      <c r="E559" s="2"/>
      <c r="K559" s="15"/>
    </row>
    <row r="560" ht="15.75" customHeight="1">
      <c r="E560" s="2"/>
      <c r="K560" s="15"/>
    </row>
    <row r="561" ht="15.75" customHeight="1">
      <c r="E561" s="2"/>
      <c r="K561" s="15"/>
    </row>
    <row r="562" ht="15.75" customHeight="1">
      <c r="E562" s="2"/>
      <c r="K562" s="15"/>
    </row>
    <row r="563" ht="15.75" customHeight="1">
      <c r="E563" s="2"/>
      <c r="K563" s="15"/>
    </row>
    <row r="564" ht="15.75" customHeight="1">
      <c r="E564" s="2"/>
      <c r="K564" s="15"/>
    </row>
    <row r="565" ht="15.75" customHeight="1">
      <c r="E565" s="2"/>
      <c r="K565" s="15"/>
    </row>
    <row r="566" ht="15.75" customHeight="1">
      <c r="E566" s="2"/>
      <c r="K566" s="15"/>
    </row>
    <row r="567" ht="15.75" customHeight="1">
      <c r="E567" s="2"/>
      <c r="K567" s="15"/>
    </row>
    <row r="568" ht="15.75" customHeight="1">
      <c r="E568" s="2"/>
      <c r="K568" s="15"/>
    </row>
    <row r="569" ht="15.75" customHeight="1">
      <c r="E569" s="2"/>
      <c r="K569" s="15"/>
    </row>
    <row r="570" ht="15.75" customHeight="1">
      <c r="E570" s="2"/>
      <c r="K570" s="15"/>
    </row>
    <row r="571" ht="15.75" customHeight="1">
      <c r="E571" s="2"/>
      <c r="K571" s="15"/>
    </row>
    <row r="572" ht="15.75" customHeight="1">
      <c r="E572" s="2"/>
      <c r="K572" s="15"/>
    </row>
    <row r="573" ht="15.75" customHeight="1">
      <c r="E573" s="2"/>
      <c r="K573" s="15"/>
    </row>
    <row r="574" ht="15.75" customHeight="1">
      <c r="E574" s="2"/>
      <c r="K574" s="15"/>
    </row>
    <row r="575" ht="15.75" customHeight="1">
      <c r="E575" s="2"/>
      <c r="K575" s="15"/>
    </row>
    <row r="576" ht="15.75" customHeight="1">
      <c r="E576" s="2"/>
      <c r="K576" s="15"/>
    </row>
    <row r="577" ht="15.75" customHeight="1">
      <c r="E577" s="2"/>
      <c r="K577" s="15"/>
    </row>
    <row r="578" ht="15.75" customHeight="1">
      <c r="E578" s="2"/>
      <c r="K578" s="15"/>
    </row>
    <row r="579" ht="15.75" customHeight="1">
      <c r="E579" s="2"/>
      <c r="K579" s="15"/>
    </row>
    <row r="580" ht="15.75" customHeight="1">
      <c r="E580" s="2"/>
      <c r="K580" s="15"/>
    </row>
    <row r="581" ht="15.75" customHeight="1">
      <c r="E581" s="2"/>
      <c r="K581" s="15"/>
    </row>
    <row r="582" ht="15.75" customHeight="1">
      <c r="E582" s="2"/>
      <c r="K582" s="15"/>
    </row>
    <row r="583" ht="15.75" customHeight="1">
      <c r="E583" s="2"/>
      <c r="K583" s="15"/>
    </row>
    <row r="584" ht="15.75" customHeight="1">
      <c r="E584" s="2"/>
      <c r="K584" s="15"/>
    </row>
    <row r="585" ht="15.75" customHeight="1">
      <c r="E585" s="2"/>
      <c r="K585" s="15"/>
    </row>
    <row r="586" ht="15.75" customHeight="1">
      <c r="E586" s="2"/>
      <c r="K586" s="15"/>
    </row>
    <row r="587" ht="15.75" customHeight="1">
      <c r="E587" s="2"/>
      <c r="K587" s="15"/>
    </row>
    <row r="588" ht="15.75" customHeight="1">
      <c r="E588" s="2"/>
      <c r="K588" s="15"/>
    </row>
    <row r="589" ht="15.75" customHeight="1">
      <c r="E589" s="2"/>
      <c r="K589" s="15"/>
    </row>
    <row r="590" ht="15.75" customHeight="1">
      <c r="E590" s="2"/>
      <c r="K590" s="15"/>
    </row>
    <row r="591" ht="15.75" customHeight="1">
      <c r="E591" s="2"/>
      <c r="K591" s="15"/>
    </row>
    <row r="592" ht="15.75" customHeight="1">
      <c r="E592" s="2"/>
      <c r="K592" s="15"/>
    </row>
    <row r="593" ht="15.75" customHeight="1">
      <c r="E593" s="2"/>
      <c r="K593" s="15"/>
    </row>
    <row r="594" ht="15.75" customHeight="1">
      <c r="E594" s="2"/>
      <c r="K594" s="15"/>
    </row>
    <row r="595" ht="15.75" customHeight="1">
      <c r="E595" s="2"/>
      <c r="K595" s="15"/>
    </row>
    <row r="596" ht="15.75" customHeight="1">
      <c r="E596" s="2"/>
      <c r="K596" s="15"/>
    </row>
    <row r="597" ht="15.75" customHeight="1">
      <c r="E597" s="2"/>
      <c r="K597" s="15"/>
    </row>
    <row r="598" ht="15.75" customHeight="1">
      <c r="E598" s="2"/>
      <c r="K598" s="15"/>
    </row>
    <row r="599" ht="15.75" customHeight="1">
      <c r="E599" s="2"/>
      <c r="K599" s="15"/>
    </row>
    <row r="600" ht="15.75" customHeight="1">
      <c r="E600" s="2"/>
      <c r="K600" s="15"/>
    </row>
    <row r="601" ht="15.75" customHeight="1">
      <c r="E601" s="2"/>
      <c r="K601" s="15"/>
    </row>
    <row r="602" ht="15.75" customHeight="1">
      <c r="E602" s="2"/>
      <c r="K602" s="15"/>
    </row>
    <row r="603" ht="15.75" customHeight="1">
      <c r="E603" s="2"/>
      <c r="K603" s="15"/>
    </row>
    <row r="604" ht="15.75" customHeight="1">
      <c r="E604" s="2"/>
      <c r="K604" s="15"/>
    </row>
    <row r="605" ht="15.75" customHeight="1">
      <c r="E605" s="2"/>
      <c r="K605" s="15"/>
    </row>
    <row r="606" ht="15.75" customHeight="1">
      <c r="E606" s="2"/>
      <c r="K606" s="15"/>
    </row>
    <row r="607" ht="15.75" customHeight="1">
      <c r="E607" s="2"/>
      <c r="K607" s="15"/>
    </row>
    <row r="608" ht="15.75" customHeight="1">
      <c r="E608" s="2"/>
      <c r="K608" s="15"/>
    </row>
    <row r="609" ht="15.75" customHeight="1">
      <c r="E609" s="2"/>
      <c r="K609" s="15"/>
    </row>
    <row r="610" ht="15.75" customHeight="1">
      <c r="E610" s="2"/>
      <c r="K610" s="15"/>
    </row>
    <row r="611" ht="15.75" customHeight="1">
      <c r="E611" s="2"/>
      <c r="K611" s="15"/>
    </row>
    <row r="612" ht="15.75" customHeight="1">
      <c r="E612" s="2"/>
      <c r="K612" s="15"/>
    </row>
    <row r="613" ht="15.75" customHeight="1">
      <c r="E613" s="2"/>
      <c r="K613" s="15"/>
    </row>
    <row r="614" ht="15.75" customHeight="1">
      <c r="E614" s="2"/>
      <c r="K614" s="15"/>
    </row>
    <row r="615" ht="15.75" customHeight="1">
      <c r="E615" s="2"/>
      <c r="K615" s="15"/>
    </row>
    <row r="616" ht="15.75" customHeight="1">
      <c r="E616" s="2"/>
      <c r="K616" s="15"/>
    </row>
    <row r="617" ht="15.75" customHeight="1">
      <c r="E617" s="2"/>
      <c r="K617" s="15"/>
    </row>
    <row r="618" ht="15.75" customHeight="1">
      <c r="E618" s="2"/>
      <c r="K618" s="15"/>
    </row>
    <row r="619" ht="15.75" customHeight="1">
      <c r="E619" s="2"/>
      <c r="K619" s="15"/>
    </row>
    <row r="620" ht="15.75" customHeight="1">
      <c r="E620" s="2"/>
      <c r="K620" s="15"/>
    </row>
    <row r="621" ht="15.75" customHeight="1">
      <c r="E621" s="2"/>
      <c r="K621" s="15"/>
    </row>
    <row r="622" ht="15.75" customHeight="1">
      <c r="E622" s="2"/>
      <c r="K622" s="15"/>
    </row>
    <row r="623" ht="15.75" customHeight="1">
      <c r="E623" s="2"/>
      <c r="K623" s="15"/>
    </row>
    <row r="624" ht="15.75" customHeight="1">
      <c r="E624" s="2"/>
      <c r="K624" s="15"/>
    </row>
    <row r="625" ht="15.75" customHeight="1">
      <c r="E625" s="2"/>
      <c r="K625" s="15"/>
    </row>
    <row r="626" ht="15.75" customHeight="1">
      <c r="E626" s="2"/>
      <c r="K626" s="15"/>
    </row>
    <row r="627" ht="15.75" customHeight="1">
      <c r="E627" s="2"/>
      <c r="K627" s="15"/>
    </row>
    <row r="628" ht="15.75" customHeight="1">
      <c r="E628" s="2"/>
      <c r="K628" s="15"/>
    </row>
    <row r="629" ht="15.75" customHeight="1">
      <c r="E629" s="2"/>
      <c r="K629" s="15"/>
    </row>
    <row r="630" ht="15.75" customHeight="1">
      <c r="E630" s="2"/>
      <c r="K630" s="15"/>
    </row>
    <row r="631" ht="15.75" customHeight="1">
      <c r="E631" s="2"/>
      <c r="K631" s="15"/>
    </row>
    <row r="632" ht="15.75" customHeight="1">
      <c r="E632" s="2"/>
      <c r="K632" s="15"/>
    </row>
    <row r="633" ht="15.75" customHeight="1">
      <c r="E633" s="2"/>
      <c r="K633" s="15"/>
    </row>
    <row r="634" ht="15.75" customHeight="1">
      <c r="E634" s="2"/>
      <c r="K634" s="15"/>
    </row>
    <row r="635" ht="15.75" customHeight="1">
      <c r="E635" s="2"/>
      <c r="K635" s="15"/>
    </row>
    <row r="636" ht="15.75" customHeight="1">
      <c r="E636" s="2"/>
      <c r="K636" s="15"/>
    </row>
    <row r="637" ht="15.75" customHeight="1">
      <c r="E637" s="2"/>
      <c r="K637" s="15"/>
    </row>
    <row r="638" ht="15.75" customHeight="1">
      <c r="E638" s="2"/>
      <c r="K638" s="15"/>
    </row>
    <row r="639" ht="15.75" customHeight="1">
      <c r="E639" s="2"/>
      <c r="K639" s="15"/>
    </row>
    <row r="640" ht="15.75" customHeight="1">
      <c r="E640" s="2"/>
      <c r="K640" s="15"/>
    </row>
    <row r="641" ht="15.75" customHeight="1">
      <c r="E641" s="2"/>
      <c r="K641" s="15"/>
    </row>
    <row r="642" ht="15.75" customHeight="1">
      <c r="E642" s="2"/>
      <c r="K642" s="15"/>
    </row>
    <row r="643" ht="15.75" customHeight="1">
      <c r="E643" s="2"/>
      <c r="K643" s="15"/>
    </row>
    <row r="644" ht="15.75" customHeight="1">
      <c r="E644" s="2"/>
      <c r="K644" s="15"/>
    </row>
    <row r="645" ht="15.75" customHeight="1">
      <c r="E645" s="2"/>
      <c r="K645" s="15"/>
    </row>
    <row r="646" ht="15.75" customHeight="1">
      <c r="E646" s="2"/>
      <c r="K646" s="15"/>
    </row>
    <row r="647" ht="15.75" customHeight="1">
      <c r="E647" s="2"/>
      <c r="K647" s="15"/>
    </row>
    <row r="648" ht="15.75" customHeight="1">
      <c r="E648" s="2"/>
      <c r="K648" s="15"/>
    </row>
    <row r="649" ht="15.75" customHeight="1">
      <c r="E649" s="2"/>
      <c r="K649" s="15"/>
    </row>
    <row r="650" ht="15.75" customHeight="1">
      <c r="E650" s="2"/>
      <c r="K650" s="15"/>
    </row>
    <row r="651" ht="15.75" customHeight="1">
      <c r="E651" s="2"/>
      <c r="K651" s="15"/>
    </row>
    <row r="652" ht="15.75" customHeight="1">
      <c r="E652" s="2"/>
      <c r="K652" s="15"/>
    </row>
    <row r="653" ht="15.75" customHeight="1">
      <c r="E653" s="2"/>
      <c r="K653" s="15"/>
    </row>
    <row r="654" ht="15.75" customHeight="1">
      <c r="E654" s="2"/>
      <c r="K654" s="15"/>
    </row>
    <row r="655" ht="15.75" customHeight="1">
      <c r="E655" s="2"/>
      <c r="K655" s="15"/>
    </row>
    <row r="656" ht="15.75" customHeight="1">
      <c r="E656" s="2"/>
      <c r="K656" s="15"/>
    </row>
    <row r="657" ht="15.75" customHeight="1">
      <c r="E657" s="2"/>
      <c r="K657" s="15"/>
    </row>
    <row r="658" ht="15.75" customHeight="1">
      <c r="E658" s="2"/>
      <c r="K658" s="15"/>
    </row>
    <row r="659" ht="15.75" customHeight="1">
      <c r="E659" s="2"/>
      <c r="K659" s="15"/>
    </row>
    <row r="660" ht="15.75" customHeight="1">
      <c r="E660" s="2"/>
      <c r="K660" s="15"/>
    </row>
    <row r="661" ht="15.75" customHeight="1">
      <c r="E661" s="2"/>
      <c r="K661" s="15"/>
    </row>
    <row r="662" ht="15.75" customHeight="1">
      <c r="E662" s="2"/>
      <c r="K662" s="15"/>
    </row>
    <row r="663" ht="15.75" customHeight="1">
      <c r="E663" s="2"/>
      <c r="K663" s="15"/>
    </row>
    <row r="664" ht="15.75" customHeight="1">
      <c r="E664" s="2"/>
      <c r="K664" s="15"/>
    </row>
    <row r="665" ht="15.75" customHeight="1">
      <c r="E665" s="2"/>
      <c r="K665" s="15"/>
    </row>
    <row r="666" ht="15.75" customHeight="1">
      <c r="E666" s="2"/>
      <c r="K666" s="15"/>
    </row>
    <row r="667" ht="15.75" customHeight="1">
      <c r="E667" s="2"/>
      <c r="K667" s="15"/>
    </row>
    <row r="668" ht="15.75" customHeight="1">
      <c r="E668" s="2"/>
      <c r="K668" s="15"/>
    </row>
    <row r="669" ht="15.75" customHeight="1">
      <c r="E669" s="2"/>
      <c r="K669" s="15"/>
    </row>
    <row r="670" ht="15.75" customHeight="1">
      <c r="E670" s="2"/>
      <c r="K670" s="15"/>
    </row>
    <row r="671" ht="15.75" customHeight="1">
      <c r="E671" s="2"/>
      <c r="K671" s="15"/>
    </row>
    <row r="672" ht="15.75" customHeight="1">
      <c r="E672" s="2"/>
      <c r="K672" s="15"/>
    </row>
    <row r="673" ht="15.75" customHeight="1">
      <c r="E673" s="2"/>
      <c r="K673" s="15"/>
    </row>
    <row r="674" ht="15.75" customHeight="1">
      <c r="E674" s="2"/>
      <c r="K674" s="15"/>
    </row>
    <row r="675" ht="15.75" customHeight="1">
      <c r="E675" s="2"/>
      <c r="K675" s="15"/>
    </row>
    <row r="676" ht="15.75" customHeight="1">
      <c r="E676" s="2"/>
      <c r="K676" s="15"/>
    </row>
    <row r="677" ht="15.75" customHeight="1">
      <c r="E677" s="2"/>
      <c r="K677" s="15"/>
    </row>
    <row r="678" ht="15.75" customHeight="1">
      <c r="E678" s="2"/>
      <c r="K678" s="15"/>
    </row>
    <row r="679" ht="15.75" customHeight="1">
      <c r="E679" s="2"/>
      <c r="K679" s="15"/>
    </row>
    <row r="680" ht="15.75" customHeight="1">
      <c r="E680" s="2"/>
      <c r="K680" s="15"/>
    </row>
    <row r="681" ht="15.75" customHeight="1">
      <c r="E681" s="2"/>
      <c r="K681" s="15"/>
    </row>
    <row r="682" ht="15.75" customHeight="1">
      <c r="E682" s="2"/>
      <c r="K682" s="15"/>
    </row>
    <row r="683" ht="15.75" customHeight="1">
      <c r="E683" s="2"/>
      <c r="K683" s="15"/>
    </row>
    <row r="684" ht="15.75" customHeight="1">
      <c r="E684" s="2"/>
      <c r="K684" s="15"/>
    </row>
    <row r="685" ht="15.75" customHeight="1">
      <c r="E685" s="2"/>
      <c r="K685" s="15"/>
    </row>
    <row r="686" ht="15.75" customHeight="1">
      <c r="E686" s="2"/>
      <c r="K686" s="15"/>
    </row>
    <row r="687" ht="15.75" customHeight="1">
      <c r="E687" s="2"/>
      <c r="K687" s="15"/>
    </row>
    <row r="688" ht="15.75" customHeight="1">
      <c r="E688" s="2"/>
      <c r="K688" s="15"/>
    </row>
    <row r="689" ht="15.75" customHeight="1">
      <c r="E689" s="2"/>
      <c r="K689" s="15"/>
    </row>
    <row r="690" ht="15.75" customHeight="1">
      <c r="E690" s="2"/>
      <c r="K690" s="15"/>
    </row>
    <row r="691" ht="15.75" customHeight="1">
      <c r="E691" s="2"/>
      <c r="K691" s="15"/>
    </row>
    <row r="692" ht="15.75" customHeight="1">
      <c r="E692" s="2"/>
      <c r="K692" s="15"/>
    </row>
    <row r="693" ht="15.75" customHeight="1">
      <c r="E693" s="2"/>
      <c r="K693" s="15"/>
    </row>
    <row r="694" ht="15.75" customHeight="1">
      <c r="E694" s="2"/>
      <c r="K694" s="15"/>
    </row>
    <row r="695" ht="15.75" customHeight="1">
      <c r="E695" s="2"/>
      <c r="K695" s="15"/>
    </row>
    <row r="696" ht="15.75" customHeight="1">
      <c r="E696" s="2"/>
      <c r="K696" s="15"/>
    </row>
    <row r="697" ht="15.75" customHeight="1">
      <c r="E697" s="2"/>
      <c r="K697" s="15"/>
    </row>
    <row r="698" ht="15.75" customHeight="1">
      <c r="E698" s="2"/>
      <c r="K698" s="15"/>
    </row>
    <row r="699" ht="15.75" customHeight="1">
      <c r="E699" s="2"/>
      <c r="K699" s="15"/>
    </row>
    <row r="700" ht="15.75" customHeight="1">
      <c r="E700" s="2"/>
      <c r="K700" s="15"/>
    </row>
    <row r="701" ht="15.75" customHeight="1">
      <c r="E701" s="2"/>
      <c r="K701" s="15"/>
    </row>
    <row r="702" ht="15.75" customHeight="1">
      <c r="E702" s="2"/>
      <c r="K702" s="15"/>
    </row>
    <row r="703" ht="15.75" customHeight="1">
      <c r="E703" s="2"/>
      <c r="K703" s="15"/>
    </row>
    <row r="704" ht="15.75" customHeight="1">
      <c r="E704" s="2"/>
      <c r="K704" s="15"/>
    </row>
    <row r="705" ht="15.75" customHeight="1">
      <c r="E705" s="2"/>
      <c r="K705" s="15"/>
    </row>
    <row r="706" ht="15.75" customHeight="1">
      <c r="E706" s="2"/>
      <c r="K706" s="15"/>
    </row>
    <row r="707" ht="15.75" customHeight="1">
      <c r="E707" s="2"/>
      <c r="K707" s="15"/>
    </row>
    <row r="708" ht="15.75" customHeight="1">
      <c r="E708" s="2"/>
      <c r="K708" s="15"/>
    </row>
    <row r="709" ht="15.75" customHeight="1">
      <c r="E709" s="2"/>
      <c r="K709" s="15"/>
    </row>
    <row r="710" ht="15.75" customHeight="1">
      <c r="E710" s="2"/>
      <c r="K710" s="15"/>
    </row>
    <row r="711" ht="15.75" customHeight="1">
      <c r="E711" s="2"/>
      <c r="K711" s="15"/>
    </row>
    <row r="712" ht="15.75" customHeight="1">
      <c r="E712" s="2"/>
      <c r="K712" s="15"/>
    </row>
    <row r="713" ht="15.75" customHeight="1">
      <c r="E713" s="2"/>
      <c r="K713" s="15"/>
    </row>
    <row r="714" ht="15.75" customHeight="1">
      <c r="E714" s="2"/>
      <c r="K714" s="15"/>
    </row>
    <row r="715" ht="15.75" customHeight="1">
      <c r="E715" s="2"/>
      <c r="K715" s="15"/>
    </row>
    <row r="716" ht="15.75" customHeight="1">
      <c r="E716" s="2"/>
      <c r="K716" s="15"/>
    </row>
    <row r="717" ht="15.75" customHeight="1">
      <c r="E717" s="2"/>
      <c r="K717" s="15"/>
    </row>
    <row r="718" ht="15.75" customHeight="1">
      <c r="E718" s="2"/>
      <c r="K718" s="15"/>
    </row>
    <row r="719" ht="15.75" customHeight="1">
      <c r="E719" s="2"/>
      <c r="K719" s="15"/>
    </row>
    <row r="720" ht="15.75" customHeight="1">
      <c r="E720" s="2"/>
      <c r="K720" s="15"/>
    </row>
    <row r="721" ht="15.75" customHeight="1">
      <c r="E721" s="2"/>
      <c r="K721" s="15"/>
    </row>
    <row r="722" ht="15.75" customHeight="1">
      <c r="E722" s="2"/>
      <c r="K722" s="15"/>
    </row>
    <row r="723" ht="15.75" customHeight="1">
      <c r="E723" s="2"/>
      <c r="K723" s="15"/>
    </row>
    <row r="724" ht="15.75" customHeight="1">
      <c r="E724" s="2"/>
      <c r="K724" s="15"/>
    </row>
    <row r="725" ht="15.75" customHeight="1">
      <c r="E725" s="2"/>
      <c r="K725" s="15"/>
    </row>
    <row r="726" ht="15.75" customHeight="1">
      <c r="E726" s="2"/>
      <c r="K726" s="15"/>
    </row>
    <row r="727" ht="15.75" customHeight="1">
      <c r="E727" s="2"/>
      <c r="K727" s="15"/>
    </row>
    <row r="728" ht="15.75" customHeight="1">
      <c r="E728" s="2"/>
      <c r="K728" s="15"/>
    </row>
    <row r="729" ht="15.75" customHeight="1">
      <c r="E729" s="2"/>
      <c r="K729" s="15"/>
    </row>
    <row r="730" ht="15.75" customHeight="1">
      <c r="E730" s="2"/>
      <c r="K730" s="15"/>
    </row>
    <row r="731" ht="15.75" customHeight="1">
      <c r="E731" s="2"/>
      <c r="K731" s="15"/>
    </row>
    <row r="732" ht="15.75" customHeight="1">
      <c r="E732" s="2"/>
      <c r="K732" s="15"/>
    </row>
    <row r="733" ht="15.75" customHeight="1">
      <c r="E733" s="2"/>
      <c r="K733" s="15"/>
    </row>
    <row r="734" ht="15.75" customHeight="1">
      <c r="E734" s="2"/>
      <c r="K734" s="15"/>
    </row>
    <row r="735" ht="15.75" customHeight="1">
      <c r="E735" s="2"/>
      <c r="K735" s="15"/>
    </row>
    <row r="736" ht="15.75" customHeight="1">
      <c r="E736" s="2"/>
      <c r="K736" s="15"/>
    </row>
    <row r="737" ht="15.75" customHeight="1">
      <c r="E737" s="2"/>
      <c r="K737" s="15"/>
    </row>
    <row r="738" ht="15.75" customHeight="1">
      <c r="E738" s="2"/>
      <c r="K738" s="15"/>
    </row>
    <row r="739" ht="15.75" customHeight="1">
      <c r="E739" s="2"/>
      <c r="K739" s="15"/>
    </row>
    <row r="740" ht="15.75" customHeight="1">
      <c r="E740" s="2"/>
      <c r="K740" s="15"/>
    </row>
    <row r="741" ht="15.75" customHeight="1">
      <c r="E741" s="2"/>
      <c r="K741" s="15"/>
    </row>
    <row r="742" ht="15.75" customHeight="1">
      <c r="E742" s="2"/>
      <c r="K742" s="15"/>
    </row>
    <row r="743" ht="15.75" customHeight="1">
      <c r="E743" s="2"/>
      <c r="K743" s="15"/>
    </row>
    <row r="744" ht="15.75" customHeight="1">
      <c r="E744" s="2"/>
      <c r="K744" s="15"/>
    </row>
    <row r="745" ht="15.75" customHeight="1">
      <c r="E745" s="2"/>
      <c r="K745" s="15"/>
    </row>
    <row r="746" ht="15.75" customHeight="1">
      <c r="E746" s="2"/>
      <c r="K746" s="15"/>
    </row>
    <row r="747" ht="15.75" customHeight="1">
      <c r="E747" s="2"/>
      <c r="K747" s="15"/>
    </row>
    <row r="748" ht="15.75" customHeight="1">
      <c r="E748" s="2"/>
      <c r="K748" s="15"/>
    </row>
    <row r="749" ht="15.75" customHeight="1">
      <c r="E749" s="2"/>
      <c r="K749" s="15"/>
    </row>
    <row r="750" ht="15.75" customHeight="1">
      <c r="E750" s="2"/>
      <c r="K750" s="15"/>
    </row>
    <row r="751" ht="15.75" customHeight="1">
      <c r="E751" s="2"/>
      <c r="K751" s="15"/>
    </row>
    <row r="752" ht="15.75" customHeight="1">
      <c r="E752" s="2"/>
      <c r="K752" s="15"/>
    </row>
    <row r="753" ht="15.75" customHeight="1">
      <c r="E753" s="2"/>
      <c r="K753" s="15"/>
    </row>
    <row r="754" ht="15.75" customHeight="1">
      <c r="E754" s="2"/>
      <c r="K754" s="15"/>
    </row>
    <row r="755" ht="15.75" customHeight="1">
      <c r="E755" s="2"/>
      <c r="K755" s="15"/>
    </row>
    <row r="756" ht="15.75" customHeight="1">
      <c r="E756" s="2"/>
      <c r="K756" s="15"/>
    </row>
    <row r="757" ht="15.75" customHeight="1">
      <c r="E757" s="2"/>
      <c r="K757" s="15"/>
    </row>
    <row r="758" ht="15.75" customHeight="1">
      <c r="E758" s="2"/>
      <c r="K758" s="15"/>
    </row>
    <row r="759" ht="15.75" customHeight="1">
      <c r="E759" s="2"/>
      <c r="K759" s="15"/>
    </row>
    <row r="760" ht="15.75" customHeight="1">
      <c r="E760" s="2"/>
      <c r="K760" s="15"/>
    </row>
    <row r="761" ht="15.75" customHeight="1">
      <c r="E761" s="2"/>
      <c r="K761" s="15"/>
    </row>
    <row r="762" ht="15.75" customHeight="1">
      <c r="E762" s="2"/>
      <c r="K762" s="15"/>
    </row>
    <row r="763" ht="15.75" customHeight="1">
      <c r="E763" s="2"/>
      <c r="K763" s="15"/>
    </row>
    <row r="764" ht="15.75" customHeight="1">
      <c r="E764" s="2"/>
      <c r="K764" s="15"/>
    </row>
    <row r="765" ht="15.75" customHeight="1">
      <c r="E765" s="2"/>
      <c r="K765" s="15"/>
    </row>
    <row r="766" ht="15.75" customHeight="1">
      <c r="E766" s="2"/>
      <c r="K766" s="15"/>
    </row>
    <row r="767" ht="15.75" customHeight="1">
      <c r="E767" s="2"/>
      <c r="K767" s="15"/>
    </row>
    <row r="768" ht="15.75" customHeight="1">
      <c r="E768" s="2"/>
      <c r="K768" s="15"/>
    </row>
    <row r="769" ht="15.75" customHeight="1">
      <c r="E769" s="2"/>
      <c r="K769" s="15"/>
    </row>
    <row r="770" ht="15.75" customHeight="1">
      <c r="E770" s="2"/>
      <c r="K770" s="15"/>
    </row>
    <row r="771" ht="15.75" customHeight="1">
      <c r="E771" s="2"/>
      <c r="K771" s="15"/>
    </row>
    <row r="772" ht="15.75" customHeight="1">
      <c r="E772" s="2"/>
      <c r="K772" s="15"/>
    </row>
    <row r="773" ht="15.75" customHeight="1">
      <c r="E773" s="2"/>
      <c r="K773" s="15"/>
    </row>
    <row r="774" ht="15.75" customHeight="1">
      <c r="E774" s="2"/>
      <c r="K774" s="15"/>
    </row>
    <row r="775" ht="15.75" customHeight="1">
      <c r="E775" s="2"/>
      <c r="K775" s="15"/>
    </row>
    <row r="776" ht="15.75" customHeight="1">
      <c r="E776" s="2"/>
      <c r="K776" s="15"/>
    </row>
    <row r="777" ht="15.75" customHeight="1">
      <c r="E777" s="2"/>
      <c r="K777" s="15"/>
    </row>
    <row r="778" ht="15.75" customHeight="1">
      <c r="E778" s="2"/>
      <c r="K778" s="15"/>
    </row>
    <row r="779" ht="15.75" customHeight="1">
      <c r="E779" s="2"/>
      <c r="K779" s="15"/>
    </row>
    <row r="780" ht="15.75" customHeight="1">
      <c r="E780" s="2"/>
      <c r="K780" s="15"/>
    </row>
    <row r="781" ht="15.75" customHeight="1">
      <c r="E781" s="2"/>
      <c r="K781" s="15"/>
    </row>
    <row r="782" ht="15.75" customHeight="1">
      <c r="E782" s="2"/>
      <c r="K782" s="15"/>
    </row>
    <row r="783" ht="15.75" customHeight="1">
      <c r="E783" s="2"/>
      <c r="K783" s="15"/>
    </row>
    <row r="784" ht="15.75" customHeight="1">
      <c r="E784" s="2"/>
      <c r="K784" s="15"/>
    </row>
    <row r="785" ht="15.75" customHeight="1">
      <c r="E785" s="2"/>
      <c r="K785" s="15"/>
    </row>
    <row r="786" ht="15.75" customHeight="1">
      <c r="E786" s="2"/>
      <c r="K786" s="15"/>
    </row>
    <row r="787" ht="15.75" customHeight="1">
      <c r="E787" s="2"/>
      <c r="K787" s="15"/>
    </row>
    <row r="788" ht="15.75" customHeight="1">
      <c r="E788" s="2"/>
      <c r="K788" s="15"/>
    </row>
    <row r="789" ht="15.75" customHeight="1">
      <c r="E789" s="2"/>
      <c r="K789" s="15"/>
    </row>
    <row r="790" ht="15.75" customHeight="1">
      <c r="E790" s="2"/>
      <c r="K790" s="15"/>
    </row>
    <row r="791" ht="15.75" customHeight="1">
      <c r="E791" s="2"/>
      <c r="K791" s="15"/>
    </row>
    <row r="792" ht="15.75" customHeight="1">
      <c r="E792" s="2"/>
      <c r="K792" s="15"/>
    </row>
    <row r="793" ht="15.75" customHeight="1">
      <c r="E793" s="2"/>
      <c r="K793" s="15"/>
    </row>
    <row r="794" ht="15.75" customHeight="1">
      <c r="E794" s="2"/>
      <c r="K794" s="15"/>
    </row>
    <row r="795" ht="15.75" customHeight="1">
      <c r="E795" s="2"/>
      <c r="K795" s="15"/>
    </row>
    <row r="796" ht="15.75" customHeight="1">
      <c r="E796" s="2"/>
      <c r="K796" s="15"/>
    </row>
    <row r="797" ht="15.75" customHeight="1">
      <c r="E797" s="2"/>
      <c r="K797" s="15"/>
    </row>
    <row r="798" ht="15.75" customHeight="1">
      <c r="E798" s="2"/>
      <c r="K798" s="15"/>
    </row>
    <row r="799" ht="15.75" customHeight="1">
      <c r="E799" s="2"/>
      <c r="K799" s="15"/>
    </row>
    <row r="800" ht="15.75" customHeight="1">
      <c r="E800" s="2"/>
      <c r="K800" s="15"/>
    </row>
    <row r="801" ht="15.75" customHeight="1">
      <c r="E801" s="2"/>
      <c r="K801" s="15"/>
    </row>
    <row r="802" ht="15.75" customHeight="1">
      <c r="E802" s="2"/>
      <c r="K802" s="15"/>
    </row>
    <row r="803" ht="15.75" customHeight="1">
      <c r="E803" s="2"/>
      <c r="K803" s="15"/>
    </row>
    <row r="804" ht="15.75" customHeight="1">
      <c r="E804" s="2"/>
      <c r="K804" s="15"/>
    </row>
    <row r="805" ht="15.75" customHeight="1">
      <c r="E805" s="2"/>
      <c r="K805" s="15"/>
    </row>
    <row r="806" ht="15.75" customHeight="1">
      <c r="E806" s="2"/>
      <c r="K806" s="15"/>
    </row>
    <row r="807" ht="15.75" customHeight="1">
      <c r="E807" s="2"/>
      <c r="K807" s="15"/>
    </row>
    <row r="808" ht="15.75" customHeight="1">
      <c r="E808" s="2"/>
      <c r="K808" s="15"/>
    </row>
    <row r="809" ht="15.75" customHeight="1">
      <c r="E809" s="2"/>
      <c r="K809" s="15"/>
    </row>
    <row r="810" ht="15.75" customHeight="1">
      <c r="E810" s="2"/>
      <c r="K810" s="15"/>
    </row>
    <row r="811" ht="15.75" customHeight="1">
      <c r="E811" s="2"/>
      <c r="K811" s="15"/>
    </row>
    <row r="812" ht="15.75" customHeight="1">
      <c r="E812" s="2"/>
      <c r="K812" s="15"/>
    </row>
    <row r="813" ht="15.75" customHeight="1">
      <c r="E813" s="2"/>
      <c r="K813" s="15"/>
    </row>
    <row r="814" ht="15.75" customHeight="1">
      <c r="E814" s="2"/>
      <c r="K814" s="15"/>
    </row>
    <row r="815" ht="15.75" customHeight="1">
      <c r="E815" s="2"/>
      <c r="K815" s="15"/>
    </row>
    <row r="816" ht="15.75" customHeight="1">
      <c r="E816" s="2"/>
      <c r="K816" s="15"/>
    </row>
    <row r="817" ht="15.75" customHeight="1">
      <c r="E817" s="2"/>
      <c r="K817" s="15"/>
    </row>
    <row r="818" ht="15.75" customHeight="1">
      <c r="E818" s="2"/>
      <c r="K818" s="15"/>
    </row>
    <row r="819" ht="15.75" customHeight="1">
      <c r="E819" s="2"/>
      <c r="K819" s="15"/>
    </row>
    <row r="820" ht="15.75" customHeight="1">
      <c r="E820" s="2"/>
      <c r="K820" s="15"/>
    </row>
    <row r="821" ht="15.75" customHeight="1">
      <c r="E821" s="2"/>
      <c r="K821" s="15"/>
    </row>
    <row r="822" ht="15.75" customHeight="1">
      <c r="E822" s="2"/>
      <c r="K822" s="15"/>
    </row>
    <row r="823" ht="15.75" customHeight="1">
      <c r="E823" s="2"/>
      <c r="K823" s="15"/>
    </row>
    <row r="824" ht="15.75" customHeight="1">
      <c r="E824" s="2"/>
      <c r="K824" s="15"/>
    </row>
    <row r="825" ht="15.75" customHeight="1">
      <c r="E825" s="2"/>
      <c r="K825" s="15"/>
    </row>
    <row r="826" ht="15.75" customHeight="1">
      <c r="E826" s="2"/>
      <c r="K826" s="15"/>
    </row>
    <row r="827" ht="15.75" customHeight="1">
      <c r="E827" s="2"/>
      <c r="K827" s="15"/>
    </row>
    <row r="828" ht="15.75" customHeight="1">
      <c r="E828" s="2"/>
      <c r="K828" s="15"/>
    </row>
    <row r="829" ht="15.75" customHeight="1">
      <c r="E829" s="2"/>
      <c r="K829" s="15"/>
    </row>
    <row r="830" ht="15.75" customHeight="1">
      <c r="E830" s="2"/>
      <c r="K830" s="15"/>
    </row>
    <row r="831" ht="15.75" customHeight="1">
      <c r="E831" s="2"/>
      <c r="K831" s="15"/>
    </row>
    <row r="832" ht="15.75" customHeight="1">
      <c r="E832" s="2"/>
      <c r="K832" s="15"/>
    </row>
    <row r="833" ht="15.75" customHeight="1">
      <c r="E833" s="2"/>
      <c r="K833" s="15"/>
    </row>
    <row r="834" ht="15.75" customHeight="1">
      <c r="E834" s="2"/>
      <c r="K834" s="15"/>
    </row>
    <row r="835" ht="15.75" customHeight="1">
      <c r="E835" s="2"/>
      <c r="K835" s="15"/>
    </row>
    <row r="836" ht="15.75" customHeight="1">
      <c r="E836" s="2"/>
      <c r="K836" s="15"/>
    </row>
    <row r="837" ht="15.75" customHeight="1">
      <c r="E837" s="2"/>
      <c r="K837" s="15"/>
    </row>
    <row r="838" ht="15.75" customHeight="1">
      <c r="E838" s="2"/>
      <c r="K838" s="15"/>
    </row>
    <row r="839" ht="15.75" customHeight="1">
      <c r="E839" s="2"/>
      <c r="K839" s="15"/>
    </row>
    <row r="840" ht="15.75" customHeight="1">
      <c r="E840" s="2"/>
      <c r="K840" s="15"/>
    </row>
    <row r="841" ht="15.75" customHeight="1">
      <c r="E841" s="2"/>
      <c r="K841" s="15"/>
    </row>
    <row r="842" ht="15.75" customHeight="1">
      <c r="E842" s="2"/>
      <c r="K842" s="15"/>
    </row>
    <row r="843" ht="15.75" customHeight="1">
      <c r="E843" s="2"/>
      <c r="K843" s="15"/>
    </row>
    <row r="844" ht="15.75" customHeight="1">
      <c r="E844" s="2"/>
      <c r="K844" s="15"/>
    </row>
    <row r="845" ht="15.75" customHeight="1">
      <c r="E845" s="2"/>
      <c r="K845" s="15"/>
    </row>
    <row r="846" ht="15.75" customHeight="1">
      <c r="E846" s="2"/>
      <c r="K846" s="15"/>
    </row>
    <row r="847" ht="15.75" customHeight="1">
      <c r="E847" s="2"/>
      <c r="K847" s="15"/>
    </row>
    <row r="848" ht="15.75" customHeight="1">
      <c r="E848" s="2"/>
      <c r="K848" s="15"/>
    </row>
    <row r="849" ht="15.75" customHeight="1">
      <c r="E849" s="2"/>
      <c r="K849" s="15"/>
    </row>
    <row r="850" ht="15.75" customHeight="1">
      <c r="E850" s="2"/>
      <c r="K850" s="15"/>
    </row>
    <row r="851" ht="15.75" customHeight="1">
      <c r="E851" s="2"/>
      <c r="K851" s="15"/>
    </row>
    <row r="852" ht="15.75" customHeight="1">
      <c r="E852" s="2"/>
      <c r="K852" s="15"/>
    </row>
    <row r="853" ht="15.75" customHeight="1">
      <c r="E853" s="2"/>
      <c r="K853" s="15"/>
    </row>
    <row r="854" ht="15.75" customHeight="1">
      <c r="E854" s="2"/>
      <c r="K854" s="15"/>
    </row>
    <row r="855" ht="15.75" customHeight="1">
      <c r="E855" s="2"/>
      <c r="K855" s="15"/>
    </row>
    <row r="856" ht="15.75" customHeight="1">
      <c r="E856" s="2"/>
      <c r="K856" s="15"/>
    </row>
    <row r="857" ht="15.75" customHeight="1">
      <c r="E857" s="2"/>
      <c r="K857" s="15"/>
    </row>
    <row r="858" ht="15.75" customHeight="1">
      <c r="E858" s="2"/>
      <c r="K858" s="15"/>
    </row>
    <row r="859" ht="15.75" customHeight="1">
      <c r="E859" s="2"/>
      <c r="K859" s="15"/>
    </row>
    <row r="860" ht="15.75" customHeight="1">
      <c r="E860" s="2"/>
      <c r="K860" s="15"/>
    </row>
    <row r="861" ht="15.75" customHeight="1">
      <c r="E861" s="2"/>
      <c r="K861" s="15"/>
    </row>
    <row r="862" ht="15.75" customHeight="1">
      <c r="E862" s="2"/>
      <c r="K862" s="15"/>
    </row>
    <row r="863" ht="15.75" customHeight="1">
      <c r="E863" s="2"/>
      <c r="K863" s="15"/>
    </row>
    <row r="864" ht="15.75" customHeight="1">
      <c r="E864" s="2"/>
      <c r="K864" s="15"/>
    </row>
    <row r="865" ht="15.75" customHeight="1">
      <c r="E865" s="2"/>
      <c r="K865" s="15"/>
    </row>
    <row r="866" ht="15.75" customHeight="1">
      <c r="E866" s="2"/>
      <c r="K866" s="15"/>
    </row>
    <row r="867" ht="15.75" customHeight="1">
      <c r="E867" s="2"/>
      <c r="K867" s="15"/>
    </row>
    <row r="868" ht="15.75" customHeight="1">
      <c r="E868" s="2"/>
      <c r="K868" s="15"/>
    </row>
    <row r="869" ht="15.75" customHeight="1">
      <c r="E869" s="2"/>
      <c r="K869" s="15"/>
    </row>
    <row r="870" ht="15.75" customHeight="1">
      <c r="E870" s="2"/>
      <c r="K870" s="15"/>
    </row>
    <row r="871" ht="15.75" customHeight="1">
      <c r="E871" s="2"/>
      <c r="K871" s="15"/>
    </row>
    <row r="872" ht="15.75" customHeight="1">
      <c r="E872" s="2"/>
      <c r="K872" s="15"/>
    </row>
    <row r="873" ht="15.75" customHeight="1">
      <c r="E873" s="2"/>
      <c r="K873" s="15"/>
    </row>
    <row r="874" ht="15.75" customHeight="1">
      <c r="E874" s="2"/>
      <c r="K874" s="15"/>
    </row>
    <row r="875" ht="15.75" customHeight="1">
      <c r="E875" s="2"/>
      <c r="K875" s="15"/>
    </row>
    <row r="876" ht="15.75" customHeight="1">
      <c r="E876" s="2"/>
      <c r="K876" s="15"/>
    </row>
    <row r="877" ht="15.75" customHeight="1">
      <c r="E877" s="2"/>
      <c r="K877" s="15"/>
    </row>
    <row r="878" ht="15.75" customHeight="1">
      <c r="E878" s="2"/>
      <c r="K878" s="15"/>
    </row>
    <row r="879" ht="15.75" customHeight="1">
      <c r="E879" s="2"/>
      <c r="K879" s="15"/>
    </row>
    <row r="880" ht="15.75" customHeight="1">
      <c r="E880" s="2"/>
      <c r="K880" s="15"/>
    </row>
    <row r="881" ht="15.75" customHeight="1">
      <c r="E881" s="2"/>
      <c r="K881" s="15"/>
    </row>
    <row r="882" ht="15.75" customHeight="1">
      <c r="E882" s="2"/>
      <c r="K882" s="15"/>
    </row>
    <row r="883" ht="15.75" customHeight="1">
      <c r="E883" s="2"/>
      <c r="K883" s="15"/>
    </row>
    <row r="884" ht="15.75" customHeight="1">
      <c r="E884" s="2"/>
      <c r="K884" s="15"/>
    </row>
    <row r="885" ht="15.75" customHeight="1">
      <c r="E885" s="2"/>
      <c r="K885" s="15"/>
    </row>
    <row r="886" ht="15.75" customHeight="1">
      <c r="E886" s="2"/>
      <c r="K886" s="15"/>
    </row>
    <row r="887" ht="15.75" customHeight="1">
      <c r="E887" s="2"/>
      <c r="K887" s="15"/>
    </row>
    <row r="888" ht="15.75" customHeight="1">
      <c r="E888" s="2"/>
      <c r="K888" s="15"/>
    </row>
    <row r="889" ht="15.75" customHeight="1">
      <c r="E889" s="2"/>
      <c r="K889" s="15"/>
    </row>
    <row r="890" ht="15.75" customHeight="1">
      <c r="E890" s="2"/>
      <c r="K890" s="15"/>
    </row>
    <row r="891" ht="15.75" customHeight="1">
      <c r="E891" s="2"/>
      <c r="K891" s="15"/>
    </row>
    <row r="892" ht="15.75" customHeight="1">
      <c r="E892" s="2"/>
      <c r="K892" s="15"/>
    </row>
    <row r="893" ht="15.75" customHeight="1">
      <c r="E893" s="2"/>
      <c r="K893" s="15"/>
    </row>
    <row r="894" ht="15.75" customHeight="1">
      <c r="E894" s="2"/>
      <c r="K894" s="15"/>
    </row>
    <row r="895" ht="15.75" customHeight="1">
      <c r="E895" s="2"/>
      <c r="K895" s="15"/>
    </row>
    <row r="896" ht="15.75" customHeight="1">
      <c r="E896" s="2"/>
      <c r="K896" s="15"/>
    </row>
    <row r="897" ht="15.75" customHeight="1">
      <c r="E897" s="2"/>
      <c r="K897" s="15"/>
    </row>
    <row r="898" ht="15.75" customHeight="1">
      <c r="E898" s="2"/>
      <c r="K898" s="15"/>
    </row>
    <row r="899" ht="15.75" customHeight="1">
      <c r="E899" s="2"/>
      <c r="K899" s="15"/>
    </row>
    <row r="900" ht="15.75" customHeight="1">
      <c r="E900" s="2"/>
      <c r="K900" s="15"/>
    </row>
    <row r="901" ht="15.75" customHeight="1">
      <c r="E901" s="2"/>
      <c r="K901" s="15"/>
    </row>
    <row r="902" ht="15.75" customHeight="1">
      <c r="E902" s="2"/>
      <c r="K902" s="15"/>
    </row>
    <row r="903" ht="15.75" customHeight="1">
      <c r="E903" s="2"/>
      <c r="K903" s="15"/>
    </row>
    <row r="904" ht="15.75" customHeight="1">
      <c r="E904" s="2"/>
      <c r="K904" s="15"/>
    </row>
    <row r="905" ht="15.75" customHeight="1">
      <c r="E905" s="2"/>
      <c r="K905" s="15"/>
    </row>
    <row r="906" ht="15.75" customHeight="1">
      <c r="E906" s="2"/>
      <c r="K906" s="15"/>
    </row>
    <row r="907" ht="15.75" customHeight="1">
      <c r="E907" s="2"/>
      <c r="K907" s="15"/>
    </row>
    <row r="908" ht="15.75" customHeight="1">
      <c r="E908" s="2"/>
      <c r="K908" s="15"/>
    </row>
    <row r="909" ht="15.75" customHeight="1">
      <c r="E909" s="2"/>
      <c r="K909" s="15"/>
    </row>
    <row r="910" ht="15.75" customHeight="1">
      <c r="E910" s="2"/>
      <c r="K910" s="15"/>
    </row>
    <row r="911" ht="15.75" customHeight="1">
      <c r="E911" s="2"/>
      <c r="K911" s="15"/>
    </row>
    <row r="912" ht="15.75" customHeight="1">
      <c r="E912" s="2"/>
      <c r="K912" s="15"/>
    </row>
    <row r="913" ht="15.75" customHeight="1">
      <c r="E913" s="2"/>
      <c r="K913" s="15"/>
    </row>
    <row r="914" ht="15.75" customHeight="1">
      <c r="E914" s="2"/>
      <c r="K914" s="15"/>
    </row>
    <row r="915" ht="15.75" customHeight="1">
      <c r="E915" s="2"/>
      <c r="K915" s="15"/>
    </row>
    <row r="916" ht="15.75" customHeight="1">
      <c r="E916" s="2"/>
      <c r="K916" s="15"/>
    </row>
    <row r="917" ht="15.75" customHeight="1">
      <c r="E917" s="2"/>
      <c r="K917" s="15"/>
    </row>
    <row r="918" ht="15.75" customHeight="1">
      <c r="E918" s="2"/>
      <c r="K918" s="15"/>
    </row>
    <row r="919" ht="15.75" customHeight="1">
      <c r="E919" s="2"/>
      <c r="K919" s="15"/>
    </row>
    <row r="920" ht="15.75" customHeight="1">
      <c r="E920" s="2"/>
      <c r="K920" s="15"/>
    </row>
    <row r="921" ht="15.75" customHeight="1">
      <c r="E921" s="2"/>
      <c r="K921" s="15"/>
    </row>
    <row r="922" ht="15.75" customHeight="1">
      <c r="E922" s="2"/>
      <c r="K922" s="15"/>
    </row>
    <row r="923" ht="15.75" customHeight="1">
      <c r="E923" s="2"/>
      <c r="K923" s="15"/>
    </row>
    <row r="924" ht="15.75" customHeight="1">
      <c r="E924" s="2"/>
      <c r="K924" s="15"/>
    </row>
    <row r="925" ht="15.75" customHeight="1">
      <c r="E925" s="2"/>
      <c r="K925" s="15"/>
    </row>
    <row r="926" ht="15.75" customHeight="1">
      <c r="E926" s="2"/>
      <c r="K926" s="15"/>
    </row>
    <row r="927" ht="15.75" customHeight="1">
      <c r="E927" s="2"/>
      <c r="K927" s="15"/>
    </row>
    <row r="928" ht="15.75" customHeight="1">
      <c r="E928" s="2"/>
      <c r="K928" s="15"/>
    </row>
    <row r="929" ht="15.75" customHeight="1">
      <c r="E929" s="2"/>
      <c r="K929" s="15"/>
    </row>
    <row r="930" ht="15.75" customHeight="1">
      <c r="E930" s="2"/>
      <c r="K930" s="15"/>
    </row>
    <row r="931" ht="15.75" customHeight="1">
      <c r="E931" s="2"/>
      <c r="K931" s="15"/>
    </row>
    <row r="932" ht="15.75" customHeight="1">
      <c r="E932" s="2"/>
      <c r="K932" s="15"/>
    </row>
    <row r="933" ht="15.75" customHeight="1">
      <c r="E933" s="2"/>
      <c r="K933" s="15"/>
    </row>
    <row r="934" ht="15.75" customHeight="1">
      <c r="E934" s="2"/>
      <c r="K934" s="15"/>
    </row>
    <row r="935" ht="15.75" customHeight="1">
      <c r="E935" s="2"/>
      <c r="K935" s="15"/>
    </row>
    <row r="936" ht="15.75" customHeight="1">
      <c r="E936" s="2"/>
      <c r="K936" s="15"/>
    </row>
    <row r="937" ht="15.75" customHeight="1">
      <c r="E937" s="2"/>
      <c r="K937" s="15"/>
    </row>
    <row r="938" ht="15.75" customHeight="1">
      <c r="E938" s="2"/>
      <c r="K938" s="15"/>
    </row>
    <row r="939" ht="15.75" customHeight="1">
      <c r="E939" s="2"/>
      <c r="K939" s="15"/>
    </row>
    <row r="940" ht="15.75" customHeight="1">
      <c r="E940" s="2"/>
      <c r="K940" s="15"/>
    </row>
    <row r="941" ht="15.75" customHeight="1">
      <c r="E941" s="2"/>
      <c r="K941" s="15"/>
    </row>
    <row r="942" ht="15.75" customHeight="1">
      <c r="E942" s="2"/>
      <c r="K942" s="15"/>
    </row>
    <row r="943" ht="15.75" customHeight="1">
      <c r="E943" s="2"/>
      <c r="K943" s="15"/>
    </row>
    <row r="944" ht="15.75" customHeight="1">
      <c r="E944" s="2"/>
      <c r="K944" s="15"/>
    </row>
    <row r="945" ht="15.75" customHeight="1">
      <c r="E945" s="2"/>
      <c r="K945" s="15"/>
    </row>
    <row r="946" ht="15.75" customHeight="1">
      <c r="E946" s="2"/>
      <c r="K946" s="15"/>
    </row>
    <row r="947" ht="15.75" customHeight="1">
      <c r="E947" s="2"/>
      <c r="K947" s="15"/>
    </row>
    <row r="948" ht="15.75" customHeight="1">
      <c r="E948" s="2"/>
      <c r="K948" s="15"/>
    </row>
    <row r="949" ht="15.75" customHeight="1">
      <c r="E949" s="2"/>
      <c r="K949" s="15"/>
    </row>
    <row r="950" ht="15.75" customHeight="1">
      <c r="E950" s="2"/>
      <c r="K950" s="15"/>
    </row>
    <row r="951" ht="15.75" customHeight="1">
      <c r="E951" s="2"/>
      <c r="K951" s="15"/>
    </row>
    <row r="952" ht="15.75" customHeight="1">
      <c r="E952" s="2"/>
      <c r="K952" s="15"/>
    </row>
    <row r="953" ht="15.75" customHeight="1">
      <c r="E953" s="2"/>
      <c r="K953" s="15"/>
    </row>
    <row r="954" ht="15.75" customHeight="1">
      <c r="E954" s="2"/>
      <c r="K954" s="15"/>
    </row>
    <row r="955" ht="15.75" customHeight="1">
      <c r="E955" s="2"/>
      <c r="K955" s="15"/>
    </row>
    <row r="956" ht="15.75" customHeight="1">
      <c r="E956" s="2"/>
      <c r="K956" s="15"/>
    </row>
    <row r="957" ht="15.75" customHeight="1">
      <c r="E957" s="2"/>
      <c r="K957" s="15"/>
    </row>
    <row r="958" ht="15.75" customHeight="1">
      <c r="E958" s="2"/>
      <c r="K958" s="15"/>
    </row>
    <row r="959" ht="15.75" customHeight="1">
      <c r="E959" s="2"/>
      <c r="K959" s="15"/>
    </row>
    <row r="960" ht="15.75" customHeight="1">
      <c r="E960" s="2"/>
      <c r="K960" s="15"/>
    </row>
    <row r="961" ht="15.75" customHeight="1">
      <c r="E961" s="2"/>
      <c r="K961" s="15"/>
    </row>
    <row r="962" ht="15.75" customHeight="1">
      <c r="E962" s="2"/>
      <c r="K962" s="15"/>
    </row>
    <row r="963" ht="15.75" customHeight="1">
      <c r="E963" s="2"/>
      <c r="K963" s="15"/>
    </row>
    <row r="964" ht="15.75" customHeight="1">
      <c r="E964" s="2"/>
      <c r="K964" s="15"/>
    </row>
    <row r="965" ht="15.75" customHeight="1">
      <c r="E965" s="2"/>
      <c r="K965" s="15"/>
    </row>
    <row r="966" ht="15.75" customHeight="1">
      <c r="E966" s="2"/>
      <c r="K966" s="15"/>
    </row>
    <row r="967" ht="15.75" customHeight="1">
      <c r="E967" s="2"/>
      <c r="K967" s="15"/>
    </row>
    <row r="968" ht="15.75" customHeight="1">
      <c r="E968" s="2"/>
      <c r="K968" s="15"/>
    </row>
    <row r="969" ht="15.75" customHeight="1">
      <c r="E969" s="2"/>
      <c r="K969" s="15"/>
    </row>
    <row r="970" ht="15.75" customHeight="1">
      <c r="E970" s="2"/>
      <c r="K970" s="15"/>
    </row>
    <row r="971" ht="15.75" customHeight="1">
      <c r="E971" s="2"/>
      <c r="K971" s="15"/>
    </row>
    <row r="972" ht="15.75" customHeight="1">
      <c r="E972" s="2"/>
      <c r="K972" s="15"/>
    </row>
    <row r="973" ht="15.75" customHeight="1">
      <c r="E973" s="2"/>
      <c r="K973" s="15"/>
    </row>
    <row r="974" ht="15.75" customHeight="1">
      <c r="E974" s="2"/>
      <c r="K974" s="15"/>
    </row>
    <row r="975" ht="15.75" customHeight="1">
      <c r="E975" s="2"/>
      <c r="K975" s="15"/>
    </row>
    <row r="976" ht="15.75" customHeight="1">
      <c r="E976" s="2"/>
      <c r="K976" s="15"/>
    </row>
    <row r="977" ht="15.75" customHeight="1">
      <c r="E977" s="2"/>
      <c r="K977" s="15"/>
    </row>
    <row r="978" ht="15.75" customHeight="1">
      <c r="E978" s="2"/>
      <c r="K978" s="15"/>
    </row>
    <row r="979" ht="15.75" customHeight="1">
      <c r="E979" s="2"/>
      <c r="K979" s="15"/>
    </row>
    <row r="980" ht="15.75" customHeight="1">
      <c r="E980" s="2"/>
      <c r="K980" s="15"/>
    </row>
    <row r="981" ht="15.75" customHeight="1">
      <c r="E981" s="2"/>
      <c r="K981" s="15"/>
    </row>
    <row r="982" ht="15.75" customHeight="1">
      <c r="E982" s="2"/>
      <c r="K982" s="15"/>
    </row>
    <row r="983" ht="15.75" customHeight="1">
      <c r="E983" s="2"/>
      <c r="K983" s="15"/>
    </row>
    <row r="984" ht="15.75" customHeight="1">
      <c r="E984" s="2"/>
      <c r="K984" s="15"/>
    </row>
    <row r="985" ht="15.75" customHeight="1">
      <c r="E985" s="2"/>
      <c r="K985" s="15"/>
    </row>
    <row r="986" ht="15.75" customHeight="1">
      <c r="E986" s="2"/>
      <c r="K986" s="15"/>
    </row>
    <row r="987" ht="15.75" customHeight="1">
      <c r="E987" s="2"/>
      <c r="K987" s="15"/>
    </row>
    <row r="988" ht="15.75" customHeight="1">
      <c r="E988" s="2"/>
      <c r="K988" s="15"/>
    </row>
    <row r="989" ht="15.75" customHeight="1">
      <c r="E989" s="2"/>
      <c r="K989" s="15"/>
    </row>
    <row r="990" ht="15.75" customHeight="1">
      <c r="E990" s="2"/>
      <c r="K990" s="15"/>
    </row>
    <row r="991" ht="15.75" customHeight="1">
      <c r="E991" s="2"/>
      <c r="K991" s="15"/>
    </row>
    <row r="992" ht="15.75" customHeight="1">
      <c r="E992" s="2"/>
      <c r="K992" s="15"/>
    </row>
    <row r="993" ht="15.75" customHeight="1">
      <c r="E993" s="2"/>
      <c r="K993" s="15"/>
    </row>
    <row r="994" ht="15.75" customHeight="1">
      <c r="E994" s="2"/>
      <c r="K994" s="15"/>
    </row>
    <row r="995" ht="15.75" customHeight="1">
      <c r="E995" s="2"/>
      <c r="K995" s="15"/>
    </row>
    <row r="996" ht="15.75" customHeight="1">
      <c r="E996" s="2"/>
      <c r="K996" s="15"/>
    </row>
    <row r="997" ht="15.75" customHeight="1">
      <c r="E997" s="2"/>
      <c r="K997" s="15"/>
    </row>
    <row r="998" ht="15.75" customHeight="1">
      <c r="E998" s="2"/>
      <c r="K998" s="15"/>
    </row>
    <row r="999" ht="15.75" customHeight="1">
      <c r="E999" s="2"/>
      <c r="K999" s="15"/>
    </row>
    <row r="1000" ht="15.75" customHeight="1">
      <c r="E1000" s="2"/>
      <c r="K1000" s="15"/>
    </row>
  </sheetData>
  <mergeCells count="3">
    <mergeCell ref="M2:N2"/>
    <mergeCell ref="K3:L3"/>
    <mergeCell ref="M3:N3"/>
  </mergeCells>
  <hyperlinks>
    <hyperlink r:id="rId1" location="0928091" ref="A12"/>
    <hyperlink r:id="rId2" location="0928091" ref="A13"/>
  </hyperlinks>
  <printOptions/>
  <pageMargins bottom="0.7480314960629921" footer="0.0" header="0.0" left="0.7086614173228347" right="0.7086614173228347" top="0.7480314960629921"/>
  <pageSetup paperSize="9" orientation="landscape"/>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fitToPage="1"/>
  </sheetPr>
  <sheetViews>
    <sheetView workbookViewId="0"/>
  </sheetViews>
  <sheetFormatPr customHeight="1" defaultColWidth="12.63" defaultRowHeight="15.0"/>
  <cols>
    <col customWidth="1" min="1" max="1" width="12.75"/>
    <col customWidth="1" hidden="1" min="2" max="2" width="11.5"/>
    <col customWidth="1" min="3" max="3" width="12.5"/>
    <col customWidth="1" min="4" max="4" width="14.88"/>
    <col customWidth="1" min="5" max="5" width="12.88"/>
    <col customWidth="1" min="6" max="6" width="14.13"/>
    <col customWidth="1" min="7" max="7" width="8.63"/>
    <col customWidth="1" min="8" max="8" width="14.13"/>
    <col customWidth="1" min="9" max="9" width="16.38"/>
    <col customWidth="1" min="10" max="10" width="4.75"/>
    <col customWidth="1" hidden="1" min="11" max="12" width="10.75"/>
    <col customWidth="1" min="13" max="14" width="10.63"/>
    <col customWidth="1" min="15" max="15" width="8.88"/>
    <col customWidth="1" min="16" max="35" width="4.88"/>
  </cols>
  <sheetData>
    <row r="1">
      <c r="A1" s="1" t="s">
        <v>0</v>
      </c>
      <c r="E1" s="2"/>
      <c r="K1" s="15"/>
    </row>
    <row r="2" ht="39.0" customHeight="1">
      <c r="A2" s="3">
        <v>44044.0</v>
      </c>
      <c r="E2" s="2"/>
      <c r="K2" s="15"/>
      <c r="M2" s="4"/>
    </row>
    <row r="3">
      <c r="E3" s="2"/>
      <c r="K3" s="37" t="s">
        <v>60</v>
      </c>
      <c r="L3" s="38"/>
      <c r="M3" s="37"/>
      <c r="N3" s="38"/>
    </row>
    <row r="4">
      <c r="A4" s="5" t="s">
        <v>1</v>
      </c>
      <c r="B4" s="5" t="s">
        <v>2</v>
      </c>
      <c r="C4" s="5" t="s">
        <v>3</v>
      </c>
      <c r="D4" s="6" t="s">
        <v>4</v>
      </c>
      <c r="E4" s="7" t="s">
        <v>5</v>
      </c>
      <c r="F4" s="8" t="s">
        <v>6</v>
      </c>
      <c r="G4" s="7" t="s">
        <v>7</v>
      </c>
      <c r="H4" s="8" t="s">
        <v>8</v>
      </c>
      <c r="I4" s="8" t="s">
        <v>9</v>
      </c>
      <c r="K4" s="7" t="s">
        <v>10</v>
      </c>
      <c r="L4" s="7" t="s">
        <v>38</v>
      </c>
      <c r="M4" s="7" t="s">
        <v>10</v>
      </c>
      <c r="N4" s="7" t="s">
        <v>98</v>
      </c>
    </row>
    <row r="5">
      <c r="A5" s="10">
        <v>839415.0</v>
      </c>
      <c r="B5" s="11" t="s">
        <v>12</v>
      </c>
      <c r="C5" s="11" t="s">
        <v>13</v>
      </c>
      <c r="D5" s="12">
        <v>59500.0</v>
      </c>
      <c r="E5" s="13">
        <v>0.07</v>
      </c>
      <c r="F5" s="12">
        <f>D5*7%/12</f>
        <v>347.0833333</v>
      </c>
      <c r="G5" s="13">
        <v>0.5</v>
      </c>
      <c r="H5" s="12">
        <f t="shared" ref="H5:H7" si="1">F5*50%</f>
        <v>173.5416667</v>
      </c>
      <c r="I5" s="14">
        <f t="shared" ref="I5:I17" si="2">F5+H5</f>
        <v>520.625</v>
      </c>
      <c r="K5" s="12">
        <v>903.5833333333335</v>
      </c>
      <c r="L5" s="12">
        <v>451.79166666666674</v>
      </c>
      <c r="M5" s="12">
        <f t="shared" ref="M5:M7" si="3">K5+(F5*5)</f>
        <v>2639</v>
      </c>
      <c r="N5" s="12">
        <f t="shared" ref="N5:N7" si="4">L5+(H5*5)</f>
        <v>1319.5</v>
      </c>
    </row>
    <row r="6">
      <c r="A6" s="10">
        <v>862567.0</v>
      </c>
      <c r="B6" s="11" t="s">
        <v>14</v>
      </c>
      <c r="C6" s="11" t="s">
        <v>15</v>
      </c>
      <c r="D6" s="12">
        <v>170400.0</v>
      </c>
      <c r="E6" s="13">
        <v>0.05</v>
      </c>
      <c r="F6" s="12">
        <f t="shared" ref="F6:F7" si="5">D6*5%/12</f>
        <v>710</v>
      </c>
      <c r="G6" s="13">
        <v>0.5</v>
      </c>
      <c r="H6" s="12">
        <f t="shared" si="1"/>
        <v>355</v>
      </c>
      <c r="I6" s="14">
        <f t="shared" si="2"/>
        <v>1065</v>
      </c>
      <c r="J6" s="1"/>
      <c r="K6" s="12">
        <v>2000.0</v>
      </c>
      <c r="L6" s="12">
        <v>1000.0</v>
      </c>
      <c r="M6" s="12">
        <f t="shared" si="3"/>
        <v>5550</v>
      </c>
      <c r="N6" s="12">
        <f t="shared" si="4"/>
        <v>2775</v>
      </c>
      <c r="O6" s="1"/>
      <c r="P6" s="1"/>
      <c r="Q6" s="1"/>
      <c r="R6" s="1"/>
      <c r="S6" s="1"/>
      <c r="T6" s="1"/>
      <c r="U6" s="1"/>
      <c r="V6" s="1"/>
      <c r="W6" s="1"/>
      <c r="X6" s="1"/>
      <c r="Y6" s="1"/>
      <c r="Z6" s="1"/>
      <c r="AA6" s="1"/>
      <c r="AB6" s="1"/>
      <c r="AC6" s="1"/>
      <c r="AD6" s="1"/>
      <c r="AE6" s="1"/>
      <c r="AF6" s="1"/>
      <c r="AG6" s="1"/>
      <c r="AH6" s="1"/>
      <c r="AI6" s="1"/>
    </row>
    <row r="7">
      <c r="A7" s="10">
        <v>881957.0</v>
      </c>
      <c r="B7" s="11" t="s">
        <v>16</v>
      </c>
      <c r="C7" s="11" t="s">
        <v>17</v>
      </c>
      <c r="D7" s="12">
        <v>51300.0</v>
      </c>
      <c r="E7" s="13">
        <v>0.05</v>
      </c>
      <c r="F7" s="12">
        <f t="shared" si="5"/>
        <v>213.75</v>
      </c>
      <c r="G7" s="13">
        <v>0.5</v>
      </c>
      <c r="H7" s="12">
        <f t="shared" si="1"/>
        <v>106.875</v>
      </c>
      <c r="I7" s="14">
        <f t="shared" si="2"/>
        <v>320.625</v>
      </c>
      <c r="J7" s="1"/>
      <c r="K7" s="12">
        <v>532.5</v>
      </c>
      <c r="L7" s="12">
        <v>266.25</v>
      </c>
      <c r="M7" s="12">
        <f t="shared" si="3"/>
        <v>1601.25</v>
      </c>
      <c r="N7" s="12">
        <f t="shared" si="4"/>
        <v>800.625</v>
      </c>
      <c r="O7" s="1"/>
      <c r="P7" s="1"/>
      <c r="Q7" s="1"/>
      <c r="R7" s="1"/>
      <c r="S7" s="1"/>
      <c r="T7" s="1"/>
      <c r="U7" s="1"/>
      <c r="V7" s="1"/>
      <c r="W7" s="1"/>
      <c r="X7" s="1"/>
      <c r="Y7" s="1"/>
      <c r="Z7" s="1"/>
      <c r="AA7" s="1"/>
      <c r="AB7" s="1"/>
      <c r="AC7" s="1"/>
      <c r="AD7" s="1"/>
      <c r="AE7" s="1"/>
      <c r="AF7" s="1"/>
      <c r="AG7" s="1"/>
      <c r="AH7" s="1"/>
      <c r="AI7" s="1"/>
    </row>
    <row r="8">
      <c r="A8" s="70">
        <v>886344.0</v>
      </c>
      <c r="B8" s="71" t="s">
        <v>18</v>
      </c>
      <c r="C8" s="71" t="s">
        <v>19</v>
      </c>
      <c r="D8" s="39">
        <v>151000.0</v>
      </c>
      <c r="E8" s="72">
        <v>0.1269</v>
      </c>
      <c r="F8" s="39">
        <f>D8*12.69%/12</f>
        <v>1596.825</v>
      </c>
      <c r="G8" s="73">
        <v>0.5</v>
      </c>
      <c r="H8" s="39">
        <v>0.0</v>
      </c>
      <c r="I8" s="74">
        <f t="shared" si="2"/>
        <v>1596.825</v>
      </c>
      <c r="J8" s="75"/>
      <c r="K8" s="39">
        <v>4875.008</v>
      </c>
      <c r="L8" s="39">
        <v>2437.504</v>
      </c>
      <c r="M8" s="39">
        <f>6666.07+(F8*5)</f>
        <v>14650.195</v>
      </c>
      <c r="N8" s="39">
        <f>4131.44+268.56</f>
        <v>4400</v>
      </c>
      <c r="O8" s="75" t="s">
        <v>94</v>
      </c>
      <c r="P8" s="75"/>
      <c r="Q8" s="75"/>
      <c r="R8" s="75"/>
      <c r="S8" s="75"/>
      <c r="T8" s="75"/>
      <c r="U8" s="75"/>
      <c r="V8" s="75"/>
      <c r="W8" s="75"/>
      <c r="X8" s="75"/>
      <c r="Y8" s="75"/>
      <c r="Z8" s="75"/>
      <c r="AA8" s="75"/>
      <c r="AB8" s="75"/>
      <c r="AC8" s="75"/>
      <c r="AD8" s="75"/>
      <c r="AE8" s="75"/>
      <c r="AF8" s="75"/>
      <c r="AG8" s="75"/>
      <c r="AH8" s="75"/>
      <c r="AI8" s="75"/>
    </row>
    <row r="9">
      <c r="A9" s="10">
        <v>896998.0</v>
      </c>
      <c r="B9" s="11" t="s">
        <v>20</v>
      </c>
      <c r="C9" s="11" t="s">
        <v>21</v>
      </c>
      <c r="D9" s="12">
        <v>49200.0</v>
      </c>
      <c r="E9" s="13">
        <v>0.1</v>
      </c>
      <c r="F9" s="12">
        <f>D9*10%/12</f>
        <v>410</v>
      </c>
      <c r="G9" s="13">
        <v>0.5</v>
      </c>
      <c r="H9" s="12">
        <f t="shared" ref="H9:H13" si="6">F9*50%</f>
        <v>205</v>
      </c>
      <c r="I9" s="14">
        <f t="shared" si="2"/>
        <v>615</v>
      </c>
      <c r="J9" s="1"/>
      <c r="K9" s="12">
        <v>1036.6666666666667</v>
      </c>
      <c r="L9" s="12">
        <v>518.3333333333334</v>
      </c>
      <c r="M9" s="12">
        <f>K9+(F9*5)</f>
        <v>3086.666667</v>
      </c>
      <c r="N9" s="12">
        <f>L9+(H9*5)</f>
        <v>1543.333333</v>
      </c>
      <c r="O9" s="1"/>
      <c r="P9" s="1"/>
      <c r="Q9" s="1"/>
      <c r="R9" s="1"/>
      <c r="S9" s="1"/>
      <c r="T9" s="1"/>
      <c r="U9" s="1"/>
      <c r="V9" s="1"/>
      <c r="W9" s="1"/>
      <c r="X9" s="1"/>
      <c r="Y9" s="1"/>
      <c r="Z9" s="1"/>
      <c r="AA9" s="1"/>
      <c r="AB9" s="1"/>
      <c r="AC9" s="1"/>
      <c r="AD9" s="1"/>
      <c r="AE9" s="1"/>
      <c r="AF9" s="1"/>
      <c r="AG9" s="1"/>
      <c r="AH9" s="1"/>
      <c r="AI9" s="1"/>
    </row>
    <row r="10">
      <c r="A10" s="56">
        <v>896997.0</v>
      </c>
      <c r="B10" s="57" t="s">
        <v>22</v>
      </c>
      <c r="C10" s="57" t="s">
        <v>23</v>
      </c>
      <c r="D10" s="58">
        <v>0.0</v>
      </c>
      <c r="E10" s="59">
        <v>0.05</v>
      </c>
      <c r="F10" s="58">
        <f>D10*5%/12</f>
        <v>0</v>
      </c>
      <c r="G10" s="59">
        <v>0.5</v>
      </c>
      <c r="H10" s="58">
        <f t="shared" si="6"/>
        <v>0</v>
      </c>
      <c r="I10" s="17">
        <f t="shared" si="2"/>
        <v>0</v>
      </c>
      <c r="J10" s="1"/>
      <c r="K10" s="58">
        <v>634.5833333333334</v>
      </c>
      <c r="L10" s="58">
        <v>317.2916666666667</v>
      </c>
      <c r="M10" s="12">
        <f>K10+(F10*1)</f>
        <v>634.5833333</v>
      </c>
      <c r="N10" s="12">
        <f>L10+(H10*1)</f>
        <v>317.2916667</v>
      </c>
      <c r="O10" s="1" t="s">
        <v>87</v>
      </c>
      <c r="P10" s="1"/>
      <c r="Q10" s="1"/>
      <c r="R10" s="1"/>
      <c r="S10" s="1"/>
      <c r="T10" s="1"/>
      <c r="U10" s="1"/>
      <c r="V10" s="1"/>
      <c r="W10" s="1"/>
      <c r="X10" s="1"/>
      <c r="Y10" s="1"/>
      <c r="Z10" s="1"/>
      <c r="AA10" s="1"/>
      <c r="AB10" s="1"/>
      <c r="AC10" s="1"/>
      <c r="AD10" s="1"/>
      <c r="AE10" s="1"/>
      <c r="AF10" s="1"/>
      <c r="AG10" s="1"/>
      <c r="AH10" s="1"/>
      <c r="AI10" s="1"/>
    </row>
    <row r="11">
      <c r="A11" s="10">
        <v>900332.0</v>
      </c>
      <c r="B11" s="11" t="s">
        <v>24</v>
      </c>
      <c r="C11" s="11" t="s">
        <v>25</v>
      </c>
      <c r="D11" s="12">
        <v>140500.0</v>
      </c>
      <c r="E11" s="13">
        <v>0.1</v>
      </c>
      <c r="F11" s="12">
        <f>D11*10%/12</f>
        <v>1170.833333</v>
      </c>
      <c r="G11" s="13">
        <v>0.5</v>
      </c>
      <c r="H11" s="12">
        <f t="shared" si="6"/>
        <v>585.4166667</v>
      </c>
      <c r="I11" s="14">
        <f t="shared" si="2"/>
        <v>1756.25</v>
      </c>
      <c r="J11" s="1"/>
      <c r="K11" s="12">
        <v>2942.5</v>
      </c>
      <c r="L11" s="12">
        <v>1471.25</v>
      </c>
      <c r="M11" s="12">
        <f t="shared" ref="M11:M16" si="7">K11+(F11*5)</f>
        <v>8796.666667</v>
      </c>
      <c r="N11" s="39">
        <f t="shared" ref="N11:N16" si="8">L11+(H11*5)</f>
        <v>4398.333333</v>
      </c>
      <c r="O11" s="1" t="s">
        <v>86</v>
      </c>
      <c r="P11" s="1"/>
      <c r="Q11" s="1"/>
      <c r="R11" s="1"/>
      <c r="S11" s="1"/>
      <c r="T11" s="1"/>
      <c r="U11" s="1"/>
      <c r="V11" s="1"/>
      <c r="W11" s="1"/>
      <c r="X11" s="1"/>
      <c r="Y11" s="1"/>
      <c r="Z11" s="1"/>
      <c r="AA11" s="1"/>
      <c r="AB11" s="1"/>
      <c r="AC11" s="1"/>
      <c r="AD11" s="1"/>
      <c r="AE11" s="1"/>
      <c r="AF11" s="1"/>
      <c r="AG11" s="1"/>
      <c r="AH11" s="1"/>
      <c r="AI11" s="1"/>
    </row>
    <row r="12">
      <c r="A12" s="18" t="s">
        <v>26</v>
      </c>
      <c r="B12" s="11" t="s">
        <v>27</v>
      </c>
      <c r="C12" s="11" t="s">
        <v>28</v>
      </c>
      <c r="D12" s="12">
        <v>54000.0</v>
      </c>
      <c r="E12" s="20" t="s">
        <v>29</v>
      </c>
      <c r="F12" s="12">
        <v>100.0</v>
      </c>
      <c r="G12" s="13">
        <v>0.5</v>
      </c>
      <c r="H12" s="12">
        <f t="shared" si="6"/>
        <v>50</v>
      </c>
      <c r="I12" s="14">
        <f t="shared" si="2"/>
        <v>150</v>
      </c>
      <c r="J12" s="9"/>
      <c r="K12" s="12">
        <v>300.0</v>
      </c>
      <c r="L12" s="12">
        <v>150.0</v>
      </c>
      <c r="M12" s="12">
        <f t="shared" si="7"/>
        <v>800</v>
      </c>
      <c r="N12" s="12">
        <f t="shared" si="8"/>
        <v>400</v>
      </c>
      <c r="O12" s="9"/>
      <c r="P12" s="9"/>
      <c r="Q12" s="9"/>
      <c r="R12" s="9"/>
      <c r="S12" s="9"/>
      <c r="T12" s="9"/>
      <c r="U12" s="9"/>
      <c r="V12" s="9"/>
      <c r="W12" s="9"/>
      <c r="X12" s="9"/>
      <c r="Y12" s="9"/>
      <c r="Z12" s="9"/>
      <c r="AA12" s="9"/>
      <c r="AB12" s="9"/>
      <c r="AC12" s="9"/>
      <c r="AD12" s="9"/>
      <c r="AE12" s="9"/>
      <c r="AF12" s="9"/>
      <c r="AG12" s="9"/>
      <c r="AH12" s="9"/>
      <c r="AI12" s="9"/>
    </row>
    <row r="13">
      <c r="A13" s="47">
        <v>931165.0</v>
      </c>
      <c r="B13" s="11" t="s">
        <v>30</v>
      </c>
      <c r="C13" s="11" t="s">
        <v>31</v>
      </c>
      <c r="D13" s="19">
        <v>114000.0</v>
      </c>
      <c r="E13" s="20">
        <v>0.1</v>
      </c>
      <c r="F13" s="12">
        <f>SUM(D13*E13)/12</f>
        <v>950</v>
      </c>
      <c r="G13" s="13">
        <v>0.5</v>
      </c>
      <c r="H13" s="12">
        <f t="shared" si="6"/>
        <v>475</v>
      </c>
      <c r="I13" s="14">
        <f t="shared" si="2"/>
        <v>1425</v>
      </c>
      <c r="J13" s="1"/>
      <c r="K13" s="12">
        <v>2848.3333333333335</v>
      </c>
      <c r="L13" s="12">
        <v>1424.1666666666667</v>
      </c>
      <c r="M13" s="12">
        <f t="shared" si="7"/>
        <v>7598.333333</v>
      </c>
      <c r="N13" s="39">
        <f t="shared" si="8"/>
        <v>3799.166667</v>
      </c>
      <c r="O13" s="1" t="s">
        <v>86</v>
      </c>
      <c r="P13" s="1"/>
      <c r="Q13" s="1"/>
      <c r="R13" s="1"/>
      <c r="S13" s="1"/>
      <c r="T13" s="1"/>
      <c r="U13" s="1"/>
      <c r="V13" s="1"/>
      <c r="W13" s="1"/>
      <c r="X13" s="1"/>
      <c r="Y13" s="1"/>
      <c r="Z13" s="1"/>
      <c r="AA13" s="1"/>
      <c r="AB13" s="1"/>
      <c r="AC13" s="1"/>
      <c r="AD13" s="1"/>
      <c r="AE13" s="1"/>
      <c r="AF13" s="1"/>
      <c r="AG13" s="1"/>
      <c r="AH13" s="1"/>
      <c r="AI13" s="1"/>
    </row>
    <row r="14">
      <c r="A14" s="48" t="s">
        <v>48</v>
      </c>
      <c r="B14" s="11" t="s">
        <v>49</v>
      </c>
      <c r="C14" s="11" t="s">
        <v>50</v>
      </c>
      <c r="D14" s="19">
        <v>104000.0</v>
      </c>
      <c r="E14" s="20">
        <v>0.1</v>
      </c>
      <c r="F14" s="12">
        <f>D14*E14/12</f>
        <v>866.6666667</v>
      </c>
      <c r="G14" s="13">
        <v>0.5</v>
      </c>
      <c r="H14" s="12">
        <f t="shared" ref="H14:H17" si="9">F14/2</f>
        <v>433.3333333</v>
      </c>
      <c r="I14" s="14">
        <f t="shared" si="2"/>
        <v>1300</v>
      </c>
      <c r="J14" s="1"/>
      <c r="K14" s="12">
        <v>4250.0</v>
      </c>
      <c r="L14" s="12">
        <v>1275.0</v>
      </c>
      <c r="M14" s="12">
        <f t="shared" si="7"/>
        <v>8583.333333</v>
      </c>
      <c r="N14" s="12">
        <f t="shared" si="8"/>
        <v>3441.666667</v>
      </c>
      <c r="O14" s="1"/>
      <c r="P14" s="1"/>
      <c r="Q14" s="1"/>
      <c r="R14" s="1"/>
      <c r="S14" s="1"/>
      <c r="T14" s="1"/>
      <c r="U14" s="1"/>
      <c r="V14" s="1"/>
      <c r="W14" s="1"/>
      <c r="X14" s="1"/>
      <c r="Y14" s="1"/>
      <c r="Z14" s="1"/>
      <c r="AA14" s="1"/>
      <c r="AB14" s="1"/>
      <c r="AC14" s="1"/>
      <c r="AD14" s="1"/>
      <c r="AE14" s="1"/>
      <c r="AF14" s="1"/>
      <c r="AG14" s="1"/>
      <c r="AH14" s="1"/>
      <c r="AI14" s="1"/>
    </row>
    <row r="15">
      <c r="A15" s="10">
        <v>943285.0</v>
      </c>
      <c r="B15" s="11" t="s">
        <v>52</v>
      </c>
      <c r="C15" s="11" t="s">
        <v>53</v>
      </c>
      <c r="D15" s="19">
        <v>227300.0</v>
      </c>
      <c r="E15" s="20" t="s">
        <v>29</v>
      </c>
      <c r="F15" s="12">
        <v>1000.0</v>
      </c>
      <c r="G15" s="13">
        <v>0.5</v>
      </c>
      <c r="H15" s="12">
        <f t="shared" si="9"/>
        <v>500</v>
      </c>
      <c r="I15" s="14">
        <f t="shared" si="2"/>
        <v>1500</v>
      </c>
      <c r="J15" s="1"/>
      <c r="K15" s="12">
        <v>1000.0</v>
      </c>
      <c r="L15" s="12">
        <v>500.0</v>
      </c>
      <c r="M15" s="12">
        <f t="shared" si="7"/>
        <v>6000</v>
      </c>
      <c r="N15" s="12">
        <f t="shared" si="8"/>
        <v>3000</v>
      </c>
      <c r="O15" s="1"/>
      <c r="P15" s="1"/>
      <c r="Q15" s="1"/>
      <c r="R15" s="1"/>
      <c r="S15" s="1"/>
      <c r="T15" s="1"/>
      <c r="U15" s="1"/>
      <c r="V15" s="1"/>
      <c r="W15" s="1"/>
      <c r="X15" s="1"/>
      <c r="Y15" s="1"/>
      <c r="Z15" s="1"/>
      <c r="AA15" s="1"/>
      <c r="AB15" s="1"/>
      <c r="AC15" s="1"/>
      <c r="AD15" s="1"/>
      <c r="AE15" s="1"/>
      <c r="AF15" s="1"/>
      <c r="AG15" s="1"/>
      <c r="AH15" s="1"/>
      <c r="AI15" s="1"/>
    </row>
    <row r="16">
      <c r="A16" s="10">
        <v>946506.0</v>
      </c>
      <c r="B16" s="11" t="s">
        <v>55</v>
      </c>
      <c r="C16" s="11" t="s">
        <v>56</v>
      </c>
      <c r="D16" s="19">
        <v>124000.0</v>
      </c>
      <c r="E16" s="20" t="s">
        <v>29</v>
      </c>
      <c r="F16" s="12">
        <v>733.0</v>
      </c>
      <c r="G16" s="13">
        <v>0.5</v>
      </c>
      <c r="H16" s="12">
        <f t="shared" si="9"/>
        <v>366.5</v>
      </c>
      <c r="I16" s="14">
        <f t="shared" si="2"/>
        <v>1099.5</v>
      </c>
      <c r="J16" s="1"/>
      <c r="K16" s="12">
        <v>733.0</v>
      </c>
      <c r="L16" s="12">
        <v>366.5</v>
      </c>
      <c r="M16" s="12">
        <f t="shared" si="7"/>
        <v>4398</v>
      </c>
      <c r="N16" s="12">
        <f t="shared" si="8"/>
        <v>2199</v>
      </c>
      <c r="O16" s="1"/>
      <c r="P16" s="1"/>
      <c r="Q16" s="1"/>
      <c r="R16" s="1"/>
      <c r="S16" s="1"/>
      <c r="T16" s="1"/>
      <c r="U16" s="1"/>
      <c r="V16" s="1"/>
      <c r="W16" s="1"/>
      <c r="X16" s="1"/>
      <c r="Y16" s="1"/>
      <c r="Z16" s="1"/>
      <c r="AA16" s="1"/>
      <c r="AB16" s="1"/>
      <c r="AC16" s="1"/>
      <c r="AD16" s="1"/>
      <c r="AE16" s="1"/>
      <c r="AF16" s="1"/>
      <c r="AG16" s="1"/>
      <c r="AH16" s="1"/>
      <c r="AI16" s="1"/>
    </row>
    <row r="17">
      <c r="A17" s="10">
        <v>962325.0</v>
      </c>
      <c r="B17" s="11" t="s">
        <v>89</v>
      </c>
      <c r="C17" s="11" t="s">
        <v>90</v>
      </c>
      <c r="D17" s="19">
        <v>60000.0</v>
      </c>
      <c r="E17" s="20">
        <v>0.03</v>
      </c>
      <c r="F17" s="19">
        <f>D17*E17/12</f>
        <v>150</v>
      </c>
      <c r="G17" s="20">
        <v>0.5</v>
      </c>
      <c r="H17" s="19">
        <f t="shared" si="9"/>
        <v>75</v>
      </c>
      <c r="I17" s="14">
        <f t="shared" si="2"/>
        <v>225</v>
      </c>
      <c r="J17" s="9"/>
      <c r="K17" s="19">
        <v>733.0</v>
      </c>
      <c r="L17" s="19">
        <v>366.5</v>
      </c>
      <c r="M17" s="19">
        <f>F17*4</f>
        <v>600</v>
      </c>
      <c r="N17" s="19">
        <f>H17*4</f>
        <v>300</v>
      </c>
      <c r="O17" s="9"/>
      <c r="P17" s="9"/>
      <c r="Q17" s="9"/>
      <c r="R17" s="9"/>
      <c r="S17" s="9"/>
      <c r="T17" s="9"/>
      <c r="U17" s="9"/>
      <c r="V17" s="9"/>
      <c r="W17" s="9"/>
      <c r="X17" s="9"/>
      <c r="Y17" s="9"/>
      <c r="Z17" s="9"/>
      <c r="AA17" s="9"/>
      <c r="AB17" s="9"/>
      <c r="AC17" s="9"/>
      <c r="AD17" s="9"/>
      <c r="AE17" s="9"/>
      <c r="AF17" s="9"/>
      <c r="AG17" s="9"/>
      <c r="AH17" s="9"/>
      <c r="AI17" s="9"/>
    </row>
    <row r="18">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c r="A19" s="27"/>
      <c r="D19" s="50"/>
      <c r="E19" s="2"/>
      <c r="F19" s="28">
        <f>SUM(F5:F17)</f>
        <v>8248.158333</v>
      </c>
      <c r="H19" s="28">
        <f t="shared" ref="H19:I19" si="10">SUM(H5:H17)</f>
        <v>3325.666667</v>
      </c>
      <c r="I19" s="28">
        <f t="shared" si="10"/>
        <v>11573.825</v>
      </c>
      <c r="K19" s="24"/>
      <c r="L19" s="28"/>
      <c r="M19" s="28">
        <f t="shared" ref="M19:N19" si="11">SUM(M5:M17)</f>
        <v>64938.02833</v>
      </c>
      <c r="N19" s="28">
        <f t="shared" si="11"/>
        <v>28693.91667</v>
      </c>
    </row>
    <row r="20">
      <c r="A20" s="29" t="s">
        <v>32</v>
      </c>
      <c r="B20" s="27"/>
      <c r="C20" s="27"/>
      <c r="D20" s="27"/>
      <c r="E20" s="30"/>
      <c r="F20" s="28"/>
      <c r="G20" s="30"/>
      <c r="H20" s="28"/>
      <c r="I20" s="28"/>
      <c r="K20" s="15"/>
    </row>
    <row r="21" ht="15.75" customHeight="1">
      <c r="A21" s="76" t="s">
        <v>33</v>
      </c>
      <c r="B21" s="76"/>
      <c r="C21" s="76"/>
      <c r="D21" s="76"/>
      <c r="E21" s="77"/>
      <c r="F21" s="78"/>
      <c r="G21" s="77"/>
      <c r="H21" s="78"/>
      <c r="I21" s="78"/>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row>
    <row r="22" ht="15.75" customHeight="1">
      <c r="E22" s="2"/>
      <c r="K22" s="15"/>
    </row>
    <row r="23" ht="15.75" customHeight="1">
      <c r="A23" s="35" t="s">
        <v>34</v>
      </c>
      <c r="E23" s="2"/>
      <c r="K23" s="15"/>
    </row>
    <row r="24" ht="15.75" customHeight="1">
      <c r="A24" s="66" t="s">
        <v>97</v>
      </c>
      <c r="B24" s="67"/>
      <c r="C24" s="67"/>
      <c r="D24" s="67"/>
      <c r="E24" s="68"/>
      <c r="F24" s="67"/>
      <c r="G24" s="67"/>
      <c r="H24" s="67"/>
      <c r="I24" s="67"/>
      <c r="J24" s="67"/>
      <c r="K24" s="69"/>
      <c r="L24" s="67"/>
      <c r="M24" s="67"/>
      <c r="N24" s="67"/>
      <c r="O24" s="67"/>
      <c r="P24" s="67"/>
      <c r="Q24" s="67"/>
      <c r="R24" s="67"/>
      <c r="S24" s="67"/>
      <c r="T24" s="67"/>
      <c r="U24" s="67"/>
      <c r="V24" s="67"/>
      <c r="W24" s="67"/>
      <c r="X24" s="67"/>
      <c r="Y24" s="67"/>
      <c r="Z24" s="67"/>
      <c r="AA24" s="67"/>
      <c r="AB24" s="67"/>
      <c r="AC24" s="67"/>
      <c r="AD24" s="67"/>
      <c r="AE24" s="67"/>
      <c r="AF24" s="67"/>
      <c r="AG24" s="67"/>
      <c r="AH24" s="67"/>
      <c r="AI24" s="67"/>
    </row>
    <row r="25" ht="15.75" customHeight="1">
      <c r="A25" s="66"/>
      <c r="E25" s="2"/>
      <c r="K25" s="15"/>
    </row>
    <row r="26" ht="15.75" customHeight="1">
      <c r="E26" s="2"/>
      <c r="K26" s="15"/>
    </row>
    <row r="27" ht="15.75" customHeight="1">
      <c r="E27" s="2"/>
      <c r="K27" s="15"/>
    </row>
    <row r="28" ht="15.75" customHeight="1">
      <c r="E28" s="2"/>
      <c r="K28" s="15"/>
    </row>
    <row r="29" ht="15.75" customHeight="1">
      <c r="E29" s="2"/>
      <c r="K29" s="15"/>
    </row>
    <row r="30" ht="15.75" customHeight="1">
      <c r="E30" s="2"/>
      <c r="K30" s="15"/>
    </row>
    <row r="31" ht="15.75" customHeight="1">
      <c r="E31" s="2"/>
      <c r="K31" s="15"/>
    </row>
    <row r="32" ht="15.75" customHeight="1">
      <c r="E32" s="2"/>
      <c r="K32" s="15"/>
    </row>
    <row r="33" ht="15.75" customHeight="1">
      <c r="E33" s="2"/>
      <c r="K33" s="15"/>
    </row>
    <row r="34" ht="15.75" customHeight="1">
      <c r="E34" s="2"/>
      <c r="K34" s="15"/>
    </row>
    <row r="35" ht="15.75" customHeight="1">
      <c r="E35" s="2"/>
      <c r="K35" s="15"/>
    </row>
    <row r="36" ht="15.75" customHeight="1">
      <c r="E36" s="2"/>
      <c r="K36" s="15"/>
    </row>
    <row r="37" ht="15.75" customHeight="1">
      <c r="E37" s="2"/>
      <c r="K37" s="15"/>
    </row>
    <row r="38" ht="15.75" customHeight="1">
      <c r="E38" s="2"/>
      <c r="K38" s="15"/>
    </row>
    <row r="39" ht="15.75" customHeight="1">
      <c r="E39" s="2"/>
      <c r="K39" s="15"/>
    </row>
    <row r="40" ht="15.75" customHeight="1">
      <c r="E40" s="2"/>
      <c r="K40" s="15"/>
    </row>
    <row r="41" ht="15.75" customHeight="1">
      <c r="E41" s="2"/>
      <c r="K41" s="15"/>
    </row>
    <row r="42" ht="15.75" customHeight="1">
      <c r="E42" s="2"/>
      <c r="K42" s="15"/>
    </row>
    <row r="43" ht="15.75" customHeight="1">
      <c r="E43" s="2"/>
      <c r="K43" s="15"/>
    </row>
    <row r="44" ht="15.75" customHeight="1">
      <c r="E44" s="2"/>
      <c r="K44" s="15"/>
    </row>
    <row r="45" ht="15.75" customHeight="1">
      <c r="E45" s="2"/>
      <c r="K45" s="15"/>
    </row>
    <row r="46" ht="15.75" customHeight="1">
      <c r="E46" s="2"/>
      <c r="K46" s="15"/>
    </row>
    <row r="47" ht="15.75" customHeight="1">
      <c r="E47" s="2"/>
      <c r="K47" s="15"/>
    </row>
    <row r="48" ht="15.75" customHeight="1">
      <c r="E48" s="2"/>
      <c r="K48" s="15"/>
    </row>
    <row r="49" ht="15.75" customHeight="1">
      <c r="E49" s="2"/>
      <c r="K49" s="15"/>
    </row>
    <row r="50" ht="15.75" customHeight="1">
      <c r="E50" s="2"/>
      <c r="K50" s="15"/>
    </row>
    <row r="51" ht="15.75" customHeight="1">
      <c r="E51" s="2"/>
      <c r="K51" s="15"/>
    </row>
    <row r="52" ht="15.75" customHeight="1">
      <c r="E52" s="2"/>
      <c r="K52" s="15"/>
    </row>
    <row r="53" ht="15.75" customHeight="1">
      <c r="E53" s="2"/>
      <c r="K53" s="15"/>
    </row>
    <row r="54" ht="15.75" customHeight="1">
      <c r="E54" s="2"/>
      <c r="K54" s="15"/>
    </row>
    <row r="55" ht="15.75" customHeight="1">
      <c r="E55" s="2"/>
      <c r="K55" s="15"/>
    </row>
    <row r="56" ht="15.75" customHeight="1">
      <c r="E56" s="2"/>
      <c r="K56" s="15"/>
    </row>
    <row r="57" ht="15.75" customHeight="1">
      <c r="E57" s="2"/>
      <c r="K57" s="15"/>
    </row>
    <row r="58" ht="15.75" customHeight="1">
      <c r="E58" s="2"/>
      <c r="K58" s="15"/>
    </row>
    <row r="59" ht="15.75" customHeight="1">
      <c r="E59" s="2"/>
      <c r="K59" s="15"/>
    </row>
    <row r="60" ht="15.75" customHeight="1">
      <c r="E60" s="2"/>
      <c r="K60" s="15"/>
    </row>
    <row r="61" ht="15.75" customHeight="1">
      <c r="E61" s="2"/>
      <c r="K61" s="15"/>
    </row>
    <row r="62" ht="15.75" customHeight="1">
      <c r="E62" s="2"/>
      <c r="K62" s="15"/>
    </row>
    <row r="63" ht="15.75" customHeight="1">
      <c r="E63" s="2"/>
      <c r="K63" s="15"/>
    </row>
    <row r="64" ht="15.75" customHeight="1">
      <c r="E64" s="2"/>
      <c r="K64" s="15"/>
    </row>
    <row r="65" ht="15.75" customHeight="1">
      <c r="E65" s="2"/>
      <c r="K65" s="15"/>
    </row>
    <row r="66" ht="15.75" customHeight="1">
      <c r="E66" s="2"/>
      <c r="K66" s="15"/>
    </row>
    <row r="67" ht="15.75" customHeight="1">
      <c r="E67" s="2"/>
      <c r="K67" s="15"/>
    </row>
    <row r="68" ht="15.75" customHeight="1">
      <c r="E68" s="2"/>
      <c r="K68" s="15"/>
    </row>
    <row r="69" ht="15.75" customHeight="1">
      <c r="E69" s="2"/>
      <c r="K69" s="15"/>
    </row>
    <row r="70" ht="15.75" customHeight="1">
      <c r="E70" s="2"/>
      <c r="K70" s="15"/>
    </row>
    <row r="71" ht="15.75" customHeight="1">
      <c r="E71" s="2"/>
      <c r="K71" s="15"/>
    </row>
    <row r="72" ht="15.75" customHeight="1">
      <c r="E72" s="2"/>
      <c r="K72" s="15"/>
    </row>
    <row r="73" ht="15.75" customHeight="1">
      <c r="E73" s="2"/>
      <c r="K73" s="15"/>
    </row>
    <row r="74" ht="15.75" customHeight="1">
      <c r="E74" s="2"/>
      <c r="K74" s="15"/>
    </row>
    <row r="75" ht="15.75" customHeight="1">
      <c r="E75" s="2"/>
      <c r="K75" s="15"/>
    </row>
    <row r="76" ht="15.75" customHeight="1">
      <c r="E76" s="2"/>
      <c r="K76" s="15"/>
    </row>
    <row r="77" ht="15.75" customHeight="1">
      <c r="E77" s="2"/>
      <c r="K77" s="15"/>
    </row>
    <row r="78" ht="15.75" customHeight="1">
      <c r="E78" s="2"/>
      <c r="K78" s="15"/>
    </row>
    <row r="79" ht="15.75" customHeight="1">
      <c r="E79" s="2"/>
      <c r="K79" s="15"/>
    </row>
    <row r="80" ht="15.75" customHeight="1">
      <c r="E80" s="2"/>
      <c r="K80" s="15"/>
    </row>
    <row r="81" ht="15.75" customHeight="1">
      <c r="E81" s="2"/>
      <c r="K81" s="15"/>
    </row>
    <row r="82" ht="15.75" customHeight="1">
      <c r="E82" s="2"/>
      <c r="K82" s="15"/>
    </row>
    <row r="83" ht="15.75" customHeight="1">
      <c r="E83" s="2"/>
      <c r="K83" s="15"/>
    </row>
    <row r="84" ht="15.75" customHeight="1">
      <c r="E84" s="2"/>
      <c r="K84" s="15"/>
    </row>
    <row r="85" ht="15.75" customHeight="1">
      <c r="E85" s="2"/>
      <c r="K85" s="15"/>
    </row>
    <row r="86" ht="15.75" customHeight="1">
      <c r="E86" s="2"/>
      <c r="K86" s="15"/>
    </row>
    <row r="87" ht="15.75" customHeight="1">
      <c r="E87" s="2"/>
      <c r="K87" s="15"/>
    </row>
    <row r="88" ht="15.75" customHeight="1">
      <c r="E88" s="2"/>
      <c r="K88" s="15"/>
    </row>
    <row r="89" ht="15.75" customHeight="1">
      <c r="E89" s="2"/>
      <c r="K89" s="15"/>
    </row>
    <row r="90" ht="15.75" customHeight="1">
      <c r="E90" s="2"/>
      <c r="K90" s="15"/>
    </row>
    <row r="91" ht="15.75" customHeight="1">
      <c r="E91" s="2"/>
      <c r="K91" s="15"/>
    </row>
    <row r="92" ht="15.75" customHeight="1">
      <c r="E92" s="2"/>
      <c r="K92" s="15"/>
    </row>
    <row r="93" ht="15.75" customHeight="1">
      <c r="E93" s="2"/>
      <c r="K93" s="15"/>
    </row>
    <row r="94" ht="15.75" customHeight="1">
      <c r="E94" s="2"/>
      <c r="K94" s="15"/>
    </row>
    <row r="95" ht="15.75" customHeight="1">
      <c r="E95" s="2"/>
      <c r="K95" s="15"/>
    </row>
    <row r="96" ht="15.75" customHeight="1">
      <c r="E96" s="2"/>
      <c r="K96" s="15"/>
    </row>
    <row r="97" ht="15.75" customHeight="1">
      <c r="E97" s="2"/>
      <c r="K97" s="15"/>
    </row>
    <row r="98" ht="15.75" customHeight="1">
      <c r="E98" s="2"/>
      <c r="K98" s="15"/>
    </row>
    <row r="99" ht="15.75" customHeight="1">
      <c r="E99" s="2"/>
      <c r="K99" s="15"/>
    </row>
    <row r="100" ht="15.75" customHeight="1">
      <c r="E100" s="2"/>
      <c r="K100" s="15"/>
    </row>
    <row r="101" ht="15.75" customHeight="1">
      <c r="E101" s="2"/>
      <c r="K101" s="15"/>
    </row>
    <row r="102" ht="15.75" customHeight="1">
      <c r="E102" s="2"/>
      <c r="K102" s="15"/>
    </row>
    <row r="103" ht="15.75" customHeight="1">
      <c r="E103" s="2"/>
      <c r="K103" s="15"/>
    </row>
    <row r="104" ht="15.75" customHeight="1">
      <c r="E104" s="2"/>
      <c r="K104" s="15"/>
    </row>
    <row r="105" ht="15.75" customHeight="1">
      <c r="E105" s="2"/>
      <c r="K105" s="15"/>
    </row>
    <row r="106" ht="15.75" customHeight="1">
      <c r="E106" s="2"/>
      <c r="K106" s="15"/>
    </row>
    <row r="107" ht="15.75" customHeight="1">
      <c r="E107" s="2"/>
      <c r="K107" s="15"/>
    </row>
    <row r="108" ht="15.75" customHeight="1">
      <c r="E108" s="2"/>
      <c r="K108" s="15"/>
    </row>
    <row r="109" ht="15.75" customHeight="1">
      <c r="E109" s="2"/>
      <c r="K109" s="15"/>
    </row>
    <row r="110" ht="15.75" customHeight="1">
      <c r="E110" s="2"/>
      <c r="K110" s="15"/>
    </row>
    <row r="111" ht="15.75" customHeight="1">
      <c r="E111" s="2"/>
      <c r="K111" s="15"/>
    </row>
    <row r="112" ht="15.75" customHeight="1">
      <c r="E112" s="2"/>
      <c r="K112" s="15"/>
    </row>
    <row r="113" ht="15.75" customHeight="1">
      <c r="E113" s="2"/>
      <c r="K113" s="15"/>
    </row>
    <row r="114" ht="15.75" customHeight="1">
      <c r="E114" s="2"/>
      <c r="K114" s="15"/>
    </row>
    <row r="115" ht="15.75" customHeight="1">
      <c r="E115" s="2"/>
      <c r="K115" s="15"/>
    </row>
    <row r="116" ht="15.75" customHeight="1">
      <c r="E116" s="2"/>
      <c r="K116" s="15"/>
    </row>
    <row r="117" ht="15.75" customHeight="1">
      <c r="E117" s="2"/>
      <c r="K117" s="15"/>
    </row>
    <row r="118" ht="15.75" customHeight="1">
      <c r="E118" s="2"/>
      <c r="K118" s="15"/>
    </row>
    <row r="119" ht="15.75" customHeight="1">
      <c r="E119" s="2"/>
      <c r="K119" s="15"/>
    </row>
    <row r="120" ht="15.75" customHeight="1">
      <c r="E120" s="2"/>
      <c r="K120" s="15"/>
    </row>
    <row r="121" ht="15.75" customHeight="1">
      <c r="E121" s="2"/>
      <c r="K121" s="15"/>
    </row>
    <row r="122" ht="15.75" customHeight="1">
      <c r="E122" s="2"/>
      <c r="K122" s="15"/>
    </row>
    <row r="123" ht="15.75" customHeight="1">
      <c r="E123" s="2"/>
      <c r="K123" s="15"/>
    </row>
    <row r="124" ht="15.75" customHeight="1">
      <c r="E124" s="2"/>
      <c r="K124" s="15"/>
    </row>
    <row r="125" ht="15.75" customHeight="1">
      <c r="E125" s="2"/>
      <c r="K125" s="15"/>
    </row>
    <row r="126" ht="15.75" customHeight="1">
      <c r="E126" s="2"/>
      <c r="K126" s="15"/>
    </row>
    <row r="127" ht="15.75" customHeight="1">
      <c r="E127" s="2"/>
      <c r="K127" s="15"/>
    </row>
    <row r="128" ht="15.75" customHeight="1">
      <c r="E128" s="2"/>
      <c r="K128" s="15"/>
    </row>
    <row r="129" ht="15.75" customHeight="1">
      <c r="E129" s="2"/>
      <c r="K129" s="15"/>
    </row>
    <row r="130" ht="15.75" customHeight="1">
      <c r="E130" s="2"/>
      <c r="K130" s="15"/>
    </row>
    <row r="131" ht="15.75" customHeight="1">
      <c r="E131" s="2"/>
      <c r="K131" s="15"/>
    </row>
    <row r="132" ht="15.75" customHeight="1">
      <c r="E132" s="2"/>
      <c r="K132" s="15"/>
    </row>
    <row r="133" ht="15.75" customHeight="1">
      <c r="E133" s="2"/>
      <c r="K133" s="15"/>
    </row>
    <row r="134" ht="15.75" customHeight="1">
      <c r="E134" s="2"/>
      <c r="K134" s="15"/>
    </row>
    <row r="135" ht="15.75" customHeight="1">
      <c r="E135" s="2"/>
      <c r="K135" s="15"/>
    </row>
    <row r="136" ht="15.75" customHeight="1">
      <c r="E136" s="2"/>
      <c r="K136" s="15"/>
    </row>
    <row r="137" ht="15.75" customHeight="1">
      <c r="E137" s="2"/>
      <c r="K137" s="15"/>
    </row>
    <row r="138" ht="15.75" customHeight="1">
      <c r="E138" s="2"/>
      <c r="K138" s="15"/>
    </row>
    <row r="139" ht="15.75" customHeight="1">
      <c r="E139" s="2"/>
      <c r="K139" s="15"/>
    </row>
    <row r="140" ht="15.75" customHeight="1">
      <c r="E140" s="2"/>
      <c r="K140" s="15"/>
    </row>
    <row r="141" ht="15.75" customHeight="1">
      <c r="E141" s="2"/>
      <c r="K141" s="15"/>
    </row>
    <row r="142" ht="15.75" customHeight="1">
      <c r="E142" s="2"/>
      <c r="K142" s="15"/>
    </row>
    <row r="143" ht="15.75" customHeight="1">
      <c r="E143" s="2"/>
      <c r="K143" s="15"/>
    </row>
    <row r="144" ht="15.75" customHeight="1">
      <c r="E144" s="2"/>
      <c r="K144" s="15"/>
    </row>
    <row r="145" ht="15.75" customHeight="1">
      <c r="E145" s="2"/>
      <c r="K145" s="15"/>
    </row>
    <row r="146" ht="15.75" customHeight="1">
      <c r="E146" s="2"/>
      <c r="K146" s="15"/>
    </row>
    <row r="147" ht="15.75" customHeight="1">
      <c r="E147" s="2"/>
      <c r="K147" s="15"/>
    </row>
    <row r="148" ht="15.75" customHeight="1">
      <c r="E148" s="2"/>
      <c r="K148" s="15"/>
    </row>
    <row r="149" ht="15.75" customHeight="1">
      <c r="E149" s="2"/>
      <c r="K149" s="15"/>
    </row>
    <row r="150" ht="15.75" customHeight="1">
      <c r="E150" s="2"/>
      <c r="K150" s="15"/>
    </row>
    <row r="151" ht="15.75" customHeight="1">
      <c r="E151" s="2"/>
      <c r="K151" s="15"/>
    </row>
    <row r="152" ht="15.75" customHeight="1">
      <c r="E152" s="2"/>
      <c r="K152" s="15"/>
    </row>
    <row r="153" ht="15.75" customHeight="1">
      <c r="E153" s="2"/>
      <c r="K153" s="15"/>
    </row>
    <row r="154" ht="15.75" customHeight="1">
      <c r="E154" s="2"/>
      <c r="K154" s="15"/>
    </row>
    <row r="155" ht="15.75" customHeight="1">
      <c r="E155" s="2"/>
      <c r="K155" s="15"/>
    </row>
    <row r="156" ht="15.75" customHeight="1">
      <c r="E156" s="2"/>
      <c r="K156" s="15"/>
    </row>
    <row r="157" ht="15.75" customHeight="1">
      <c r="E157" s="2"/>
      <c r="K157" s="15"/>
    </row>
    <row r="158" ht="15.75" customHeight="1">
      <c r="E158" s="2"/>
      <c r="K158" s="15"/>
    </row>
    <row r="159" ht="15.75" customHeight="1">
      <c r="E159" s="2"/>
      <c r="K159" s="15"/>
    </row>
    <row r="160" ht="15.75" customHeight="1">
      <c r="E160" s="2"/>
      <c r="K160" s="15"/>
    </row>
    <row r="161" ht="15.75" customHeight="1">
      <c r="E161" s="2"/>
      <c r="K161" s="15"/>
    </row>
    <row r="162" ht="15.75" customHeight="1">
      <c r="E162" s="2"/>
      <c r="K162" s="15"/>
    </row>
    <row r="163" ht="15.75" customHeight="1">
      <c r="E163" s="2"/>
      <c r="K163" s="15"/>
    </row>
    <row r="164" ht="15.75" customHeight="1">
      <c r="E164" s="2"/>
      <c r="K164" s="15"/>
    </row>
    <row r="165" ht="15.75" customHeight="1">
      <c r="E165" s="2"/>
      <c r="K165" s="15"/>
    </row>
    <row r="166" ht="15.75" customHeight="1">
      <c r="E166" s="2"/>
      <c r="K166" s="15"/>
    </row>
    <row r="167" ht="15.75" customHeight="1">
      <c r="E167" s="2"/>
      <c r="K167" s="15"/>
    </row>
    <row r="168" ht="15.75" customHeight="1">
      <c r="E168" s="2"/>
      <c r="K168" s="15"/>
    </row>
    <row r="169" ht="15.75" customHeight="1">
      <c r="E169" s="2"/>
      <c r="K169" s="15"/>
    </row>
    <row r="170" ht="15.75" customHeight="1">
      <c r="E170" s="2"/>
      <c r="K170" s="15"/>
    </row>
    <row r="171" ht="15.75" customHeight="1">
      <c r="E171" s="2"/>
      <c r="K171" s="15"/>
    </row>
    <row r="172" ht="15.75" customHeight="1">
      <c r="E172" s="2"/>
      <c r="K172" s="15"/>
    </row>
    <row r="173" ht="15.75" customHeight="1">
      <c r="E173" s="2"/>
      <c r="K173" s="15"/>
    </row>
    <row r="174" ht="15.75" customHeight="1">
      <c r="E174" s="2"/>
      <c r="K174" s="15"/>
    </row>
    <row r="175" ht="15.75" customHeight="1">
      <c r="E175" s="2"/>
      <c r="K175" s="15"/>
    </row>
    <row r="176" ht="15.75" customHeight="1">
      <c r="E176" s="2"/>
      <c r="K176" s="15"/>
    </row>
    <row r="177" ht="15.75" customHeight="1">
      <c r="E177" s="2"/>
      <c r="K177" s="15"/>
    </row>
    <row r="178" ht="15.75" customHeight="1">
      <c r="E178" s="2"/>
      <c r="K178" s="15"/>
    </row>
    <row r="179" ht="15.75" customHeight="1">
      <c r="E179" s="2"/>
      <c r="K179" s="15"/>
    </row>
    <row r="180" ht="15.75" customHeight="1">
      <c r="E180" s="2"/>
      <c r="K180" s="15"/>
    </row>
    <row r="181" ht="15.75" customHeight="1">
      <c r="E181" s="2"/>
      <c r="K181" s="15"/>
    </row>
    <row r="182" ht="15.75" customHeight="1">
      <c r="E182" s="2"/>
      <c r="K182" s="15"/>
    </row>
    <row r="183" ht="15.75" customHeight="1">
      <c r="E183" s="2"/>
      <c r="K183" s="15"/>
    </row>
    <row r="184" ht="15.75" customHeight="1">
      <c r="E184" s="2"/>
      <c r="K184" s="15"/>
    </row>
    <row r="185" ht="15.75" customHeight="1">
      <c r="E185" s="2"/>
      <c r="K185" s="15"/>
    </row>
    <row r="186" ht="15.75" customHeight="1">
      <c r="E186" s="2"/>
      <c r="K186" s="15"/>
    </row>
    <row r="187" ht="15.75" customHeight="1">
      <c r="E187" s="2"/>
      <c r="K187" s="15"/>
    </row>
    <row r="188" ht="15.75" customHeight="1">
      <c r="E188" s="2"/>
      <c r="K188" s="15"/>
    </row>
    <row r="189" ht="15.75" customHeight="1">
      <c r="E189" s="2"/>
      <c r="K189" s="15"/>
    </row>
    <row r="190" ht="15.75" customHeight="1">
      <c r="E190" s="2"/>
      <c r="K190" s="15"/>
    </row>
    <row r="191" ht="15.75" customHeight="1">
      <c r="E191" s="2"/>
      <c r="K191" s="15"/>
    </row>
    <row r="192" ht="15.75" customHeight="1">
      <c r="E192" s="2"/>
      <c r="K192" s="15"/>
    </row>
    <row r="193" ht="15.75" customHeight="1">
      <c r="E193" s="2"/>
      <c r="K193" s="15"/>
    </row>
    <row r="194" ht="15.75" customHeight="1">
      <c r="E194" s="2"/>
      <c r="K194" s="15"/>
    </row>
    <row r="195" ht="15.75" customHeight="1">
      <c r="E195" s="2"/>
      <c r="K195" s="15"/>
    </row>
    <row r="196" ht="15.75" customHeight="1">
      <c r="E196" s="2"/>
      <c r="K196" s="15"/>
    </row>
    <row r="197" ht="15.75" customHeight="1">
      <c r="E197" s="2"/>
      <c r="K197" s="15"/>
    </row>
    <row r="198" ht="15.75" customHeight="1">
      <c r="E198" s="2"/>
      <c r="K198" s="15"/>
    </row>
    <row r="199" ht="15.75" customHeight="1">
      <c r="E199" s="2"/>
      <c r="K199" s="15"/>
    </row>
    <row r="200" ht="15.75" customHeight="1">
      <c r="E200" s="2"/>
      <c r="K200" s="15"/>
    </row>
    <row r="201" ht="15.75" customHeight="1">
      <c r="E201" s="2"/>
      <c r="K201" s="15"/>
    </row>
    <row r="202" ht="15.75" customHeight="1">
      <c r="E202" s="2"/>
      <c r="K202" s="15"/>
    </row>
    <row r="203" ht="15.75" customHeight="1">
      <c r="E203" s="2"/>
      <c r="K203" s="15"/>
    </row>
    <row r="204" ht="15.75" customHeight="1">
      <c r="E204" s="2"/>
      <c r="K204" s="15"/>
    </row>
    <row r="205" ht="15.75" customHeight="1">
      <c r="E205" s="2"/>
      <c r="K205" s="15"/>
    </row>
    <row r="206" ht="15.75" customHeight="1">
      <c r="E206" s="2"/>
      <c r="K206" s="15"/>
    </row>
    <row r="207" ht="15.75" customHeight="1">
      <c r="E207" s="2"/>
      <c r="K207" s="15"/>
    </row>
    <row r="208" ht="15.75" customHeight="1">
      <c r="E208" s="2"/>
      <c r="K208" s="15"/>
    </row>
    <row r="209" ht="15.75" customHeight="1">
      <c r="E209" s="2"/>
      <c r="K209" s="15"/>
    </row>
    <row r="210" ht="15.75" customHeight="1">
      <c r="E210" s="2"/>
      <c r="K210" s="15"/>
    </row>
    <row r="211" ht="15.75" customHeight="1">
      <c r="E211" s="2"/>
      <c r="K211" s="15"/>
    </row>
    <row r="212" ht="15.75" customHeight="1">
      <c r="E212" s="2"/>
      <c r="K212" s="15"/>
    </row>
    <row r="213" ht="15.75" customHeight="1">
      <c r="E213" s="2"/>
      <c r="K213" s="15"/>
    </row>
    <row r="214" ht="15.75" customHeight="1">
      <c r="E214" s="2"/>
      <c r="K214" s="15"/>
    </row>
    <row r="215" ht="15.75" customHeight="1">
      <c r="E215" s="2"/>
      <c r="K215" s="15"/>
    </row>
    <row r="216" ht="15.75" customHeight="1">
      <c r="E216" s="2"/>
      <c r="K216" s="15"/>
    </row>
    <row r="217" ht="15.75" customHeight="1">
      <c r="E217" s="2"/>
      <c r="K217" s="15"/>
    </row>
    <row r="218" ht="15.75" customHeight="1">
      <c r="E218" s="2"/>
      <c r="K218" s="15"/>
    </row>
    <row r="219" ht="15.75" customHeight="1">
      <c r="E219" s="2"/>
      <c r="K219" s="15"/>
    </row>
    <row r="220" ht="15.75" customHeight="1">
      <c r="E220" s="2"/>
      <c r="K220" s="15"/>
    </row>
    <row r="221" ht="15.75" customHeight="1">
      <c r="E221" s="2"/>
      <c r="K221" s="15"/>
    </row>
    <row r="222" ht="15.75" customHeight="1">
      <c r="E222" s="2"/>
      <c r="K222" s="15"/>
    </row>
    <row r="223" ht="15.75" customHeight="1">
      <c r="E223" s="2"/>
      <c r="K223" s="15"/>
    </row>
    <row r="224" ht="15.75" customHeight="1">
      <c r="E224" s="2"/>
      <c r="K224" s="15"/>
    </row>
    <row r="225" ht="15.75" customHeight="1">
      <c r="E225" s="2"/>
      <c r="K225" s="15"/>
    </row>
    <row r="226" ht="15.75" customHeight="1">
      <c r="E226" s="2"/>
      <c r="K226" s="15"/>
    </row>
    <row r="227" ht="15.75" customHeight="1">
      <c r="E227" s="2"/>
      <c r="K227" s="15"/>
    </row>
    <row r="228" ht="15.75" customHeight="1">
      <c r="E228" s="2"/>
      <c r="K228" s="15"/>
    </row>
    <row r="229" ht="15.75" customHeight="1">
      <c r="E229" s="2"/>
      <c r="K229" s="15"/>
    </row>
    <row r="230" ht="15.75" customHeight="1">
      <c r="E230" s="2"/>
      <c r="K230" s="15"/>
    </row>
    <row r="231" ht="15.75" customHeight="1">
      <c r="E231" s="2"/>
      <c r="K231" s="15"/>
    </row>
    <row r="232" ht="15.75" customHeight="1">
      <c r="E232" s="2"/>
      <c r="K232" s="15"/>
    </row>
    <row r="233" ht="15.75" customHeight="1">
      <c r="E233" s="2"/>
      <c r="K233" s="15"/>
    </row>
    <row r="234" ht="15.75" customHeight="1">
      <c r="E234" s="2"/>
      <c r="K234" s="15"/>
    </row>
    <row r="235" ht="15.75" customHeight="1">
      <c r="E235" s="2"/>
      <c r="K235" s="15"/>
    </row>
    <row r="236" ht="15.75" customHeight="1">
      <c r="E236" s="2"/>
      <c r="K236" s="15"/>
    </row>
    <row r="237" ht="15.75" customHeight="1">
      <c r="E237" s="2"/>
      <c r="K237" s="15"/>
    </row>
    <row r="238" ht="15.75" customHeight="1">
      <c r="E238" s="2"/>
      <c r="K238" s="15"/>
    </row>
    <row r="239" ht="15.75" customHeight="1">
      <c r="E239" s="2"/>
      <c r="K239" s="15"/>
    </row>
    <row r="240" ht="15.75" customHeight="1">
      <c r="E240" s="2"/>
      <c r="K240" s="15"/>
    </row>
    <row r="241" ht="15.75" customHeight="1">
      <c r="E241" s="2"/>
      <c r="K241" s="15"/>
    </row>
    <row r="242" ht="15.75" customHeight="1">
      <c r="E242" s="2"/>
      <c r="K242" s="15"/>
    </row>
    <row r="243" ht="15.75" customHeight="1">
      <c r="E243" s="2"/>
      <c r="K243" s="15"/>
    </row>
    <row r="244" ht="15.75" customHeight="1">
      <c r="E244" s="2"/>
      <c r="K244" s="15"/>
    </row>
    <row r="245" ht="15.75" customHeight="1">
      <c r="E245" s="2"/>
      <c r="K245" s="15"/>
    </row>
    <row r="246" ht="15.75" customHeight="1">
      <c r="E246" s="2"/>
      <c r="K246" s="15"/>
    </row>
    <row r="247" ht="15.75" customHeight="1">
      <c r="E247" s="2"/>
      <c r="K247" s="15"/>
    </row>
    <row r="248" ht="15.75" customHeight="1">
      <c r="E248" s="2"/>
      <c r="K248" s="15"/>
    </row>
    <row r="249" ht="15.75" customHeight="1">
      <c r="E249" s="2"/>
      <c r="K249" s="15"/>
    </row>
    <row r="250" ht="15.75" customHeight="1">
      <c r="E250" s="2"/>
      <c r="K250" s="15"/>
    </row>
    <row r="251" ht="15.75" customHeight="1">
      <c r="E251" s="2"/>
      <c r="K251" s="15"/>
    </row>
    <row r="252" ht="15.75" customHeight="1">
      <c r="E252" s="2"/>
      <c r="K252" s="15"/>
    </row>
    <row r="253" ht="15.75" customHeight="1">
      <c r="E253" s="2"/>
      <c r="K253" s="15"/>
    </row>
    <row r="254" ht="15.75" customHeight="1">
      <c r="E254" s="2"/>
      <c r="K254" s="15"/>
    </row>
    <row r="255" ht="15.75" customHeight="1">
      <c r="E255" s="2"/>
      <c r="K255" s="15"/>
    </row>
    <row r="256" ht="15.75" customHeight="1">
      <c r="E256" s="2"/>
      <c r="K256" s="15"/>
    </row>
    <row r="257" ht="15.75" customHeight="1">
      <c r="E257" s="2"/>
      <c r="K257" s="15"/>
    </row>
    <row r="258" ht="15.75" customHeight="1">
      <c r="E258" s="2"/>
      <c r="K258" s="15"/>
    </row>
    <row r="259" ht="15.75" customHeight="1">
      <c r="E259" s="2"/>
      <c r="K259" s="15"/>
    </row>
    <row r="260" ht="15.75" customHeight="1">
      <c r="E260" s="2"/>
      <c r="K260" s="15"/>
    </row>
    <row r="261" ht="15.75" customHeight="1">
      <c r="E261" s="2"/>
      <c r="K261" s="15"/>
    </row>
    <row r="262" ht="15.75" customHeight="1">
      <c r="E262" s="2"/>
      <c r="K262" s="15"/>
    </row>
    <row r="263" ht="15.75" customHeight="1">
      <c r="E263" s="2"/>
      <c r="K263" s="15"/>
    </row>
    <row r="264" ht="15.75" customHeight="1">
      <c r="E264" s="2"/>
      <c r="K264" s="15"/>
    </row>
    <row r="265" ht="15.75" customHeight="1">
      <c r="E265" s="2"/>
      <c r="K265" s="15"/>
    </row>
    <row r="266" ht="15.75" customHeight="1">
      <c r="E266" s="2"/>
      <c r="K266" s="15"/>
    </row>
    <row r="267" ht="15.75" customHeight="1">
      <c r="E267" s="2"/>
      <c r="K267" s="15"/>
    </row>
    <row r="268" ht="15.75" customHeight="1">
      <c r="E268" s="2"/>
      <c r="K268" s="15"/>
    </row>
    <row r="269" ht="15.75" customHeight="1">
      <c r="E269" s="2"/>
      <c r="K269" s="15"/>
    </row>
    <row r="270" ht="15.75" customHeight="1">
      <c r="E270" s="2"/>
      <c r="K270" s="15"/>
    </row>
    <row r="271" ht="15.75" customHeight="1">
      <c r="E271" s="2"/>
      <c r="K271" s="15"/>
    </row>
    <row r="272" ht="15.75" customHeight="1">
      <c r="E272" s="2"/>
      <c r="K272" s="15"/>
    </row>
    <row r="273" ht="15.75" customHeight="1">
      <c r="E273" s="2"/>
      <c r="K273" s="15"/>
    </row>
    <row r="274" ht="15.75" customHeight="1">
      <c r="E274" s="2"/>
      <c r="K274" s="15"/>
    </row>
    <row r="275" ht="15.75" customHeight="1">
      <c r="E275" s="2"/>
      <c r="K275" s="15"/>
    </row>
    <row r="276" ht="15.75" customHeight="1">
      <c r="E276" s="2"/>
      <c r="K276" s="15"/>
    </row>
    <row r="277" ht="15.75" customHeight="1">
      <c r="E277" s="2"/>
      <c r="K277" s="15"/>
    </row>
    <row r="278" ht="15.75" customHeight="1">
      <c r="E278" s="2"/>
      <c r="K278" s="15"/>
    </row>
    <row r="279" ht="15.75" customHeight="1">
      <c r="E279" s="2"/>
      <c r="K279" s="15"/>
    </row>
    <row r="280" ht="15.75" customHeight="1">
      <c r="E280" s="2"/>
      <c r="K280" s="15"/>
    </row>
    <row r="281" ht="15.75" customHeight="1">
      <c r="E281" s="2"/>
      <c r="K281" s="15"/>
    </row>
    <row r="282" ht="15.75" customHeight="1">
      <c r="E282" s="2"/>
      <c r="K282" s="15"/>
    </row>
    <row r="283" ht="15.75" customHeight="1">
      <c r="E283" s="2"/>
      <c r="K283" s="15"/>
    </row>
    <row r="284" ht="15.75" customHeight="1">
      <c r="E284" s="2"/>
      <c r="K284" s="15"/>
    </row>
    <row r="285" ht="15.75" customHeight="1">
      <c r="E285" s="2"/>
      <c r="K285" s="15"/>
    </row>
    <row r="286" ht="15.75" customHeight="1">
      <c r="E286" s="2"/>
      <c r="K286" s="15"/>
    </row>
    <row r="287" ht="15.75" customHeight="1">
      <c r="E287" s="2"/>
      <c r="K287" s="15"/>
    </row>
    <row r="288" ht="15.75" customHeight="1">
      <c r="E288" s="2"/>
      <c r="K288" s="15"/>
    </row>
    <row r="289" ht="15.75" customHeight="1">
      <c r="E289" s="2"/>
      <c r="K289" s="15"/>
    </row>
    <row r="290" ht="15.75" customHeight="1">
      <c r="E290" s="2"/>
      <c r="K290" s="15"/>
    </row>
    <row r="291" ht="15.75" customHeight="1">
      <c r="E291" s="2"/>
      <c r="K291" s="15"/>
    </row>
    <row r="292" ht="15.75" customHeight="1">
      <c r="E292" s="2"/>
      <c r="K292" s="15"/>
    </row>
    <row r="293" ht="15.75" customHeight="1">
      <c r="E293" s="2"/>
      <c r="K293" s="15"/>
    </row>
    <row r="294" ht="15.75" customHeight="1">
      <c r="E294" s="2"/>
      <c r="K294" s="15"/>
    </row>
    <row r="295" ht="15.75" customHeight="1">
      <c r="E295" s="2"/>
      <c r="K295" s="15"/>
    </row>
    <row r="296" ht="15.75" customHeight="1">
      <c r="E296" s="2"/>
      <c r="K296" s="15"/>
    </row>
    <row r="297" ht="15.75" customHeight="1">
      <c r="E297" s="2"/>
      <c r="K297" s="15"/>
    </row>
    <row r="298" ht="15.75" customHeight="1">
      <c r="E298" s="2"/>
      <c r="K298" s="15"/>
    </row>
    <row r="299" ht="15.75" customHeight="1">
      <c r="E299" s="2"/>
      <c r="K299" s="15"/>
    </row>
    <row r="300" ht="15.75" customHeight="1">
      <c r="E300" s="2"/>
      <c r="K300" s="15"/>
    </row>
    <row r="301" ht="15.75" customHeight="1">
      <c r="E301" s="2"/>
      <c r="K301" s="15"/>
    </row>
    <row r="302" ht="15.75" customHeight="1">
      <c r="E302" s="2"/>
      <c r="K302" s="15"/>
    </row>
    <row r="303" ht="15.75" customHeight="1">
      <c r="E303" s="2"/>
      <c r="K303" s="15"/>
    </row>
    <row r="304" ht="15.75" customHeight="1">
      <c r="E304" s="2"/>
      <c r="K304" s="15"/>
    </row>
    <row r="305" ht="15.75" customHeight="1">
      <c r="E305" s="2"/>
      <c r="K305" s="15"/>
    </row>
    <row r="306" ht="15.75" customHeight="1">
      <c r="E306" s="2"/>
      <c r="K306" s="15"/>
    </row>
    <row r="307" ht="15.75" customHeight="1">
      <c r="E307" s="2"/>
      <c r="K307" s="15"/>
    </row>
    <row r="308" ht="15.75" customHeight="1">
      <c r="E308" s="2"/>
      <c r="K308" s="15"/>
    </row>
    <row r="309" ht="15.75" customHeight="1">
      <c r="E309" s="2"/>
      <c r="K309" s="15"/>
    </row>
    <row r="310" ht="15.75" customHeight="1">
      <c r="E310" s="2"/>
      <c r="K310" s="15"/>
    </row>
    <row r="311" ht="15.75" customHeight="1">
      <c r="E311" s="2"/>
      <c r="K311" s="15"/>
    </row>
    <row r="312" ht="15.75" customHeight="1">
      <c r="E312" s="2"/>
      <c r="K312" s="15"/>
    </row>
    <row r="313" ht="15.75" customHeight="1">
      <c r="E313" s="2"/>
      <c r="K313" s="15"/>
    </row>
    <row r="314" ht="15.75" customHeight="1">
      <c r="E314" s="2"/>
      <c r="K314" s="15"/>
    </row>
    <row r="315" ht="15.75" customHeight="1">
      <c r="E315" s="2"/>
      <c r="K315" s="15"/>
    </row>
    <row r="316" ht="15.75" customHeight="1">
      <c r="E316" s="2"/>
      <c r="K316" s="15"/>
    </row>
    <row r="317" ht="15.75" customHeight="1">
      <c r="E317" s="2"/>
      <c r="K317" s="15"/>
    </row>
    <row r="318" ht="15.75" customHeight="1">
      <c r="E318" s="2"/>
      <c r="K318" s="15"/>
    </row>
    <row r="319" ht="15.75" customHeight="1">
      <c r="E319" s="2"/>
      <c r="K319" s="15"/>
    </row>
    <row r="320" ht="15.75" customHeight="1">
      <c r="E320" s="2"/>
      <c r="K320" s="15"/>
    </row>
    <row r="321" ht="15.75" customHeight="1">
      <c r="E321" s="2"/>
      <c r="K321" s="15"/>
    </row>
    <row r="322" ht="15.75" customHeight="1">
      <c r="E322" s="2"/>
      <c r="K322" s="15"/>
    </row>
    <row r="323" ht="15.75" customHeight="1">
      <c r="E323" s="2"/>
      <c r="K323" s="15"/>
    </row>
    <row r="324" ht="15.75" customHeight="1">
      <c r="E324" s="2"/>
      <c r="K324" s="15"/>
    </row>
    <row r="325" ht="15.75" customHeight="1">
      <c r="E325" s="2"/>
      <c r="K325" s="15"/>
    </row>
    <row r="326" ht="15.75" customHeight="1">
      <c r="E326" s="2"/>
      <c r="K326" s="15"/>
    </row>
    <row r="327" ht="15.75" customHeight="1">
      <c r="E327" s="2"/>
      <c r="K327" s="15"/>
    </row>
    <row r="328" ht="15.75" customHeight="1">
      <c r="E328" s="2"/>
      <c r="K328" s="15"/>
    </row>
    <row r="329" ht="15.75" customHeight="1">
      <c r="E329" s="2"/>
      <c r="K329" s="15"/>
    </row>
    <row r="330" ht="15.75" customHeight="1">
      <c r="E330" s="2"/>
      <c r="K330" s="15"/>
    </row>
    <row r="331" ht="15.75" customHeight="1">
      <c r="E331" s="2"/>
      <c r="K331" s="15"/>
    </row>
    <row r="332" ht="15.75" customHeight="1">
      <c r="E332" s="2"/>
      <c r="K332" s="15"/>
    </row>
    <row r="333" ht="15.75" customHeight="1">
      <c r="E333" s="2"/>
      <c r="K333" s="15"/>
    </row>
    <row r="334" ht="15.75" customHeight="1">
      <c r="E334" s="2"/>
      <c r="K334" s="15"/>
    </row>
    <row r="335" ht="15.75" customHeight="1">
      <c r="E335" s="2"/>
      <c r="K335" s="15"/>
    </row>
    <row r="336" ht="15.75" customHeight="1">
      <c r="E336" s="2"/>
      <c r="K336" s="15"/>
    </row>
    <row r="337" ht="15.75" customHeight="1">
      <c r="E337" s="2"/>
      <c r="K337" s="15"/>
    </row>
    <row r="338" ht="15.75" customHeight="1">
      <c r="E338" s="2"/>
      <c r="K338" s="15"/>
    </row>
    <row r="339" ht="15.75" customHeight="1">
      <c r="E339" s="2"/>
      <c r="K339" s="15"/>
    </row>
    <row r="340" ht="15.75" customHeight="1">
      <c r="E340" s="2"/>
      <c r="K340" s="15"/>
    </row>
    <row r="341" ht="15.75" customHeight="1">
      <c r="E341" s="2"/>
      <c r="K341" s="15"/>
    </row>
    <row r="342" ht="15.75" customHeight="1">
      <c r="E342" s="2"/>
      <c r="K342" s="15"/>
    </row>
    <row r="343" ht="15.75" customHeight="1">
      <c r="E343" s="2"/>
      <c r="K343" s="15"/>
    </row>
    <row r="344" ht="15.75" customHeight="1">
      <c r="E344" s="2"/>
      <c r="K344" s="15"/>
    </row>
    <row r="345" ht="15.75" customHeight="1">
      <c r="E345" s="2"/>
      <c r="K345" s="15"/>
    </row>
    <row r="346" ht="15.75" customHeight="1">
      <c r="E346" s="2"/>
      <c r="K346" s="15"/>
    </row>
    <row r="347" ht="15.75" customHeight="1">
      <c r="E347" s="2"/>
      <c r="K347" s="15"/>
    </row>
    <row r="348" ht="15.75" customHeight="1">
      <c r="E348" s="2"/>
      <c r="K348" s="15"/>
    </row>
    <row r="349" ht="15.75" customHeight="1">
      <c r="E349" s="2"/>
      <c r="K349" s="15"/>
    </row>
    <row r="350" ht="15.75" customHeight="1">
      <c r="E350" s="2"/>
      <c r="K350" s="15"/>
    </row>
    <row r="351" ht="15.75" customHeight="1">
      <c r="E351" s="2"/>
      <c r="K351" s="15"/>
    </row>
    <row r="352" ht="15.75" customHeight="1">
      <c r="E352" s="2"/>
      <c r="K352" s="15"/>
    </row>
    <row r="353" ht="15.75" customHeight="1">
      <c r="E353" s="2"/>
      <c r="K353" s="15"/>
    </row>
    <row r="354" ht="15.75" customHeight="1">
      <c r="E354" s="2"/>
      <c r="K354" s="15"/>
    </row>
    <row r="355" ht="15.75" customHeight="1">
      <c r="E355" s="2"/>
      <c r="K355" s="15"/>
    </row>
    <row r="356" ht="15.75" customHeight="1">
      <c r="E356" s="2"/>
      <c r="K356" s="15"/>
    </row>
    <row r="357" ht="15.75" customHeight="1">
      <c r="E357" s="2"/>
      <c r="K357" s="15"/>
    </row>
    <row r="358" ht="15.75" customHeight="1">
      <c r="E358" s="2"/>
      <c r="K358" s="15"/>
    </row>
    <row r="359" ht="15.75" customHeight="1">
      <c r="E359" s="2"/>
      <c r="K359" s="15"/>
    </row>
    <row r="360" ht="15.75" customHeight="1">
      <c r="E360" s="2"/>
      <c r="K360" s="15"/>
    </row>
    <row r="361" ht="15.75" customHeight="1">
      <c r="E361" s="2"/>
      <c r="K361" s="15"/>
    </row>
    <row r="362" ht="15.75" customHeight="1">
      <c r="E362" s="2"/>
      <c r="K362" s="15"/>
    </row>
    <row r="363" ht="15.75" customHeight="1">
      <c r="E363" s="2"/>
      <c r="K363" s="15"/>
    </row>
    <row r="364" ht="15.75" customHeight="1">
      <c r="E364" s="2"/>
      <c r="K364" s="15"/>
    </row>
    <row r="365" ht="15.75" customHeight="1">
      <c r="E365" s="2"/>
      <c r="K365" s="15"/>
    </row>
    <row r="366" ht="15.75" customHeight="1">
      <c r="E366" s="2"/>
      <c r="K366" s="15"/>
    </row>
    <row r="367" ht="15.75" customHeight="1">
      <c r="E367" s="2"/>
      <c r="K367" s="15"/>
    </row>
    <row r="368" ht="15.75" customHeight="1">
      <c r="E368" s="2"/>
      <c r="K368" s="15"/>
    </row>
    <row r="369" ht="15.75" customHeight="1">
      <c r="E369" s="2"/>
      <c r="K369" s="15"/>
    </row>
    <row r="370" ht="15.75" customHeight="1">
      <c r="E370" s="2"/>
      <c r="K370" s="15"/>
    </row>
    <row r="371" ht="15.75" customHeight="1">
      <c r="E371" s="2"/>
      <c r="K371" s="15"/>
    </row>
    <row r="372" ht="15.75" customHeight="1">
      <c r="E372" s="2"/>
      <c r="K372" s="15"/>
    </row>
    <row r="373" ht="15.75" customHeight="1">
      <c r="E373" s="2"/>
      <c r="K373" s="15"/>
    </row>
    <row r="374" ht="15.75" customHeight="1">
      <c r="E374" s="2"/>
      <c r="K374" s="15"/>
    </row>
    <row r="375" ht="15.75" customHeight="1">
      <c r="E375" s="2"/>
      <c r="K375" s="15"/>
    </row>
    <row r="376" ht="15.75" customHeight="1">
      <c r="E376" s="2"/>
      <c r="K376" s="15"/>
    </row>
    <row r="377" ht="15.75" customHeight="1">
      <c r="E377" s="2"/>
      <c r="K377" s="15"/>
    </row>
    <row r="378" ht="15.75" customHeight="1">
      <c r="E378" s="2"/>
      <c r="K378" s="15"/>
    </row>
    <row r="379" ht="15.75" customHeight="1">
      <c r="E379" s="2"/>
      <c r="K379" s="15"/>
    </row>
    <row r="380" ht="15.75" customHeight="1">
      <c r="E380" s="2"/>
      <c r="K380" s="15"/>
    </row>
    <row r="381" ht="15.75" customHeight="1">
      <c r="E381" s="2"/>
      <c r="K381" s="15"/>
    </row>
    <row r="382" ht="15.75" customHeight="1">
      <c r="E382" s="2"/>
      <c r="K382" s="15"/>
    </row>
    <row r="383" ht="15.75" customHeight="1">
      <c r="E383" s="2"/>
      <c r="K383" s="15"/>
    </row>
    <row r="384" ht="15.75" customHeight="1">
      <c r="E384" s="2"/>
      <c r="K384" s="15"/>
    </row>
    <row r="385" ht="15.75" customHeight="1">
      <c r="E385" s="2"/>
      <c r="K385" s="15"/>
    </row>
    <row r="386" ht="15.75" customHeight="1">
      <c r="E386" s="2"/>
      <c r="K386" s="15"/>
    </row>
    <row r="387" ht="15.75" customHeight="1">
      <c r="E387" s="2"/>
      <c r="K387" s="15"/>
    </row>
    <row r="388" ht="15.75" customHeight="1">
      <c r="E388" s="2"/>
      <c r="K388" s="15"/>
    </row>
    <row r="389" ht="15.75" customHeight="1">
      <c r="E389" s="2"/>
      <c r="K389" s="15"/>
    </row>
    <row r="390" ht="15.75" customHeight="1">
      <c r="E390" s="2"/>
      <c r="K390" s="15"/>
    </row>
    <row r="391" ht="15.75" customHeight="1">
      <c r="E391" s="2"/>
      <c r="K391" s="15"/>
    </row>
    <row r="392" ht="15.75" customHeight="1">
      <c r="E392" s="2"/>
      <c r="K392" s="15"/>
    </row>
    <row r="393" ht="15.75" customHeight="1">
      <c r="E393" s="2"/>
      <c r="K393" s="15"/>
    </row>
    <row r="394" ht="15.75" customHeight="1">
      <c r="E394" s="2"/>
      <c r="K394" s="15"/>
    </row>
    <row r="395" ht="15.75" customHeight="1">
      <c r="E395" s="2"/>
      <c r="K395" s="15"/>
    </row>
    <row r="396" ht="15.75" customHeight="1">
      <c r="E396" s="2"/>
      <c r="K396" s="15"/>
    </row>
    <row r="397" ht="15.75" customHeight="1">
      <c r="E397" s="2"/>
      <c r="K397" s="15"/>
    </row>
    <row r="398" ht="15.75" customHeight="1">
      <c r="E398" s="2"/>
      <c r="K398" s="15"/>
    </row>
    <row r="399" ht="15.75" customHeight="1">
      <c r="E399" s="2"/>
      <c r="K399" s="15"/>
    </row>
    <row r="400" ht="15.75" customHeight="1">
      <c r="E400" s="2"/>
      <c r="K400" s="15"/>
    </row>
    <row r="401" ht="15.75" customHeight="1">
      <c r="E401" s="2"/>
      <c r="K401" s="15"/>
    </row>
    <row r="402" ht="15.75" customHeight="1">
      <c r="E402" s="2"/>
      <c r="K402" s="15"/>
    </row>
    <row r="403" ht="15.75" customHeight="1">
      <c r="E403" s="2"/>
      <c r="K403" s="15"/>
    </row>
    <row r="404" ht="15.75" customHeight="1">
      <c r="E404" s="2"/>
      <c r="K404" s="15"/>
    </row>
    <row r="405" ht="15.75" customHeight="1">
      <c r="E405" s="2"/>
      <c r="K405" s="15"/>
    </row>
    <row r="406" ht="15.75" customHeight="1">
      <c r="E406" s="2"/>
      <c r="K406" s="15"/>
    </row>
    <row r="407" ht="15.75" customHeight="1">
      <c r="E407" s="2"/>
      <c r="K407" s="15"/>
    </row>
    <row r="408" ht="15.75" customHeight="1">
      <c r="E408" s="2"/>
      <c r="K408" s="15"/>
    </row>
    <row r="409" ht="15.75" customHeight="1">
      <c r="E409" s="2"/>
      <c r="K409" s="15"/>
    </row>
    <row r="410" ht="15.75" customHeight="1">
      <c r="E410" s="2"/>
      <c r="K410" s="15"/>
    </row>
    <row r="411" ht="15.75" customHeight="1">
      <c r="E411" s="2"/>
      <c r="K411" s="15"/>
    </row>
    <row r="412" ht="15.75" customHeight="1">
      <c r="E412" s="2"/>
      <c r="K412" s="15"/>
    </row>
    <row r="413" ht="15.75" customHeight="1">
      <c r="E413" s="2"/>
      <c r="K413" s="15"/>
    </row>
    <row r="414" ht="15.75" customHeight="1">
      <c r="E414" s="2"/>
      <c r="K414" s="15"/>
    </row>
    <row r="415" ht="15.75" customHeight="1">
      <c r="E415" s="2"/>
      <c r="K415" s="15"/>
    </row>
    <row r="416" ht="15.75" customHeight="1">
      <c r="E416" s="2"/>
      <c r="K416" s="15"/>
    </row>
    <row r="417" ht="15.75" customHeight="1">
      <c r="E417" s="2"/>
      <c r="K417" s="15"/>
    </row>
    <row r="418" ht="15.75" customHeight="1">
      <c r="E418" s="2"/>
      <c r="K418" s="15"/>
    </row>
    <row r="419" ht="15.75" customHeight="1">
      <c r="E419" s="2"/>
      <c r="K419" s="15"/>
    </row>
    <row r="420" ht="15.75" customHeight="1">
      <c r="E420" s="2"/>
      <c r="K420" s="15"/>
    </row>
    <row r="421" ht="15.75" customHeight="1">
      <c r="E421" s="2"/>
      <c r="K421" s="15"/>
    </row>
    <row r="422" ht="15.75" customHeight="1">
      <c r="E422" s="2"/>
      <c r="K422" s="15"/>
    </row>
    <row r="423" ht="15.75" customHeight="1">
      <c r="E423" s="2"/>
      <c r="K423" s="15"/>
    </row>
    <row r="424" ht="15.75" customHeight="1">
      <c r="E424" s="2"/>
      <c r="K424" s="15"/>
    </row>
    <row r="425" ht="15.75" customHeight="1">
      <c r="E425" s="2"/>
      <c r="K425" s="15"/>
    </row>
    <row r="426" ht="15.75" customHeight="1">
      <c r="E426" s="2"/>
      <c r="K426" s="15"/>
    </row>
    <row r="427" ht="15.75" customHeight="1">
      <c r="E427" s="2"/>
      <c r="K427" s="15"/>
    </row>
    <row r="428" ht="15.75" customHeight="1">
      <c r="E428" s="2"/>
      <c r="K428" s="15"/>
    </row>
    <row r="429" ht="15.75" customHeight="1">
      <c r="E429" s="2"/>
      <c r="K429" s="15"/>
    </row>
    <row r="430" ht="15.75" customHeight="1">
      <c r="E430" s="2"/>
      <c r="K430" s="15"/>
    </row>
    <row r="431" ht="15.75" customHeight="1">
      <c r="E431" s="2"/>
      <c r="K431" s="15"/>
    </row>
    <row r="432" ht="15.75" customHeight="1">
      <c r="E432" s="2"/>
      <c r="K432" s="15"/>
    </row>
    <row r="433" ht="15.75" customHeight="1">
      <c r="E433" s="2"/>
      <c r="K433" s="15"/>
    </row>
    <row r="434" ht="15.75" customHeight="1">
      <c r="E434" s="2"/>
      <c r="K434" s="15"/>
    </row>
    <row r="435" ht="15.75" customHeight="1">
      <c r="E435" s="2"/>
      <c r="K435" s="15"/>
    </row>
    <row r="436" ht="15.75" customHeight="1">
      <c r="E436" s="2"/>
      <c r="K436" s="15"/>
    </row>
    <row r="437" ht="15.75" customHeight="1">
      <c r="E437" s="2"/>
      <c r="K437" s="15"/>
    </row>
    <row r="438" ht="15.75" customHeight="1">
      <c r="E438" s="2"/>
      <c r="K438" s="15"/>
    </row>
    <row r="439" ht="15.75" customHeight="1">
      <c r="E439" s="2"/>
      <c r="K439" s="15"/>
    </row>
    <row r="440" ht="15.75" customHeight="1">
      <c r="E440" s="2"/>
      <c r="K440" s="15"/>
    </row>
    <row r="441" ht="15.75" customHeight="1">
      <c r="E441" s="2"/>
      <c r="K441" s="15"/>
    </row>
    <row r="442" ht="15.75" customHeight="1">
      <c r="E442" s="2"/>
      <c r="K442" s="15"/>
    </row>
    <row r="443" ht="15.75" customHeight="1">
      <c r="E443" s="2"/>
      <c r="K443" s="15"/>
    </row>
    <row r="444" ht="15.75" customHeight="1">
      <c r="E444" s="2"/>
      <c r="K444" s="15"/>
    </row>
    <row r="445" ht="15.75" customHeight="1">
      <c r="E445" s="2"/>
      <c r="K445" s="15"/>
    </row>
    <row r="446" ht="15.75" customHeight="1">
      <c r="E446" s="2"/>
      <c r="K446" s="15"/>
    </row>
    <row r="447" ht="15.75" customHeight="1">
      <c r="E447" s="2"/>
      <c r="K447" s="15"/>
    </row>
    <row r="448" ht="15.75" customHeight="1">
      <c r="E448" s="2"/>
      <c r="K448" s="15"/>
    </row>
    <row r="449" ht="15.75" customHeight="1">
      <c r="E449" s="2"/>
      <c r="K449" s="15"/>
    </row>
    <row r="450" ht="15.75" customHeight="1">
      <c r="E450" s="2"/>
      <c r="K450" s="15"/>
    </row>
    <row r="451" ht="15.75" customHeight="1">
      <c r="E451" s="2"/>
      <c r="K451" s="15"/>
    </row>
    <row r="452" ht="15.75" customHeight="1">
      <c r="E452" s="2"/>
      <c r="K452" s="15"/>
    </row>
    <row r="453" ht="15.75" customHeight="1">
      <c r="E453" s="2"/>
      <c r="K453" s="15"/>
    </row>
    <row r="454" ht="15.75" customHeight="1">
      <c r="E454" s="2"/>
      <c r="K454" s="15"/>
    </row>
    <row r="455" ht="15.75" customHeight="1">
      <c r="E455" s="2"/>
      <c r="K455" s="15"/>
    </row>
    <row r="456" ht="15.75" customHeight="1">
      <c r="E456" s="2"/>
      <c r="K456" s="15"/>
    </row>
    <row r="457" ht="15.75" customHeight="1">
      <c r="E457" s="2"/>
      <c r="K457" s="15"/>
    </row>
    <row r="458" ht="15.75" customHeight="1">
      <c r="E458" s="2"/>
      <c r="K458" s="15"/>
    </row>
    <row r="459" ht="15.75" customHeight="1">
      <c r="E459" s="2"/>
      <c r="K459" s="15"/>
    </row>
    <row r="460" ht="15.75" customHeight="1">
      <c r="E460" s="2"/>
      <c r="K460" s="15"/>
    </row>
    <row r="461" ht="15.75" customHeight="1">
      <c r="E461" s="2"/>
      <c r="K461" s="15"/>
    </row>
    <row r="462" ht="15.75" customHeight="1">
      <c r="E462" s="2"/>
      <c r="K462" s="15"/>
    </row>
    <row r="463" ht="15.75" customHeight="1">
      <c r="E463" s="2"/>
      <c r="K463" s="15"/>
    </row>
    <row r="464" ht="15.75" customHeight="1">
      <c r="E464" s="2"/>
      <c r="K464" s="15"/>
    </row>
    <row r="465" ht="15.75" customHeight="1">
      <c r="E465" s="2"/>
      <c r="K465" s="15"/>
    </row>
    <row r="466" ht="15.75" customHeight="1">
      <c r="E466" s="2"/>
      <c r="K466" s="15"/>
    </row>
    <row r="467" ht="15.75" customHeight="1">
      <c r="E467" s="2"/>
      <c r="K467" s="15"/>
    </row>
    <row r="468" ht="15.75" customHeight="1">
      <c r="E468" s="2"/>
      <c r="K468" s="15"/>
    </row>
    <row r="469" ht="15.75" customHeight="1">
      <c r="E469" s="2"/>
      <c r="K469" s="15"/>
    </row>
    <row r="470" ht="15.75" customHeight="1">
      <c r="E470" s="2"/>
      <c r="K470" s="15"/>
    </row>
    <row r="471" ht="15.75" customHeight="1">
      <c r="E471" s="2"/>
      <c r="K471" s="15"/>
    </row>
    <row r="472" ht="15.75" customHeight="1">
      <c r="E472" s="2"/>
      <c r="K472" s="15"/>
    </row>
    <row r="473" ht="15.75" customHeight="1">
      <c r="E473" s="2"/>
      <c r="K473" s="15"/>
    </row>
    <row r="474" ht="15.75" customHeight="1">
      <c r="E474" s="2"/>
      <c r="K474" s="15"/>
    </row>
    <row r="475" ht="15.75" customHeight="1">
      <c r="E475" s="2"/>
      <c r="K475" s="15"/>
    </row>
    <row r="476" ht="15.75" customHeight="1">
      <c r="E476" s="2"/>
      <c r="K476" s="15"/>
    </row>
    <row r="477" ht="15.75" customHeight="1">
      <c r="E477" s="2"/>
      <c r="K477" s="15"/>
    </row>
    <row r="478" ht="15.75" customHeight="1">
      <c r="E478" s="2"/>
      <c r="K478" s="15"/>
    </row>
    <row r="479" ht="15.75" customHeight="1">
      <c r="E479" s="2"/>
      <c r="K479" s="15"/>
    </row>
    <row r="480" ht="15.75" customHeight="1">
      <c r="E480" s="2"/>
      <c r="K480" s="15"/>
    </row>
    <row r="481" ht="15.75" customHeight="1">
      <c r="E481" s="2"/>
      <c r="K481" s="15"/>
    </row>
    <row r="482" ht="15.75" customHeight="1">
      <c r="E482" s="2"/>
      <c r="K482" s="15"/>
    </row>
    <row r="483" ht="15.75" customHeight="1">
      <c r="E483" s="2"/>
      <c r="K483" s="15"/>
    </row>
    <row r="484" ht="15.75" customHeight="1">
      <c r="E484" s="2"/>
      <c r="K484" s="15"/>
    </row>
    <row r="485" ht="15.75" customHeight="1">
      <c r="E485" s="2"/>
      <c r="K485" s="15"/>
    </row>
    <row r="486" ht="15.75" customHeight="1">
      <c r="E486" s="2"/>
      <c r="K486" s="15"/>
    </row>
    <row r="487" ht="15.75" customHeight="1">
      <c r="E487" s="2"/>
      <c r="K487" s="15"/>
    </row>
    <row r="488" ht="15.75" customHeight="1">
      <c r="E488" s="2"/>
      <c r="K488" s="15"/>
    </row>
    <row r="489" ht="15.75" customHeight="1">
      <c r="E489" s="2"/>
      <c r="K489" s="15"/>
    </row>
    <row r="490" ht="15.75" customHeight="1">
      <c r="E490" s="2"/>
      <c r="K490" s="15"/>
    </row>
    <row r="491" ht="15.75" customHeight="1">
      <c r="E491" s="2"/>
      <c r="K491" s="15"/>
    </row>
    <row r="492" ht="15.75" customHeight="1">
      <c r="E492" s="2"/>
      <c r="K492" s="15"/>
    </row>
    <row r="493" ht="15.75" customHeight="1">
      <c r="E493" s="2"/>
      <c r="K493" s="15"/>
    </row>
    <row r="494" ht="15.75" customHeight="1">
      <c r="E494" s="2"/>
      <c r="K494" s="15"/>
    </row>
    <row r="495" ht="15.75" customHeight="1">
      <c r="E495" s="2"/>
      <c r="K495" s="15"/>
    </row>
    <row r="496" ht="15.75" customHeight="1">
      <c r="E496" s="2"/>
      <c r="K496" s="15"/>
    </row>
    <row r="497" ht="15.75" customHeight="1">
      <c r="E497" s="2"/>
      <c r="K497" s="15"/>
    </row>
    <row r="498" ht="15.75" customHeight="1">
      <c r="E498" s="2"/>
      <c r="K498" s="15"/>
    </row>
    <row r="499" ht="15.75" customHeight="1">
      <c r="E499" s="2"/>
      <c r="K499" s="15"/>
    </row>
    <row r="500" ht="15.75" customHeight="1">
      <c r="E500" s="2"/>
      <c r="K500" s="15"/>
    </row>
    <row r="501" ht="15.75" customHeight="1">
      <c r="E501" s="2"/>
      <c r="K501" s="15"/>
    </row>
    <row r="502" ht="15.75" customHeight="1">
      <c r="E502" s="2"/>
      <c r="K502" s="15"/>
    </row>
    <row r="503" ht="15.75" customHeight="1">
      <c r="E503" s="2"/>
      <c r="K503" s="15"/>
    </row>
    <row r="504" ht="15.75" customHeight="1">
      <c r="E504" s="2"/>
      <c r="K504" s="15"/>
    </row>
    <row r="505" ht="15.75" customHeight="1">
      <c r="E505" s="2"/>
      <c r="K505" s="15"/>
    </row>
    <row r="506" ht="15.75" customHeight="1">
      <c r="E506" s="2"/>
      <c r="K506" s="15"/>
    </row>
    <row r="507" ht="15.75" customHeight="1">
      <c r="E507" s="2"/>
      <c r="K507" s="15"/>
    </row>
    <row r="508" ht="15.75" customHeight="1">
      <c r="E508" s="2"/>
      <c r="K508" s="15"/>
    </row>
    <row r="509" ht="15.75" customHeight="1">
      <c r="E509" s="2"/>
      <c r="K509" s="15"/>
    </row>
    <row r="510" ht="15.75" customHeight="1">
      <c r="E510" s="2"/>
      <c r="K510" s="15"/>
    </row>
    <row r="511" ht="15.75" customHeight="1">
      <c r="E511" s="2"/>
      <c r="K511" s="15"/>
    </row>
    <row r="512" ht="15.75" customHeight="1">
      <c r="E512" s="2"/>
      <c r="K512" s="15"/>
    </row>
    <row r="513" ht="15.75" customHeight="1">
      <c r="E513" s="2"/>
      <c r="K513" s="15"/>
    </row>
    <row r="514" ht="15.75" customHeight="1">
      <c r="E514" s="2"/>
      <c r="K514" s="15"/>
    </row>
    <row r="515" ht="15.75" customHeight="1">
      <c r="E515" s="2"/>
      <c r="K515" s="15"/>
    </row>
    <row r="516" ht="15.75" customHeight="1">
      <c r="E516" s="2"/>
      <c r="K516" s="15"/>
    </row>
    <row r="517" ht="15.75" customHeight="1">
      <c r="E517" s="2"/>
      <c r="K517" s="15"/>
    </row>
    <row r="518" ht="15.75" customHeight="1">
      <c r="E518" s="2"/>
      <c r="K518" s="15"/>
    </row>
    <row r="519" ht="15.75" customHeight="1">
      <c r="E519" s="2"/>
      <c r="K519" s="15"/>
    </row>
    <row r="520" ht="15.75" customHeight="1">
      <c r="E520" s="2"/>
      <c r="K520" s="15"/>
    </row>
    <row r="521" ht="15.75" customHeight="1">
      <c r="E521" s="2"/>
      <c r="K521" s="15"/>
    </row>
    <row r="522" ht="15.75" customHeight="1">
      <c r="E522" s="2"/>
      <c r="K522" s="15"/>
    </row>
    <row r="523" ht="15.75" customHeight="1">
      <c r="E523" s="2"/>
      <c r="K523" s="15"/>
    </row>
    <row r="524" ht="15.75" customHeight="1">
      <c r="E524" s="2"/>
      <c r="K524" s="15"/>
    </row>
    <row r="525" ht="15.75" customHeight="1">
      <c r="E525" s="2"/>
      <c r="K525" s="15"/>
    </row>
    <row r="526" ht="15.75" customHeight="1">
      <c r="E526" s="2"/>
      <c r="K526" s="15"/>
    </row>
    <row r="527" ht="15.75" customHeight="1">
      <c r="E527" s="2"/>
      <c r="K527" s="15"/>
    </row>
    <row r="528" ht="15.75" customHeight="1">
      <c r="E528" s="2"/>
      <c r="K528" s="15"/>
    </row>
    <row r="529" ht="15.75" customHeight="1">
      <c r="E529" s="2"/>
      <c r="K529" s="15"/>
    </row>
    <row r="530" ht="15.75" customHeight="1">
      <c r="E530" s="2"/>
      <c r="K530" s="15"/>
    </row>
    <row r="531" ht="15.75" customHeight="1">
      <c r="E531" s="2"/>
      <c r="K531" s="15"/>
    </row>
    <row r="532" ht="15.75" customHeight="1">
      <c r="E532" s="2"/>
      <c r="K532" s="15"/>
    </row>
    <row r="533" ht="15.75" customHeight="1">
      <c r="E533" s="2"/>
      <c r="K533" s="15"/>
    </row>
    <row r="534" ht="15.75" customHeight="1">
      <c r="E534" s="2"/>
      <c r="K534" s="15"/>
    </row>
    <row r="535" ht="15.75" customHeight="1">
      <c r="E535" s="2"/>
      <c r="K535" s="15"/>
    </row>
    <row r="536" ht="15.75" customHeight="1">
      <c r="E536" s="2"/>
      <c r="K536" s="15"/>
    </row>
    <row r="537" ht="15.75" customHeight="1">
      <c r="E537" s="2"/>
      <c r="K537" s="15"/>
    </row>
    <row r="538" ht="15.75" customHeight="1">
      <c r="E538" s="2"/>
      <c r="K538" s="15"/>
    </row>
    <row r="539" ht="15.75" customHeight="1">
      <c r="E539" s="2"/>
      <c r="K539" s="15"/>
    </row>
    <row r="540" ht="15.75" customHeight="1">
      <c r="E540" s="2"/>
      <c r="K540" s="15"/>
    </row>
    <row r="541" ht="15.75" customHeight="1">
      <c r="E541" s="2"/>
      <c r="K541" s="15"/>
    </row>
    <row r="542" ht="15.75" customHeight="1">
      <c r="E542" s="2"/>
      <c r="K542" s="15"/>
    </row>
    <row r="543" ht="15.75" customHeight="1">
      <c r="E543" s="2"/>
      <c r="K543" s="15"/>
    </row>
    <row r="544" ht="15.75" customHeight="1">
      <c r="E544" s="2"/>
      <c r="K544" s="15"/>
    </row>
    <row r="545" ht="15.75" customHeight="1">
      <c r="E545" s="2"/>
      <c r="K545" s="15"/>
    </row>
    <row r="546" ht="15.75" customHeight="1">
      <c r="E546" s="2"/>
      <c r="K546" s="15"/>
    </row>
    <row r="547" ht="15.75" customHeight="1">
      <c r="E547" s="2"/>
      <c r="K547" s="15"/>
    </row>
    <row r="548" ht="15.75" customHeight="1">
      <c r="E548" s="2"/>
      <c r="K548" s="15"/>
    </row>
    <row r="549" ht="15.75" customHeight="1">
      <c r="E549" s="2"/>
      <c r="K549" s="15"/>
    </row>
    <row r="550" ht="15.75" customHeight="1">
      <c r="E550" s="2"/>
      <c r="K550" s="15"/>
    </row>
    <row r="551" ht="15.75" customHeight="1">
      <c r="E551" s="2"/>
      <c r="K551" s="15"/>
    </row>
    <row r="552" ht="15.75" customHeight="1">
      <c r="E552" s="2"/>
      <c r="K552" s="15"/>
    </row>
    <row r="553" ht="15.75" customHeight="1">
      <c r="E553" s="2"/>
      <c r="K553" s="15"/>
    </row>
    <row r="554" ht="15.75" customHeight="1">
      <c r="E554" s="2"/>
      <c r="K554" s="15"/>
    </row>
    <row r="555" ht="15.75" customHeight="1">
      <c r="E555" s="2"/>
      <c r="K555" s="15"/>
    </row>
    <row r="556" ht="15.75" customHeight="1">
      <c r="E556" s="2"/>
      <c r="K556" s="15"/>
    </row>
    <row r="557" ht="15.75" customHeight="1">
      <c r="E557" s="2"/>
      <c r="K557" s="15"/>
    </row>
    <row r="558" ht="15.75" customHeight="1">
      <c r="E558" s="2"/>
      <c r="K558" s="15"/>
    </row>
    <row r="559" ht="15.75" customHeight="1">
      <c r="E559" s="2"/>
      <c r="K559" s="15"/>
    </row>
    <row r="560" ht="15.75" customHeight="1">
      <c r="E560" s="2"/>
      <c r="K560" s="15"/>
    </row>
    <row r="561" ht="15.75" customHeight="1">
      <c r="E561" s="2"/>
      <c r="K561" s="15"/>
    </row>
    <row r="562" ht="15.75" customHeight="1">
      <c r="E562" s="2"/>
      <c r="K562" s="15"/>
    </row>
    <row r="563" ht="15.75" customHeight="1">
      <c r="E563" s="2"/>
      <c r="K563" s="15"/>
    </row>
    <row r="564" ht="15.75" customHeight="1">
      <c r="E564" s="2"/>
      <c r="K564" s="15"/>
    </row>
    <row r="565" ht="15.75" customHeight="1">
      <c r="E565" s="2"/>
      <c r="K565" s="15"/>
    </row>
    <row r="566" ht="15.75" customHeight="1">
      <c r="E566" s="2"/>
      <c r="K566" s="15"/>
    </row>
    <row r="567" ht="15.75" customHeight="1">
      <c r="E567" s="2"/>
      <c r="K567" s="15"/>
    </row>
    <row r="568" ht="15.75" customHeight="1">
      <c r="E568" s="2"/>
      <c r="K568" s="15"/>
    </row>
    <row r="569" ht="15.75" customHeight="1">
      <c r="E569" s="2"/>
      <c r="K569" s="15"/>
    </row>
    <row r="570" ht="15.75" customHeight="1">
      <c r="E570" s="2"/>
      <c r="K570" s="15"/>
    </row>
    <row r="571" ht="15.75" customHeight="1">
      <c r="E571" s="2"/>
      <c r="K571" s="15"/>
    </row>
    <row r="572" ht="15.75" customHeight="1">
      <c r="E572" s="2"/>
      <c r="K572" s="15"/>
    </row>
    <row r="573" ht="15.75" customHeight="1">
      <c r="E573" s="2"/>
      <c r="K573" s="15"/>
    </row>
    <row r="574" ht="15.75" customHeight="1">
      <c r="E574" s="2"/>
      <c r="K574" s="15"/>
    </row>
    <row r="575" ht="15.75" customHeight="1">
      <c r="E575" s="2"/>
      <c r="K575" s="15"/>
    </row>
    <row r="576" ht="15.75" customHeight="1">
      <c r="E576" s="2"/>
      <c r="K576" s="15"/>
    </row>
    <row r="577" ht="15.75" customHeight="1">
      <c r="E577" s="2"/>
      <c r="K577" s="15"/>
    </row>
    <row r="578" ht="15.75" customHeight="1">
      <c r="E578" s="2"/>
      <c r="K578" s="15"/>
    </row>
    <row r="579" ht="15.75" customHeight="1">
      <c r="E579" s="2"/>
      <c r="K579" s="15"/>
    </row>
    <row r="580" ht="15.75" customHeight="1">
      <c r="E580" s="2"/>
      <c r="K580" s="15"/>
    </row>
    <row r="581" ht="15.75" customHeight="1">
      <c r="E581" s="2"/>
      <c r="K581" s="15"/>
    </row>
    <row r="582" ht="15.75" customHeight="1">
      <c r="E582" s="2"/>
      <c r="K582" s="15"/>
    </row>
    <row r="583" ht="15.75" customHeight="1">
      <c r="E583" s="2"/>
      <c r="K583" s="15"/>
    </row>
    <row r="584" ht="15.75" customHeight="1">
      <c r="E584" s="2"/>
      <c r="K584" s="15"/>
    </row>
    <row r="585" ht="15.75" customHeight="1">
      <c r="E585" s="2"/>
      <c r="K585" s="15"/>
    </row>
    <row r="586" ht="15.75" customHeight="1">
      <c r="E586" s="2"/>
      <c r="K586" s="15"/>
    </row>
    <row r="587" ht="15.75" customHeight="1">
      <c r="E587" s="2"/>
      <c r="K587" s="15"/>
    </row>
    <row r="588" ht="15.75" customHeight="1">
      <c r="E588" s="2"/>
      <c r="K588" s="15"/>
    </row>
    <row r="589" ht="15.75" customHeight="1">
      <c r="E589" s="2"/>
      <c r="K589" s="15"/>
    </row>
    <row r="590" ht="15.75" customHeight="1">
      <c r="E590" s="2"/>
      <c r="K590" s="15"/>
    </row>
    <row r="591" ht="15.75" customHeight="1">
      <c r="E591" s="2"/>
      <c r="K591" s="15"/>
    </row>
    <row r="592" ht="15.75" customHeight="1">
      <c r="E592" s="2"/>
      <c r="K592" s="15"/>
    </row>
    <row r="593" ht="15.75" customHeight="1">
      <c r="E593" s="2"/>
      <c r="K593" s="15"/>
    </row>
    <row r="594" ht="15.75" customHeight="1">
      <c r="E594" s="2"/>
      <c r="K594" s="15"/>
    </row>
    <row r="595" ht="15.75" customHeight="1">
      <c r="E595" s="2"/>
      <c r="K595" s="15"/>
    </row>
    <row r="596" ht="15.75" customHeight="1">
      <c r="E596" s="2"/>
      <c r="K596" s="15"/>
    </row>
    <row r="597" ht="15.75" customHeight="1">
      <c r="E597" s="2"/>
      <c r="K597" s="15"/>
    </row>
    <row r="598" ht="15.75" customHeight="1">
      <c r="E598" s="2"/>
      <c r="K598" s="15"/>
    </row>
    <row r="599" ht="15.75" customHeight="1">
      <c r="E599" s="2"/>
      <c r="K599" s="15"/>
    </row>
    <row r="600" ht="15.75" customHeight="1">
      <c r="E600" s="2"/>
      <c r="K600" s="15"/>
    </row>
    <row r="601" ht="15.75" customHeight="1">
      <c r="E601" s="2"/>
      <c r="K601" s="15"/>
    </row>
    <row r="602" ht="15.75" customHeight="1">
      <c r="E602" s="2"/>
      <c r="K602" s="15"/>
    </row>
    <row r="603" ht="15.75" customHeight="1">
      <c r="E603" s="2"/>
      <c r="K603" s="15"/>
    </row>
    <row r="604" ht="15.75" customHeight="1">
      <c r="E604" s="2"/>
      <c r="K604" s="15"/>
    </row>
    <row r="605" ht="15.75" customHeight="1">
      <c r="E605" s="2"/>
      <c r="K605" s="15"/>
    </row>
    <row r="606" ht="15.75" customHeight="1">
      <c r="E606" s="2"/>
      <c r="K606" s="15"/>
    </row>
    <row r="607" ht="15.75" customHeight="1">
      <c r="E607" s="2"/>
      <c r="K607" s="15"/>
    </row>
    <row r="608" ht="15.75" customHeight="1">
      <c r="E608" s="2"/>
      <c r="K608" s="15"/>
    </row>
    <row r="609" ht="15.75" customHeight="1">
      <c r="E609" s="2"/>
      <c r="K609" s="15"/>
    </row>
    <row r="610" ht="15.75" customHeight="1">
      <c r="E610" s="2"/>
      <c r="K610" s="15"/>
    </row>
    <row r="611" ht="15.75" customHeight="1">
      <c r="E611" s="2"/>
      <c r="K611" s="15"/>
    </row>
    <row r="612" ht="15.75" customHeight="1">
      <c r="E612" s="2"/>
      <c r="K612" s="15"/>
    </row>
    <row r="613" ht="15.75" customHeight="1">
      <c r="E613" s="2"/>
      <c r="K613" s="15"/>
    </row>
    <row r="614" ht="15.75" customHeight="1">
      <c r="E614" s="2"/>
      <c r="K614" s="15"/>
    </row>
    <row r="615" ht="15.75" customHeight="1">
      <c r="E615" s="2"/>
      <c r="K615" s="15"/>
    </row>
    <row r="616" ht="15.75" customHeight="1">
      <c r="E616" s="2"/>
      <c r="K616" s="15"/>
    </row>
    <row r="617" ht="15.75" customHeight="1">
      <c r="E617" s="2"/>
      <c r="K617" s="15"/>
    </row>
    <row r="618" ht="15.75" customHeight="1">
      <c r="E618" s="2"/>
      <c r="K618" s="15"/>
    </row>
    <row r="619" ht="15.75" customHeight="1">
      <c r="E619" s="2"/>
      <c r="K619" s="15"/>
    </row>
    <row r="620" ht="15.75" customHeight="1">
      <c r="E620" s="2"/>
      <c r="K620" s="15"/>
    </row>
    <row r="621" ht="15.75" customHeight="1">
      <c r="E621" s="2"/>
      <c r="K621" s="15"/>
    </row>
    <row r="622" ht="15.75" customHeight="1">
      <c r="E622" s="2"/>
      <c r="K622" s="15"/>
    </row>
    <row r="623" ht="15.75" customHeight="1">
      <c r="E623" s="2"/>
      <c r="K623" s="15"/>
    </row>
    <row r="624" ht="15.75" customHeight="1">
      <c r="E624" s="2"/>
      <c r="K624" s="15"/>
    </row>
    <row r="625" ht="15.75" customHeight="1">
      <c r="E625" s="2"/>
      <c r="K625" s="15"/>
    </row>
    <row r="626" ht="15.75" customHeight="1">
      <c r="E626" s="2"/>
      <c r="K626" s="15"/>
    </row>
    <row r="627" ht="15.75" customHeight="1">
      <c r="E627" s="2"/>
      <c r="K627" s="15"/>
    </row>
    <row r="628" ht="15.75" customHeight="1">
      <c r="E628" s="2"/>
      <c r="K628" s="15"/>
    </row>
    <row r="629" ht="15.75" customHeight="1">
      <c r="E629" s="2"/>
      <c r="K629" s="15"/>
    </row>
    <row r="630" ht="15.75" customHeight="1">
      <c r="E630" s="2"/>
      <c r="K630" s="15"/>
    </row>
    <row r="631" ht="15.75" customHeight="1">
      <c r="E631" s="2"/>
      <c r="K631" s="15"/>
    </row>
    <row r="632" ht="15.75" customHeight="1">
      <c r="E632" s="2"/>
      <c r="K632" s="15"/>
    </row>
    <row r="633" ht="15.75" customHeight="1">
      <c r="E633" s="2"/>
      <c r="K633" s="15"/>
    </row>
    <row r="634" ht="15.75" customHeight="1">
      <c r="E634" s="2"/>
      <c r="K634" s="15"/>
    </row>
    <row r="635" ht="15.75" customHeight="1">
      <c r="E635" s="2"/>
      <c r="K635" s="15"/>
    </row>
    <row r="636" ht="15.75" customHeight="1">
      <c r="E636" s="2"/>
      <c r="K636" s="15"/>
    </row>
    <row r="637" ht="15.75" customHeight="1">
      <c r="E637" s="2"/>
      <c r="K637" s="15"/>
    </row>
    <row r="638" ht="15.75" customHeight="1">
      <c r="E638" s="2"/>
      <c r="K638" s="15"/>
    </row>
    <row r="639" ht="15.75" customHeight="1">
      <c r="E639" s="2"/>
      <c r="K639" s="15"/>
    </row>
    <row r="640" ht="15.75" customHeight="1">
      <c r="E640" s="2"/>
      <c r="K640" s="15"/>
    </row>
    <row r="641" ht="15.75" customHeight="1">
      <c r="E641" s="2"/>
      <c r="K641" s="15"/>
    </row>
    <row r="642" ht="15.75" customHeight="1">
      <c r="E642" s="2"/>
      <c r="K642" s="15"/>
    </row>
    <row r="643" ht="15.75" customHeight="1">
      <c r="E643" s="2"/>
      <c r="K643" s="15"/>
    </row>
    <row r="644" ht="15.75" customHeight="1">
      <c r="E644" s="2"/>
      <c r="K644" s="15"/>
    </row>
    <row r="645" ht="15.75" customHeight="1">
      <c r="E645" s="2"/>
      <c r="K645" s="15"/>
    </row>
    <row r="646" ht="15.75" customHeight="1">
      <c r="E646" s="2"/>
      <c r="K646" s="15"/>
    </row>
    <row r="647" ht="15.75" customHeight="1">
      <c r="E647" s="2"/>
      <c r="K647" s="15"/>
    </row>
    <row r="648" ht="15.75" customHeight="1">
      <c r="E648" s="2"/>
      <c r="K648" s="15"/>
    </row>
    <row r="649" ht="15.75" customHeight="1">
      <c r="E649" s="2"/>
      <c r="K649" s="15"/>
    </row>
    <row r="650" ht="15.75" customHeight="1">
      <c r="E650" s="2"/>
      <c r="K650" s="15"/>
    </row>
    <row r="651" ht="15.75" customHeight="1">
      <c r="E651" s="2"/>
      <c r="K651" s="15"/>
    </row>
    <row r="652" ht="15.75" customHeight="1">
      <c r="E652" s="2"/>
      <c r="K652" s="15"/>
    </row>
    <row r="653" ht="15.75" customHeight="1">
      <c r="E653" s="2"/>
      <c r="K653" s="15"/>
    </row>
    <row r="654" ht="15.75" customHeight="1">
      <c r="E654" s="2"/>
      <c r="K654" s="15"/>
    </row>
    <row r="655" ht="15.75" customHeight="1">
      <c r="E655" s="2"/>
      <c r="K655" s="15"/>
    </row>
    <row r="656" ht="15.75" customHeight="1">
      <c r="E656" s="2"/>
      <c r="K656" s="15"/>
    </row>
    <row r="657" ht="15.75" customHeight="1">
      <c r="E657" s="2"/>
      <c r="K657" s="15"/>
    </row>
    <row r="658" ht="15.75" customHeight="1">
      <c r="E658" s="2"/>
      <c r="K658" s="15"/>
    </row>
    <row r="659" ht="15.75" customHeight="1">
      <c r="E659" s="2"/>
      <c r="K659" s="15"/>
    </row>
    <row r="660" ht="15.75" customHeight="1">
      <c r="E660" s="2"/>
      <c r="K660" s="15"/>
    </row>
    <row r="661" ht="15.75" customHeight="1">
      <c r="E661" s="2"/>
      <c r="K661" s="15"/>
    </row>
    <row r="662" ht="15.75" customHeight="1">
      <c r="E662" s="2"/>
      <c r="K662" s="15"/>
    </row>
    <row r="663" ht="15.75" customHeight="1">
      <c r="E663" s="2"/>
      <c r="K663" s="15"/>
    </row>
    <row r="664" ht="15.75" customHeight="1">
      <c r="E664" s="2"/>
      <c r="K664" s="15"/>
    </row>
    <row r="665" ht="15.75" customHeight="1">
      <c r="E665" s="2"/>
      <c r="K665" s="15"/>
    </row>
    <row r="666" ht="15.75" customHeight="1">
      <c r="E666" s="2"/>
      <c r="K666" s="15"/>
    </row>
    <row r="667" ht="15.75" customHeight="1">
      <c r="E667" s="2"/>
      <c r="K667" s="15"/>
    </row>
    <row r="668" ht="15.75" customHeight="1">
      <c r="E668" s="2"/>
      <c r="K668" s="15"/>
    </row>
    <row r="669" ht="15.75" customHeight="1">
      <c r="E669" s="2"/>
      <c r="K669" s="15"/>
    </row>
    <row r="670" ht="15.75" customHeight="1">
      <c r="E670" s="2"/>
      <c r="K670" s="15"/>
    </row>
    <row r="671" ht="15.75" customHeight="1">
      <c r="E671" s="2"/>
      <c r="K671" s="15"/>
    </row>
    <row r="672" ht="15.75" customHeight="1">
      <c r="E672" s="2"/>
      <c r="K672" s="15"/>
    </row>
    <row r="673" ht="15.75" customHeight="1">
      <c r="E673" s="2"/>
      <c r="K673" s="15"/>
    </row>
    <row r="674" ht="15.75" customHeight="1">
      <c r="E674" s="2"/>
      <c r="K674" s="15"/>
    </row>
    <row r="675" ht="15.75" customHeight="1">
      <c r="E675" s="2"/>
      <c r="K675" s="15"/>
    </row>
    <row r="676" ht="15.75" customHeight="1">
      <c r="E676" s="2"/>
      <c r="K676" s="15"/>
    </row>
    <row r="677" ht="15.75" customHeight="1">
      <c r="E677" s="2"/>
      <c r="K677" s="15"/>
    </row>
    <row r="678" ht="15.75" customHeight="1">
      <c r="E678" s="2"/>
      <c r="K678" s="15"/>
    </row>
    <row r="679" ht="15.75" customHeight="1">
      <c r="E679" s="2"/>
      <c r="K679" s="15"/>
    </row>
    <row r="680" ht="15.75" customHeight="1">
      <c r="E680" s="2"/>
      <c r="K680" s="15"/>
    </row>
    <row r="681" ht="15.75" customHeight="1">
      <c r="E681" s="2"/>
      <c r="K681" s="15"/>
    </row>
    <row r="682" ht="15.75" customHeight="1">
      <c r="E682" s="2"/>
      <c r="K682" s="15"/>
    </row>
    <row r="683" ht="15.75" customHeight="1">
      <c r="E683" s="2"/>
      <c r="K683" s="15"/>
    </row>
    <row r="684" ht="15.75" customHeight="1">
      <c r="E684" s="2"/>
      <c r="K684" s="15"/>
    </row>
    <row r="685" ht="15.75" customHeight="1">
      <c r="E685" s="2"/>
      <c r="K685" s="15"/>
    </row>
    <row r="686" ht="15.75" customHeight="1">
      <c r="E686" s="2"/>
      <c r="K686" s="15"/>
    </row>
    <row r="687" ht="15.75" customHeight="1">
      <c r="E687" s="2"/>
      <c r="K687" s="15"/>
    </row>
    <row r="688" ht="15.75" customHeight="1">
      <c r="E688" s="2"/>
      <c r="K688" s="15"/>
    </row>
    <row r="689" ht="15.75" customHeight="1">
      <c r="E689" s="2"/>
      <c r="K689" s="15"/>
    </row>
    <row r="690" ht="15.75" customHeight="1">
      <c r="E690" s="2"/>
      <c r="K690" s="15"/>
    </row>
    <row r="691" ht="15.75" customHeight="1">
      <c r="E691" s="2"/>
      <c r="K691" s="15"/>
    </row>
    <row r="692" ht="15.75" customHeight="1">
      <c r="E692" s="2"/>
      <c r="K692" s="15"/>
    </row>
    <row r="693" ht="15.75" customHeight="1">
      <c r="E693" s="2"/>
      <c r="K693" s="15"/>
    </row>
    <row r="694" ht="15.75" customHeight="1">
      <c r="E694" s="2"/>
      <c r="K694" s="15"/>
    </row>
    <row r="695" ht="15.75" customHeight="1">
      <c r="E695" s="2"/>
      <c r="K695" s="15"/>
    </row>
    <row r="696" ht="15.75" customHeight="1">
      <c r="E696" s="2"/>
      <c r="K696" s="15"/>
    </row>
    <row r="697" ht="15.75" customHeight="1">
      <c r="E697" s="2"/>
      <c r="K697" s="15"/>
    </row>
    <row r="698" ht="15.75" customHeight="1">
      <c r="E698" s="2"/>
      <c r="K698" s="15"/>
    </row>
    <row r="699" ht="15.75" customHeight="1">
      <c r="E699" s="2"/>
      <c r="K699" s="15"/>
    </row>
    <row r="700" ht="15.75" customHeight="1">
      <c r="E700" s="2"/>
      <c r="K700" s="15"/>
    </row>
    <row r="701" ht="15.75" customHeight="1">
      <c r="E701" s="2"/>
      <c r="K701" s="15"/>
    </row>
    <row r="702" ht="15.75" customHeight="1">
      <c r="E702" s="2"/>
      <c r="K702" s="15"/>
    </row>
    <row r="703" ht="15.75" customHeight="1">
      <c r="E703" s="2"/>
      <c r="K703" s="15"/>
    </row>
    <row r="704" ht="15.75" customHeight="1">
      <c r="E704" s="2"/>
      <c r="K704" s="15"/>
    </row>
    <row r="705" ht="15.75" customHeight="1">
      <c r="E705" s="2"/>
      <c r="K705" s="15"/>
    </row>
    <row r="706" ht="15.75" customHeight="1">
      <c r="E706" s="2"/>
      <c r="K706" s="15"/>
    </row>
    <row r="707" ht="15.75" customHeight="1">
      <c r="E707" s="2"/>
      <c r="K707" s="15"/>
    </row>
    <row r="708" ht="15.75" customHeight="1">
      <c r="E708" s="2"/>
      <c r="K708" s="15"/>
    </row>
    <row r="709" ht="15.75" customHeight="1">
      <c r="E709" s="2"/>
      <c r="K709" s="15"/>
    </row>
    <row r="710" ht="15.75" customHeight="1">
      <c r="E710" s="2"/>
      <c r="K710" s="15"/>
    </row>
    <row r="711" ht="15.75" customHeight="1">
      <c r="E711" s="2"/>
      <c r="K711" s="15"/>
    </row>
    <row r="712" ht="15.75" customHeight="1">
      <c r="E712" s="2"/>
      <c r="K712" s="15"/>
    </row>
    <row r="713" ht="15.75" customHeight="1">
      <c r="E713" s="2"/>
      <c r="K713" s="15"/>
    </row>
    <row r="714" ht="15.75" customHeight="1">
      <c r="E714" s="2"/>
      <c r="K714" s="15"/>
    </row>
    <row r="715" ht="15.75" customHeight="1">
      <c r="E715" s="2"/>
      <c r="K715" s="15"/>
    </row>
    <row r="716" ht="15.75" customHeight="1">
      <c r="E716" s="2"/>
      <c r="K716" s="15"/>
    </row>
    <row r="717" ht="15.75" customHeight="1">
      <c r="E717" s="2"/>
      <c r="K717" s="15"/>
    </row>
    <row r="718" ht="15.75" customHeight="1">
      <c r="E718" s="2"/>
      <c r="K718" s="15"/>
    </row>
    <row r="719" ht="15.75" customHeight="1">
      <c r="E719" s="2"/>
      <c r="K719" s="15"/>
    </row>
    <row r="720" ht="15.75" customHeight="1">
      <c r="E720" s="2"/>
      <c r="K720" s="15"/>
    </row>
    <row r="721" ht="15.75" customHeight="1">
      <c r="E721" s="2"/>
      <c r="K721" s="15"/>
    </row>
    <row r="722" ht="15.75" customHeight="1">
      <c r="E722" s="2"/>
      <c r="K722" s="15"/>
    </row>
    <row r="723" ht="15.75" customHeight="1">
      <c r="E723" s="2"/>
      <c r="K723" s="15"/>
    </row>
    <row r="724" ht="15.75" customHeight="1">
      <c r="E724" s="2"/>
      <c r="K724" s="15"/>
    </row>
    <row r="725" ht="15.75" customHeight="1">
      <c r="E725" s="2"/>
      <c r="K725" s="15"/>
    </row>
    <row r="726" ht="15.75" customHeight="1">
      <c r="E726" s="2"/>
      <c r="K726" s="15"/>
    </row>
    <row r="727" ht="15.75" customHeight="1">
      <c r="E727" s="2"/>
      <c r="K727" s="15"/>
    </row>
    <row r="728" ht="15.75" customHeight="1">
      <c r="E728" s="2"/>
      <c r="K728" s="15"/>
    </row>
    <row r="729" ht="15.75" customHeight="1">
      <c r="E729" s="2"/>
      <c r="K729" s="15"/>
    </row>
    <row r="730" ht="15.75" customHeight="1">
      <c r="E730" s="2"/>
      <c r="K730" s="15"/>
    </row>
    <row r="731" ht="15.75" customHeight="1">
      <c r="E731" s="2"/>
      <c r="K731" s="15"/>
    </row>
    <row r="732" ht="15.75" customHeight="1">
      <c r="E732" s="2"/>
      <c r="K732" s="15"/>
    </row>
    <row r="733" ht="15.75" customHeight="1">
      <c r="E733" s="2"/>
      <c r="K733" s="15"/>
    </row>
    <row r="734" ht="15.75" customHeight="1">
      <c r="E734" s="2"/>
      <c r="K734" s="15"/>
    </row>
    <row r="735" ht="15.75" customHeight="1">
      <c r="E735" s="2"/>
      <c r="K735" s="15"/>
    </row>
    <row r="736" ht="15.75" customHeight="1">
      <c r="E736" s="2"/>
      <c r="K736" s="15"/>
    </row>
    <row r="737" ht="15.75" customHeight="1">
      <c r="E737" s="2"/>
      <c r="K737" s="15"/>
    </row>
    <row r="738" ht="15.75" customHeight="1">
      <c r="E738" s="2"/>
      <c r="K738" s="15"/>
    </row>
    <row r="739" ht="15.75" customHeight="1">
      <c r="E739" s="2"/>
      <c r="K739" s="15"/>
    </row>
    <row r="740" ht="15.75" customHeight="1">
      <c r="E740" s="2"/>
      <c r="K740" s="15"/>
    </row>
    <row r="741" ht="15.75" customHeight="1">
      <c r="E741" s="2"/>
      <c r="K741" s="15"/>
    </row>
    <row r="742" ht="15.75" customHeight="1">
      <c r="E742" s="2"/>
      <c r="K742" s="15"/>
    </row>
    <row r="743" ht="15.75" customHeight="1">
      <c r="E743" s="2"/>
      <c r="K743" s="15"/>
    </row>
    <row r="744" ht="15.75" customHeight="1">
      <c r="E744" s="2"/>
      <c r="K744" s="15"/>
    </row>
    <row r="745" ht="15.75" customHeight="1">
      <c r="E745" s="2"/>
      <c r="K745" s="15"/>
    </row>
    <row r="746" ht="15.75" customHeight="1">
      <c r="E746" s="2"/>
      <c r="K746" s="15"/>
    </row>
    <row r="747" ht="15.75" customHeight="1">
      <c r="E747" s="2"/>
      <c r="K747" s="15"/>
    </row>
    <row r="748" ht="15.75" customHeight="1">
      <c r="E748" s="2"/>
      <c r="K748" s="15"/>
    </row>
    <row r="749" ht="15.75" customHeight="1">
      <c r="E749" s="2"/>
      <c r="K749" s="15"/>
    </row>
    <row r="750" ht="15.75" customHeight="1">
      <c r="E750" s="2"/>
      <c r="K750" s="15"/>
    </row>
    <row r="751" ht="15.75" customHeight="1">
      <c r="E751" s="2"/>
      <c r="K751" s="15"/>
    </row>
    <row r="752" ht="15.75" customHeight="1">
      <c r="E752" s="2"/>
      <c r="K752" s="15"/>
    </row>
    <row r="753" ht="15.75" customHeight="1">
      <c r="E753" s="2"/>
      <c r="K753" s="15"/>
    </row>
    <row r="754" ht="15.75" customHeight="1">
      <c r="E754" s="2"/>
      <c r="K754" s="15"/>
    </row>
    <row r="755" ht="15.75" customHeight="1">
      <c r="E755" s="2"/>
      <c r="K755" s="15"/>
    </row>
    <row r="756" ht="15.75" customHeight="1">
      <c r="E756" s="2"/>
      <c r="K756" s="15"/>
    </row>
    <row r="757" ht="15.75" customHeight="1">
      <c r="E757" s="2"/>
      <c r="K757" s="15"/>
    </row>
    <row r="758" ht="15.75" customHeight="1">
      <c r="E758" s="2"/>
      <c r="K758" s="15"/>
    </row>
    <row r="759" ht="15.75" customHeight="1">
      <c r="E759" s="2"/>
      <c r="K759" s="15"/>
    </row>
    <row r="760" ht="15.75" customHeight="1">
      <c r="E760" s="2"/>
      <c r="K760" s="15"/>
    </row>
    <row r="761" ht="15.75" customHeight="1">
      <c r="E761" s="2"/>
      <c r="K761" s="15"/>
    </row>
    <row r="762" ht="15.75" customHeight="1">
      <c r="E762" s="2"/>
      <c r="K762" s="15"/>
    </row>
    <row r="763" ht="15.75" customHeight="1">
      <c r="E763" s="2"/>
      <c r="K763" s="15"/>
    </row>
    <row r="764" ht="15.75" customHeight="1">
      <c r="E764" s="2"/>
      <c r="K764" s="15"/>
    </row>
    <row r="765" ht="15.75" customHeight="1">
      <c r="E765" s="2"/>
      <c r="K765" s="15"/>
    </row>
    <row r="766" ht="15.75" customHeight="1">
      <c r="E766" s="2"/>
      <c r="K766" s="15"/>
    </row>
    <row r="767" ht="15.75" customHeight="1">
      <c r="E767" s="2"/>
      <c r="K767" s="15"/>
    </row>
    <row r="768" ht="15.75" customHeight="1">
      <c r="E768" s="2"/>
      <c r="K768" s="15"/>
    </row>
    <row r="769" ht="15.75" customHeight="1">
      <c r="E769" s="2"/>
      <c r="K769" s="15"/>
    </row>
    <row r="770" ht="15.75" customHeight="1">
      <c r="E770" s="2"/>
      <c r="K770" s="15"/>
    </row>
    <row r="771" ht="15.75" customHeight="1">
      <c r="E771" s="2"/>
      <c r="K771" s="15"/>
    </row>
    <row r="772" ht="15.75" customHeight="1">
      <c r="E772" s="2"/>
      <c r="K772" s="15"/>
    </row>
    <row r="773" ht="15.75" customHeight="1">
      <c r="E773" s="2"/>
      <c r="K773" s="15"/>
    </row>
    <row r="774" ht="15.75" customHeight="1">
      <c r="E774" s="2"/>
      <c r="K774" s="15"/>
    </row>
    <row r="775" ht="15.75" customHeight="1">
      <c r="E775" s="2"/>
      <c r="K775" s="15"/>
    </row>
    <row r="776" ht="15.75" customHeight="1">
      <c r="E776" s="2"/>
      <c r="K776" s="15"/>
    </row>
    <row r="777" ht="15.75" customHeight="1">
      <c r="E777" s="2"/>
      <c r="K777" s="15"/>
    </row>
    <row r="778" ht="15.75" customHeight="1">
      <c r="E778" s="2"/>
      <c r="K778" s="15"/>
    </row>
    <row r="779" ht="15.75" customHeight="1">
      <c r="E779" s="2"/>
      <c r="K779" s="15"/>
    </row>
    <row r="780" ht="15.75" customHeight="1">
      <c r="E780" s="2"/>
      <c r="K780" s="15"/>
    </row>
    <row r="781" ht="15.75" customHeight="1">
      <c r="E781" s="2"/>
      <c r="K781" s="15"/>
    </row>
    <row r="782" ht="15.75" customHeight="1">
      <c r="E782" s="2"/>
      <c r="K782" s="15"/>
    </row>
    <row r="783" ht="15.75" customHeight="1">
      <c r="E783" s="2"/>
      <c r="K783" s="15"/>
    </row>
    <row r="784" ht="15.75" customHeight="1">
      <c r="E784" s="2"/>
      <c r="K784" s="15"/>
    </row>
    <row r="785" ht="15.75" customHeight="1">
      <c r="E785" s="2"/>
      <c r="K785" s="15"/>
    </row>
    <row r="786" ht="15.75" customHeight="1">
      <c r="E786" s="2"/>
      <c r="K786" s="15"/>
    </row>
    <row r="787" ht="15.75" customHeight="1">
      <c r="E787" s="2"/>
      <c r="K787" s="15"/>
    </row>
    <row r="788" ht="15.75" customHeight="1">
      <c r="E788" s="2"/>
      <c r="K788" s="15"/>
    </row>
    <row r="789" ht="15.75" customHeight="1">
      <c r="E789" s="2"/>
      <c r="K789" s="15"/>
    </row>
    <row r="790" ht="15.75" customHeight="1">
      <c r="E790" s="2"/>
      <c r="K790" s="15"/>
    </row>
    <row r="791" ht="15.75" customHeight="1">
      <c r="E791" s="2"/>
      <c r="K791" s="15"/>
    </row>
    <row r="792" ht="15.75" customHeight="1">
      <c r="E792" s="2"/>
      <c r="K792" s="15"/>
    </row>
    <row r="793" ht="15.75" customHeight="1">
      <c r="E793" s="2"/>
      <c r="K793" s="15"/>
    </row>
    <row r="794" ht="15.75" customHeight="1">
      <c r="E794" s="2"/>
      <c r="K794" s="15"/>
    </row>
    <row r="795" ht="15.75" customHeight="1">
      <c r="E795" s="2"/>
      <c r="K795" s="15"/>
    </row>
    <row r="796" ht="15.75" customHeight="1">
      <c r="E796" s="2"/>
      <c r="K796" s="15"/>
    </row>
    <row r="797" ht="15.75" customHeight="1">
      <c r="E797" s="2"/>
      <c r="K797" s="15"/>
    </row>
    <row r="798" ht="15.75" customHeight="1">
      <c r="E798" s="2"/>
      <c r="K798" s="15"/>
    </row>
    <row r="799" ht="15.75" customHeight="1">
      <c r="E799" s="2"/>
      <c r="K799" s="15"/>
    </row>
    <row r="800" ht="15.75" customHeight="1">
      <c r="E800" s="2"/>
      <c r="K800" s="15"/>
    </row>
    <row r="801" ht="15.75" customHeight="1">
      <c r="E801" s="2"/>
      <c r="K801" s="15"/>
    </row>
    <row r="802" ht="15.75" customHeight="1">
      <c r="E802" s="2"/>
      <c r="K802" s="15"/>
    </row>
    <row r="803" ht="15.75" customHeight="1">
      <c r="E803" s="2"/>
      <c r="K803" s="15"/>
    </row>
    <row r="804" ht="15.75" customHeight="1">
      <c r="E804" s="2"/>
      <c r="K804" s="15"/>
    </row>
    <row r="805" ht="15.75" customHeight="1">
      <c r="E805" s="2"/>
      <c r="K805" s="15"/>
    </row>
    <row r="806" ht="15.75" customHeight="1">
      <c r="E806" s="2"/>
      <c r="K806" s="15"/>
    </row>
    <row r="807" ht="15.75" customHeight="1">
      <c r="E807" s="2"/>
      <c r="K807" s="15"/>
    </row>
    <row r="808" ht="15.75" customHeight="1">
      <c r="E808" s="2"/>
      <c r="K808" s="15"/>
    </row>
    <row r="809" ht="15.75" customHeight="1">
      <c r="E809" s="2"/>
      <c r="K809" s="15"/>
    </row>
    <row r="810" ht="15.75" customHeight="1">
      <c r="E810" s="2"/>
      <c r="K810" s="15"/>
    </row>
    <row r="811" ht="15.75" customHeight="1">
      <c r="E811" s="2"/>
      <c r="K811" s="15"/>
    </row>
    <row r="812" ht="15.75" customHeight="1">
      <c r="E812" s="2"/>
      <c r="K812" s="15"/>
    </row>
    <row r="813" ht="15.75" customHeight="1">
      <c r="E813" s="2"/>
      <c r="K813" s="15"/>
    </row>
    <row r="814" ht="15.75" customHeight="1">
      <c r="E814" s="2"/>
      <c r="K814" s="15"/>
    </row>
    <row r="815" ht="15.75" customHeight="1">
      <c r="E815" s="2"/>
      <c r="K815" s="15"/>
    </row>
    <row r="816" ht="15.75" customHeight="1">
      <c r="E816" s="2"/>
      <c r="K816" s="15"/>
    </row>
    <row r="817" ht="15.75" customHeight="1">
      <c r="E817" s="2"/>
      <c r="K817" s="15"/>
    </row>
    <row r="818" ht="15.75" customHeight="1">
      <c r="E818" s="2"/>
      <c r="K818" s="15"/>
    </row>
    <row r="819" ht="15.75" customHeight="1">
      <c r="E819" s="2"/>
      <c r="K819" s="15"/>
    </row>
    <row r="820" ht="15.75" customHeight="1">
      <c r="E820" s="2"/>
      <c r="K820" s="15"/>
    </row>
    <row r="821" ht="15.75" customHeight="1">
      <c r="E821" s="2"/>
      <c r="K821" s="15"/>
    </row>
    <row r="822" ht="15.75" customHeight="1">
      <c r="E822" s="2"/>
      <c r="K822" s="15"/>
    </row>
    <row r="823" ht="15.75" customHeight="1">
      <c r="E823" s="2"/>
      <c r="K823" s="15"/>
    </row>
    <row r="824" ht="15.75" customHeight="1">
      <c r="E824" s="2"/>
      <c r="K824" s="15"/>
    </row>
    <row r="825" ht="15.75" customHeight="1">
      <c r="E825" s="2"/>
      <c r="K825" s="15"/>
    </row>
    <row r="826" ht="15.75" customHeight="1">
      <c r="E826" s="2"/>
      <c r="K826" s="15"/>
    </row>
    <row r="827" ht="15.75" customHeight="1">
      <c r="E827" s="2"/>
      <c r="K827" s="15"/>
    </row>
    <row r="828" ht="15.75" customHeight="1">
      <c r="E828" s="2"/>
      <c r="K828" s="15"/>
    </row>
    <row r="829" ht="15.75" customHeight="1">
      <c r="E829" s="2"/>
      <c r="K829" s="15"/>
    </row>
    <row r="830" ht="15.75" customHeight="1">
      <c r="E830" s="2"/>
      <c r="K830" s="15"/>
    </row>
    <row r="831" ht="15.75" customHeight="1">
      <c r="E831" s="2"/>
      <c r="K831" s="15"/>
    </row>
    <row r="832" ht="15.75" customHeight="1">
      <c r="E832" s="2"/>
      <c r="K832" s="15"/>
    </row>
    <row r="833" ht="15.75" customHeight="1">
      <c r="E833" s="2"/>
      <c r="K833" s="15"/>
    </row>
    <row r="834" ht="15.75" customHeight="1">
      <c r="E834" s="2"/>
      <c r="K834" s="15"/>
    </row>
    <row r="835" ht="15.75" customHeight="1">
      <c r="E835" s="2"/>
      <c r="K835" s="15"/>
    </row>
    <row r="836" ht="15.75" customHeight="1">
      <c r="E836" s="2"/>
      <c r="K836" s="15"/>
    </row>
    <row r="837" ht="15.75" customHeight="1">
      <c r="E837" s="2"/>
      <c r="K837" s="15"/>
    </row>
    <row r="838" ht="15.75" customHeight="1">
      <c r="E838" s="2"/>
      <c r="K838" s="15"/>
    </row>
    <row r="839" ht="15.75" customHeight="1">
      <c r="E839" s="2"/>
      <c r="K839" s="15"/>
    </row>
    <row r="840" ht="15.75" customHeight="1">
      <c r="E840" s="2"/>
      <c r="K840" s="15"/>
    </row>
    <row r="841" ht="15.75" customHeight="1">
      <c r="E841" s="2"/>
      <c r="K841" s="15"/>
    </row>
    <row r="842" ht="15.75" customHeight="1">
      <c r="E842" s="2"/>
      <c r="K842" s="15"/>
    </row>
    <row r="843" ht="15.75" customHeight="1">
      <c r="E843" s="2"/>
      <c r="K843" s="15"/>
    </row>
    <row r="844" ht="15.75" customHeight="1">
      <c r="E844" s="2"/>
      <c r="K844" s="15"/>
    </row>
    <row r="845" ht="15.75" customHeight="1">
      <c r="E845" s="2"/>
      <c r="K845" s="15"/>
    </row>
    <row r="846" ht="15.75" customHeight="1">
      <c r="E846" s="2"/>
      <c r="K846" s="15"/>
    </row>
    <row r="847" ht="15.75" customHeight="1">
      <c r="E847" s="2"/>
      <c r="K847" s="15"/>
    </row>
    <row r="848" ht="15.75" customHeight="1">
      <c r="E848" s="2"/>
      <c r="K848" s="15"/>
    </row>
    <row r="849" ht="15.75" customHeight="1">
      <c r="E849" s="2"/>
      <c r="K849" s="15"/>
    </row>
    <row r="850" ht="15.75" customHeight="1">
      <c r="E850" s="2"/>
      <c r="K850" s="15"/>
    </row>
    <row r="851" ht="15.75" customHeight="1">
      <c r="E851" s="2"/>
      <c r="K851" s="15"/>
    </row>
    <row r="852" ht="15.75" customHeight="1">
      <c r="E852" s="2"/>
      <c r="K852" s="15"/>
    </row>
    <row r="853" ht="15.75" customHeight="1">
      <c r="E853" s="2"/>
      <c r="K853" s="15"/>
    </row>
    <row r="854" ht="15.75" customHeight="1">
      <c r="E854" s="2"/>
      <c r="K854" s="15"/>
    </row>
    <row r="855" ht="15.75" customHeight="1">
      <c r="E855" s="2"/>
      <c r="K855" s="15"/>
    </row>
    <row r="856" ht="15.75" customHeight="1">
      <c r="E856" s="2"/>
      <c r="K856" s="15"/>
    </row>
    <row r="857" ht="15.75" customHeight="1">
      <c r="E857" s="2"/>
      <c r="K857" s="15"/>
    </row>
    <row r="858" ht="15.75" customHeight="1">
      <c r="E858" s="2"/>
      <c r="K858" s="15"/>
    </row>
    <row r="859" ht="15.75" customHeight="1">
      <c r="E859" s="2"/>
      <c r="K859" s="15"/>
    </row>
    <row r="860" ht="15.75" customHeight="1">
      <c r="E860" s="2"/>
      <c r="K860" s="15"/>
    </row>
    <row r="861" ht="15.75" customHeight="1">
      <c r="E861" s="2"/>
      <c r="K861" s="15"/>
    </row>
    <row r="862" ht="15.75" customHeight="1">
      <c r="E862" s="2"/>
      <c r="K862" s="15"/>
    </row>
    <row r="863" ht="15.75" customHeight="1">
      <c r="E863" s="2"/>
      <c r="K863" s="15"/>
    </row>
    <row r="864" ht="15.75" customHeight="1">
      <c r="E864" s="2"/>
      <c r="K864" s="15"/>
    </row>
    <row r="865" ht="15.75" customHeight="1">
      <c r="E865" s="2"/>
      <c r="K865" s="15"/>
    </row>
    <row r="866" ht="15.75" customHeight="1">
      <c r="E866" s="2"/>
      <c r="K866" s="15"/>
    </row>
    <row r="867" ht="15.75" customHeight="1">
      <c r="E867" s="2"/>
      <c r="K867" s="15"/>
    </row>
    <row r="868" ht="15.75" customHeight="1">
      <c r="E868" s="2"/>
      <c r="K868" s="15"/>
    </row>
    <row r="869" ht="15.75" customHeight="1">
      <c r="E869" s="2"/>
      <c r="K869" s="15"/>
    </row>
    <row r="870" ht="15.75" customHeight="1">
      <c r="E870" s="2"/>
      <c r="K870" s="15"/>
    </row>
    <row r="871" ht="15.75" customHeight="1">
      <c r="E871" s="2"/>
      <c r="K871" s="15"/>
    </row>
    <row r="872" ht="15.75" customHeight="1">
      <c r="E872" s="2"/>
      <c r="K872" s="15"/>
    </row>
    <row r="873" ht="15.75" customHeight="1">
      <c r="E873" s="2"/>
      <c r="K873" s="15"/>
    </row>
    <row r="874" ht="15.75" customHeight="1">
      <c r="E874" s="2"/>
      <c r="K874" s="15"/>
    </row>
    <row r="875" ht="15.75" customHeight="1">
      <c r="E875" s="2"/>
      <c r="K875" s="15"/>
    </row>
    <row r="876" ht="15.75" customHeight="1">
      <c r="E876" s="2"/>
      <c r="K876" s="15"/>
    </row>
    <row r="877" ht="15.75" customHeight="1">
      <c r="E877" s="2"/>
      <c r="K877" s="15"/>
    </row>
    <row r="878" ht="15.75" customHeight="1">
      <c r="E878" s="2"/>
      <c r="K878" s="15"/>
    </row>
    <row r="879" ht="15.75" customHeight="1">
      <c r="E879" s="2"/>
      <c r="K879" s="15"/>
    </row>
    <row r="880" ht="15.75" customHeight="1">
      <c r="E880" s="2"/>
      <c r="K880" s="15"/>
    </row>
    <row r="881" ht="15.75" customHeight="1">
      <c r="E881" s="2"/>
      <c r="K881" s="15"/>
    </row>
    <row r="882" ht="15.75" customHeight="1">
      <c r="E882" s="2"/>
      <c r="K882" s="15"/>
    </row>
    <row r="883" ht="15.75" customHeight="1">
      <c r="E883" s="2"/>
      <c r="K883" s="15"/>
    </row>
    <row r="884" ht="15.75" customHeight="1">
      <c r="E884" s="2"/>
      <c r="K884" s="15"/>
    </row>
    <row r="885" ht="15.75" customHeight="1">
      <c r="E885" s="2"/>
      <c r="K885" s="15"/>
    </row>
    <row r="886" ht="15.75" customHeight="1">
      <c r="E886" s="2"/>
      <c r="K886" s="15"/>
    </row>
    <row r="887" ht="15.75" customHeight="1">
      <c r="E887" s="2"/>
      <c r="K887" s="15"/>
    </row>
    <row r="888" ht="15.75" customHeight="1">
      <c r="E888" s="2"/>
      <c r="K888" s="15"/>
    </row>
    <row r="889" ht="15.75" customHeight="1">
      <c r="E889" s="2"/>
      <c r="K889" s="15"/>
    </row>
    <row r="890" ht="15.75" customHeight="1">
      <c r="E890" s="2"/>
      <c r="K890" s="15"/>
    </row>
    <row r="891" ht="15.75" customHeight="1">
      <c r="E891" s="2"/>
      <c r="K891" s="15"/>
    </row>
    <row r="892" ht="15.75" customHeight="1">
      <c r="E892" s="2"/>
      <c r="K892" s="15"/>
    </row>
    <row r="893" ht="15.75" customHeight="1">
      <c r="E893" s="2"/>
      <c r="K893" s="15"/>
    </row>
    <row r="894" ht="15.75" customHeight="1">
      <c r="E894" s="2"/>
      <c r="K894" s="15"/>
    </row>
    <row r="895" ht="15.75" customHeight="1">
      <c r="E895" s="2"/>
      <c r="K895" s="15"/>
    </row>
    <row r="896" ht="15.75" customHeight="1">
      <c r="E896" s="2"/>
      <c r="K896" s="15"/>
    </row>
    <row r="897" ht="15.75" customHeight="1">
      <c r="E897" s="2"/>
      <c r="K897" s="15"/>
    </row>
    <row r="898" ht="15.75" customHeight="1">
      <c r="E898" s="2"/>
      <c r="K898" s="15"/>
    </row>
    <row r="899" ht="15.75" customHeight="1">
      <c r="E899" s="2"/>
      <c r="K899" s="15"/>
    </row>
    <row r="900" ht="15.75" customHeight="1">
      <c r="E900" s="2"/>
      <c r="K900" s="15"/>
    </row>
    <row r="901" ht="15.75" customHeight="1">
      <c r="E901" s="2"/>
      <c r="K901" s="15"/>
    </row>
    <row r="902" ht="15.75" customHeight="1">
      <c r="E902" s="2"/>
      <c r="K902" s="15"/>
    </row>
    <row r="903" ht="15.75" customHeight="1">
      <c r="E903" s="2"/>
      <c r="K903" s="15"/>
    </row>
    <row r="904" ht="15.75" customHeight="1">
      <c r="E904" s="2"/>
      <c r="K904" s="15"/>
    </row>
    <row r="905" ht="15.75" customHeight="1">
      <c r="E905" s="2"/>
      <c r="K905" s="15"/>
    </row>
    <row r="906" ht="15.75" customHeight="1">
      <c r="E906" s="2"/>
      <c r="K906" s="15"/>
    </row>
    <row r="907" ht="15.75" customHeight="1">
      <c r="E907" s="2"/>
      <c r="K907" s="15"/>
    </row>
    <row r="908" ht="15.75" customHeight="1">
      <c r="E908" s="2"/>
      <c r="K908" s="15"/>
    </row>
    <row r="909" ht="15.75" customHeight="1">
      <c r="E909" s="2"/>
      <c r="K909" s="15"/>
    </row>
    <row r="910" ht="15.75" customHeight="1">
      <c r="E910" s="2"/>
      <c r="K910" s="15"/>
    </row>
    <row r="911" ht="15.75" customHeight="1">
      <c r="E911" s="2"/>
      <c r="K911" s="15"/>
    </row>
    <row r="912" ht="15.75" customHeight="1">
      <c r="E912" s="2"/>
      <c r="K912" s="15"/>
    </row>
    <row r="913" ht="15.75" customHeight="1">
      <c r="E913" s="2"/>
      <c r="K913" s="15"/>
    </row>
    <row r="914" ht="15.75" customHeight="1">
      <c r="E914" s="2"/>
      <c r="K914" s="15"/>
    </row>
    <row r="915" ht="15.75" customHeight="1">
      <c r="E915" s="2"/>
      <c r="K915" s="15"/>
    </row>
    <row r="916" ht="15.75" customHeight="1">
      <c r="E916" s="2"/>
      <c r="K916" s="15"/>
    </row>
    <row r="917" ht="15.75" customHeight="1">
      <c r="E917" s="2"/>
      <c r="K917" s="15"/>
    </row>
    <row r="918" ht="15.75" customHeight="1">
      <c r="E918" s="2"/>
      <c r="K918" s="15"/>
    </row>
    <row r="919" ht="15.75" customHeight="1">
      <c r="E919" s="2"/>
      <c r="K919" s="15"/>
    </row>
    <row r="920" ht="15.75" customHeight="1">
      <c r="E920" s="2"/>
      <c r="K920" s="15"/>
    </row>
    <row r="921" ht="15.75" customHeight="1">
      <c r="E921" s="2"/>
      <c r="K921" s="15"/>
    </row>
    <row r="922" ht="15.75" customHeight="1">
      <c r="E922" s="2"/>
      <c r="K922" s="15"/>
    </row>
    <row r="923" ht="15.75" customHeight="1">
      <c r="E923" s="2"/>
      <c r="K923" s="15"/>
    </row>
    <row r="924" ht="15.75" customHeight="1">
      <c r="E924" s="2"/>
      <c r="K924" s="15"/>
    </row>
    <row r="925" ht="15.75" customHeight="1">
      <c r="E925" s="2"/>
      <c r="K925" s="15"/>
    </row>
    <row r="926" ht="15.75" customHeight="1">
      <c r="E926" s="2"/>
      <c r="K926" s="15"/>
    </row>
    <row r="927" ht="15.75" customHeight="1">
      <c r="E927" s="2"/>
      <c r="K927" s="15"/>
    </row>
    <row r="928" ht="15.75" customHeight="1">
      <c r="E928" s="2"/>
      <c r="K928" s="15"/>
    </row>
    <row r="929" ht="15.75" customHeight="1">
      <c r="E929" s="2"/>
      <c r="K929" s="15"/>
    </row>
    <row r="930" ht="15.75" customHeight="1">
      <c r="E930" s="2"/>
      <c r="K930" s="15"/>
    </row>
    <row r="931" ht="15.75" customHeight="1">
      <c r="E931" s="2"/>
      <c r="K931" s="15"/>
    </row>
    <row r="932" ht="15.75" customHeight="1">
      <c r="E932" s="2"/>
      <c r="K932" s="15"/>
    </row>
    <row r="933" ht="15.75" customHeight="1">
      <c r="E933" s="2"/>
      <c r="K933" s="15"/>
    </row>
    <row r="934" ht="15.75" customHeight="1">
      <c r="E934" s="2"/>
      <c r="K934" s="15"/>
    </row>
    <row r="935" ht="15.75" customHeight="1">
      <c r="E935" s="2"/>
      <c r="K935" s="15"/>
    </row>
    <row r="936" ht="15.75" customHeight="1">
      <c r="E936" s="2"/>
      <c r="K936" s="15"/>
    </row>
    <row r="937" ht="15.75" customHeight="1">
      <c r="E937" s="2"/>
      <c r="K937" s="15"/>
    </row>
    <row r="938" ht="15.75" customHeight="1">
      <c r="E938" s="2"/>
      <c r="K938" s="15"/>
    </row>
    <row r="939" ht="15.75" customHeight="1">
      <c r="E939" s="2"/>
      <c r="K939" s="15"/>
    </row>
    <row r="940" ht="15.75" customHeight="1">
      <c r="E940" s="2"/>
      <c r="K940" s="15"/>
    </row>
    <row r="941" ht="15.75" customHeight="1">
      <c r="E941" s="2"/>
      <c r="K941" s="15"/>
    </row>
    <row r="942" ht="15.75" customHeight="1">
      <c r="E942" s="2"/>
      <c r="K942" s="15"/>
    </row>
    <row r="943" ht="15.75" customHeight="1">
      <c r="E943" s="2"/>
      <c r="K943" s="15"/>
    </row>
    <row r="944" ht="15.75" customHeight="1">
      <c r="E944" s="2"/>
      <c r="K944" s="15"/>
    </row>
    <row r="945" ht="15.75" customHeight="1">
      <c r="E945" s="2"/>
      <c r="K945" s="15"/>
    </row>
    <row r="946" ht="15.75" customHeight="1">
      <c r="E946" s="2"/>
      <c r="K946" s="15"/>
    </row>
    <row r="947" ht="15.75" customHeight="1">
      <c r="E947" s="2"/>
      <c r="K947" s="15"/>
    </row>
    <row r="948" ht="15.75" customHeight="1">
      <c r="E948" s="2"/>
      <c r="K948" s="15"/>
    </row>
    <row r="949" ht="15.75" customHeight="1">
      <c r="E949" s="2"/>
      <c r="K949" s="15"/>
    </row>
    <row r="950" ht="15.75" customHeight="1">
      <c r="E950" s="2"/>
      <c r="K950" s="15"/>
    </row>
    <row r="951" ht="15.75" customHeight="1">
      <c r="E951" s="2"/>
      <c r="K951" s="15"/>
    </row>
    <row r="952" ht="15.75" customHeight="1">
      <c r="E952" s="2"/>
      <c r="K952" s="15"/>
    </row>
    <row r="953" ht="15.75" customHeight="1">
      <c r="E953" s="2"/>
      <c r="K953" s="15"/>
    </row>
    <row r="954" ht="15.75" customHeight="1">
      <c r="E954" s="2"/>
      <c r="K954" s="15"/>
    </row>
    <row r="955" ht="15.75" customHeight="1">
      <c r="E955" s="2"/>
      <c r="K955" s="15"/>
    </row>
    <row r="956" ht="15.75" customHeight="1">
      <c r="E956" s="2"/>
      <c r="K956" s="15"/>
    </row>
    <row r="957" ht="15.75" customHeight="1">
      <c r="E957" s="2"/>
      <c r="K957" s="15"/>
    </row>
    <row r="958" ht="15.75" customHeight="1">
      <c r="E958" s="2"/>
      <c r="K958" s="15"/>
    </row>
    <row r="959" ht="15.75" customHeight="1">
      <c r="E959" s="2"/>
      <c r="K959" s="15"/>
    </row>
    <row r="960" ht="15.75" customHeight="1">
      <c r="E960" s="2"/>
      <c r="K960" s="15"/>
    </row>
    <row r="961" ht="15.75" customHeight="1">
      <c r="E961" s="2"/>
      <c r="K961" s="15"/>
    </row>
    <row r="962" ht="15.75" customHeight="1">
      <c r="E962" s="2"/>
      <c r="K962" s="15"/>
    </row>
    <row r="963" ht="15.75" customHeight="1">
      <c r="E963" s="2"/>
      <c r="K963" s="15"/>
    </row>
    <row r="964" ht="15.75" customHeight="1">
      <c r="E964" s="2"/>
      <c r="K964" s="15"/>
    </row>
    <row r="965" ht="15.75" customHeight="1">
      <c r="E965" s="2"/>
      <c r="K965" s="15"/>
    </row>
    <row r="966" ht="15.75" customHeight="1">
      <c r="E966" s="2"/>
      <c r="K966" s="15"/>
    </row>
    <row r="967" ht="15.75" customHeight="1">
      <c r="E967" s="2"/>
      <c r="K967" s="15"/>
    </row>
    <row r="968" ht="15.75" customHeight="1">
      <c r="E968" s="2"/>
      <c r="K968" s="15"/>
    </row>
    <row r="969" ht="15.75" customHeight="1">
      <c r="E969" s="2"/>
      <c r="K969" s="15"/>
    </row>
    <row r="970" ht="15.75" customHeight="1">
      <c r="E970" s="2"/>
      <c r="K970" s="15"/>
    </row>
    <row r="971" ht="15.75" customHeight="1">
      <c r="E971" s="2"/>
      <c r="K971" s="15"/>
    </row>
    <row r="972" ht="15.75" customHeight="1">
      <c r="E972" s="2"/>
      <c r="K972" s="15"/>
    </row>
    <row r="973" ht="15.75" customHeight="1">
      <c r="E973" s="2"/>
      <c r="K973" s="15"/>
    </row>
    <row r="974" ht="15.75" customHeight="1">
      <c r="E974" s="2"/>
      <c r="K974" s="15"/>
    </row>
    <row r="975" ht="15.75" customHeight="1">
      <c r="E975" s="2"/>
      <c r="K975" s="15"/>
    </row>
    <row r="976" ht="15.75" customHeight="1">
      <c r="E976" s="2"/>
      <c r="K976" s="15"/>
    </row>
    <row r="977" ht="15.75" customHeight="1">
      <c r="E977" s="2"/>
      <c r="K977" s="15"/>
    </row>
    <row r="978" ht="15.75" customHeight="1">
      <c r="E978" s="2"/>
      <c r="K978" s="15"/>
    </row>
    <row r="979" ht="15.75" customHeight="1">
      <c r="E979" s="2"/>
      <c r="K979" s="15"/>
    </row>
    <row r="980" ht="15.75" customHeight="1">
      <c r="E980" s="2"/>
      <c r="K980" s="15"/>
    </row>
    <row r="981" ht="15.75" customHeight="1">
      <c r="E981" s="2"/>
      <c r="K981" s="15"/>
    </row>
    <row r="982" ht="15.75" customHeight="1">
      <c r="E982" s="2"/>
      <c r="K982" s="15"/>
    </row>
    <row r="983" ht="15.75" customHeight="1">
      <c r="E983" s="2"/>
      <c r="K983" s="15"/>
    </row>
    <row r="984" ht="15.75" customHeight="1">
      <c r="E984" s="2"/>
      <c r="K984" s="15"/>
    </row>
    <row r="985" ht="15.75" customHeight="1">
      <c r="E985" s="2"/>
      <c r="K985" s="15"/>
    </row>
    <row r="986" ht="15.75" customHeight="1">
      <c r="E986" s="2"/>
      <c r="K986" s="15"/>
    </row>
    <row r="987" ht="15.75" customHeight="1">
      <c r="E987" s="2"/>
      <c r="K987" s="15"/>
    </row>
    <row r="988" ht="15.75" customHeight="1">
      <c r="E988" s="2"/>
      <c r="K988" s="15"/>
    </row>
    <row r="989" ht="15.75" customHeight="1">
      <c r="E989" s="2"/>
      <c r="K989" s="15"/>
    </row>
    <row r="990" ht="15.75" customHeight="1">
      <c r="E990" s="2"/>
      <c r="K990" s="15"/>
    </row>
    <row r="991" ht="15.75" customHeight="1">
      <c r="E991" s="2"/>
      <c r="K991" s="15"/>
    </row>
    <row r="992" ht="15.75" customHeight="1">
      <c r="E992" s="2"/>
      <c r="K992" s="15"/>
    </row>
    <row r="993" ht="15.75" customHeight="1">
      <c r="E993" s="2"/>
      <c r="K993" s="15"/>
    </row>
    <row r="994" ht="15.75" customHeight="1">
      <c r="E994" s="2"/>
      <c r="K994" s="15"/>
    </row>
    <row r="995" ht="15.75" customHeight="1">
      <c r="E995" s="2"/>
      <c r="K995" s="15"/>
    </row>
    <row r="996" ht="15.75" customHeight="1">
      <c r="E996" s="2"/>
      <c r="K996" s="15"/>
    </row>
    <row r="997" ht="15.75" customHeight="1">
      <c r="E997" s="2"/>
      <c r="K997" s="15"/>
    </row>
    <row r="998" ht="15.75" customHeight="1">
      <c r="E998" s="2"/>
      <c r="K998" s="15"/>
    </row>
    <row r="999" ht="15.75" customHeight="1">
      <c r="E999" s="2"/>
      <c r="K999" s="15"/>
    </row>
    <row r="1000" ht="15.75" customHeight="1">
      <c r="E1000" s="2"/>
      <c r="K1000" s="15"/>
    </row>
  </sheetData>
  <mergeCells count="3">
    <mergeCell ref="M2:N2"/>
    <mergeCell ref="K3:L3"/>
    <mergeCell ref="M3:N3"/>
  </mergeCells>
  <hyperlinks>
    <hyperlink r:id="rId1" location="0928091" ref="A12"/>
    <hyperlink r:id="rId2" location="0928091" ref="A13"/>
  </hyperlinks>
  <printOptions/>
  <pageMargins bottom="0.7480314960629921" footer="0.0" header="0.0" left="0.7086614173228347" right="0.7086614173228347" top="0.7480314960629921"/>
  <pageSetup paperSize="9" orientation="landscape"/>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2019-12-05T10:02:32Z</dcterms:created>
  <dc:creator>Julie Anne O'Brien</dc:creator>
</cp:coreProperties>
</file>