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vin\Desktop\Data Analyst Practice\Excel\Data Analyst Excel Interview Test\"/>
    </mc:Choice>
  </mc:AlternateContent>
  <xr:revisionPtr revIDLastSave="0" documentId="13_ncr:1_{0AB6CA37-8985-4BD8-859C-829CF990EF67}" xr6:coauthVersionLast="47" xr6:coauthVersionMax="47" xr10:uidLastSave="{00000000-0000-0000-0000-000000000000}"/>
  <bookViews>
    <workbookView xWindow="-120" yWindow="-120" windowWidth="20730" windowHeight="11040" xr2:uid="{3D0B1639-0178-4B8B-A95D-EC195C139D2D}"/>
  </bookViews>
  <sheets>
    <sheet name="Part 1" sheetId="1" r:id="rId1"/>
    <sheet name="Part 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O7" i="1"/>
  <c r="O10" i="1"/>
  <c r="O6" i="1"/>
  <c r="O11" i="1"/>
  <c r="O12" i="1"/>
  <c r="O8" i="1"/>
  <c r="O14" i="1"/>
  <c r="O4" i="1"/>
  <c r="O13" i="1"/>
  <c r="O15" i="1"/>
  <c r="O9" i="1"/>
  <c r="O16" i="1"/>
  <c r="O17" i="1"/>
  <c r="O3" i="1"/>
  <c r="O18" i="1"/>
  <c r="O5" i="1"/>
  <c r="N7" i="1"/>
  <c r="N10" i="1"/>
  <c r="N6" i="1"/>
  <c r="N11" i="1"/>
  <c r="N12" i="1"/>
  <c r="N8" i="1"/>
  <c r="N14" i="1"/>
  <c r="N4" i="1"/>
  <c r="N13" i="1"/>
  <c r="N15" i="1"/>
  <c r="N9" i="1"/>
  <c r="N16" i="1"/>
  <c r="N17" i="1"/>
  <c r="N3" i="1"/>
  <c r="N18" i="1"/>
  <c r="N5" i="1"/>
  <c r="M7" i="1"/>
  <c r="M10" i="1"/>
  <c r="M6" i="1"/>
  <c r="M11" i="1"/>
  <c r="M12" i="1"/>
  <c r="M8" i="1"/>
  <c r="M14" i="1"/>
  <c r="M4" i="1"/>
  <c r="M13" i="1"/>
  <c r="M15" i="1"/>
  <c r="M9" i="1"/>
  <c r="M16" i="1"/>
  <c r="M17" i="1"/>
  <c r="M3" i="1"/>
  <c r="M18" i="1"/>
  <c r="M5" i="1"/>
  <c r="L7" i="1"/>
  <c r="L10" i="1"/>
  <c r="L6" i="1"/>
  <c r="L11" i="1"/>
  <c r="L12" i="1"/>
  <c r="L8" i="1"/>
  <c r="L14" i="1"/>
  <c r="L4" i="1"/>
  <c r="L13" i="1"/>
  <c r="L15" i="1"/>
  <c r="L9" i="1"/>
  <c r="L16" i="1"/>
  <c r="L17" i="1"/>
  <c r="L3" i="1"/>
  <c r="L18" i="1"/>
  <c r="L5" i="1"/>
  <c r="K7" i="1"/>
  <c r="K10" i="1"/>
  <c r="K6" i="1"/>
  <c r="K11" i="1"/>
  <c r="K12" i="1"/>
  <c r="K8" i="1"/>
  <c r="K14" i="1"/>
  <c r="K4" i="1"/>
  <c r="K13" i="1"/>
  <c r="K15" i="1"/>
  <c r="K9" i="1"/>
  <c r="K16" i="1"/>
  <c r="K17" i="1"/>
  <c r="K3" i="1"/>
  <c r="K18" i="1"/>
  <c r="K5" i="1"/>
  <c r="P19" i="1" l="1"/>
  <c r="P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</calcChain>
</file>

<file path=xl/sharedStrings.xml><?xml version="1.0" encoding="utf-8"?>
<sst xmlns="http://schemas.openxmlformats.org/spreadsheetml/2006/main" count="104" uniqueCount="41">
  <si>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</si>
  <si>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</si>
  <si>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</si>
  <si>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</si>
  <si>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</si>
  <si>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</si>
  <si>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</si>
  <si>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</si>
  <si>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</si>
  <si>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</si>
  <si>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</si>
  <si>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</si>
  <si>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</si>
  <si>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</si>
  <si>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</si>
  <si>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</si>
  <si>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</si>
  <si>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</si>
  <si>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</si>
  <si>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</si>
  <si>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</si>
  <si>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</si>
  <si>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</si>
  <si>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</si>
  <si>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</si>
  <si>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</si>
  <si>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</si>
  <si>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</si>
  <si>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</si>
  <si>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Revenue by Movie</t>
  </si>
  <si>
    <t>Totals</t>
  </si>
  <si>
    <t>Average</t>
  </si>
  <si>
    <t>Min</t>
  </si>
  <si>
    <t>Max</t>
  </si>
  <si>
    <t>MoM</t>
  </si>
  <si>
    <t>Above or Below Average</t>
  </si>
  <si>
    <t>Distributor</t>
  </si>
  <si>
    <t>Row Labels</t>
  </si>
  <si>
    <t>Grand Total</t>
  </si>
  <si>
    <t>Sum of Totals</t>
  </si>
  <si>
    <t>Average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</si>
</sst>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_);_([$$-409]* \(#,##0\);_([$$-409]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4" fontId="4" fillId="0" borderId="1" xfId="0" applyNumberFormat="1" applyFont="1" applyBorder="1"/>
    <xf numFmtId="17" fontId="2" fillId="2" borderId="1" xfId="0" applyNumberFormat="1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10" fontId="0" fillId="0" borderId="1" xfId="1" applyNumberFormat="1" applyFont="1" applyBorder="1"/>
    <xf numFmtId="164" fontId="7" fillId="0" borderId="1" xfId="0" applyNumberFormat="1" applyFont="1" applyBorder="1"/>
    <xf numFmtId="0" fontId="1" fillId="4" borderId="1" xfId="2" applyFont="1" applyBorder="1"/>
    <xf numFmtId="0" fontId="1" fillId="5" borderId="1" xfId="3" applyFont="1" applyBorder="1"/>
    <xf numFmtId="0" fontId="0" fillId="0" borderId="0" xfId="0" applyAlignment="1">
      <alignment horizontal="left"/>
    </xf>
    <xf numFmtId="165" fontId="0" fillId="0" borderId="0" xfId="0" applyNumberFormat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0" fillId="6" borderId="0" xfId="0" applyFill="1"/>
    <xf numFmtId="0" fontId="3" fillId="0" borderId="1" xfId="0" applyFont="1" applyBorder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24"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&quot;$&quot;* #,##0_);_(&quot;$&quot;* \(#,##0\);_(&quot;$&quot;* &quot;-&quot;??_);_(@_)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&quot;$&quot;* #,##0_);_(&quot;$&quot;* \(#,##0\);_(&quot;$&quot;* &quot;-&quot;??_);_(@_)"/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 by Movie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'Part 1'!$K$2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1'!$A$3:$A$18</c:f>
              <c:strCache>
                <c:ptCount val="16"/>
                <c:pt idx="0">
                  <c:v>Transformers: Revenge of the Fallen</c:v>
                </c:pt>
                <c:pt idx="1">
                  <c:v>Finding Nemo</c:v>
                </c:pt>
                <c:pt idx="2">
                  <c:v>Batman Forever</c:v>
                </c:pt>
                <c:pt idx="3">
                  <c:v>Titanic</c:v>
                </c:pt>
                <c:pt idx="4">
                  <c:v>Independence Day</c:v>
                </c:pt>
                <c:pt idx="5">
                  <c:v>Harry Potter and the Sorcerer’s Stone</c:v>
                </c:pt>
                <c:pt idx="6">
                  <c:v>Pirates of the Caribbean: Dead Man’s Chest</c:v>
                </c:pt>
                <c:pt idx="7">
                  <c:v>Men in Black</c:v>
                </c:pt>
                <c:pt idx="8">
                  <c:v>Star Wars Ep. I: The Phantom Menace</c:v>
                </c:pt>
                <c:pt idx="9">
                  <c:v>How the Grinch Stole Christmas</c:v>
                </c:pt>
                <c:pt idx="10">
                  <c:v>Shrek 2</c:v>
                </c:pt>
                <c:pt idx="11">
                  <c:v>Spider-Man</c:v>
                </c:pt>
                <c:pt idx="12">
                  <c:v>Star Wars Ep. III: Revenge of the Sith</c:v>
                </c:pt>
                <c:pt idx="13">
                  <c:v>Spider-Man 3</c:v>
                </c:pt>
                <c:pt idx="14">
                  <c:v>The Dark Knight</c:v>
                </c:pt>
                <c:pt idx="15">
                  <c:v>Toy Story 3</c:v>
                </c:pt>
              </c:strCache>
            </c:strRef>
          </c:cat>
          <c:val>
            <c:numRef>
              <c:f>'Part 1'!$K$3:$K$18</c:f>
              <c:numCache>
                <c:formatCode>_([$$-409]* #,##0_);_([$$-409]* \(#,##0\);_([$$-409]* "-"??_);_(@_)</c:formatCode>
                <c:ptCount val="16"/>
                <c:pt idx="0">
                  <c:v>7591992</c:v>
                </c:pt>
                <c:pt idx="1">
                  <c:v>4507412</c:v>
                </c:pt>
                <c:pt idx="2">
                  <c:v>2240742</c:v>
                </c:pt>
                <c:pt idx="3">
                  <c:v>731267</c:v>
                </c:pt>
                <c:pt idx="4">
                  <c:v>55927</c:v>
                </c:pt>
                <c:pt idx="5">
                  <c:v>38707</c:v>
                </c:pt>
                <c:pt idx="6">
                  <c:v>44797</c:v>
                </c:pt>
                <c:pt idx="7">
                  <c:v>22657</c:v>
                </c:pt>
                <c:pt idx="8">
                  <c:v>10767</c:v>
                </c:pt>
                <c:pt idx="9">
                  <c:v>9117</c:v>
                </c:pt>
                <c:pt idx="10">
                  <c:v>8877</c:v>
                </c:pt>
                <c:pt idx="11">
                  <c:v>8722</c:v>
                </c:pt>
                <c:pt idx="12">
                  <c:v>8722</c:v>
                </c:pt>
                <c:pt idx="13">
                  <c:v>8897</c:v>
                </c:pt>
                <c:pt idx="14">
                  <c:v>8767</c:v>
                </c:pt>
                <c:pt idx="15">
                  <c:v>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8-4538-BE3A-7D69418B38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05851168"/>
        <c:axId val="1105851648"/>
      </c:barChart>
      <c:catAx>
        <c:axId val="110585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1648"/>
        <c:crosses val="autoZero"/>
        <c:auto val="1"/>
        <c:lblAlgn val="ctr"/>
        <c:lblOffset val="100"/>
        <c:noMultiLvlLbl val="0"/>
      </c:catAx>
      <c:valAx>
        <c:axId val="11058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Practice 01.xlsx]Part 1!PivotTable4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1'!$A$32:$A$35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'Part 1'!$B$32:$B$35</c:f>
              <c:numCache>
                <c:formatCode>_("$"* #,##0_);_("$"* \(#,##0\);_("$"* "-"??_);_(@_)</c:formatCode>
                <c:ptCount val="3"/>
                <c:pt idx="0">
                  <c:v>273365.46428571426</c:v>
                </c:pt>
                <c:pt idx="1">
                  <c:v>70274.246753246756</c:v>
                </c:pt>
                <c:pt idx="2">
                  <c:v>320106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B-42F7-BD72-F6DA8F71B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061136"/>
        <c:axId val="1227061616"/>
      </c:barChart>
      <c:catAx>
        <c:axId val="12270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61616"/>
        <c:crosses val="autoZero"/>
        <c:auto val="1"/>
        <c:lblAlgn val="ctr"/>
        <c:lblOffset val="100"/>
        <c:noMultiLvlLbl val="0"/>
      </c:catAx>
      <c:valAx>
        <c:axId val="12270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Practice 01.xlsx]Part 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Value by Distributor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'Part 1'!$B$37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1-4721-9753-9A6E66FA3F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1-4721-9753-9A6E66FA3F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1-4721-9753-9A6E66FA3F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1-4721-9753-9A6E66FA3F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1-4721-9753-9A6E66FA3F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1-4721-9753-9A6E66FA3F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1-4721-9753-9A6E66FA3F0F}"/>
              </c:ext>
            </c:extLst>
          </c:dPt>
          <c:cat>
            <c:strRef>
              <c:f>'Part 1'!$A$38:$A$45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'Part 1'!$B$38:$B$45</c:f>
              <c:numCache>
                <c:formatCode>_("$"* #,##0_);_("$"* \(#,##0\);_("$"* "-"??_);_(@_)</c:formatCode>
                <c:ptCount val="7"/>
                <c:pt idx="0">
                  <c:v>3591.2380952380954</c:v>
                </c:pt>
                <c:pt idx="1">
                  <c:v>1268.1428571428571</c:v>
                </c:pt>
                <c:pt idx="2">
                  <c:v>594518.5</c:v>
                </c:pt>
                <c:pt idx="3">
                  <c:v>1917.9047619047622</c:v>
                </c:pt>
                <c:pt idx="4">
                  <c:v>1302.4285714285713</c:v>
                </c:pt>
                <c:pt idx="5">
                  <c:v>217187.1904761905</c:v>
                </c:pt>
                <c:pt idx="6">
                  <c:v>108962.66666666667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2-4C91-AD7D-0612C4E0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487095</xdr:colOff>
      <xdr:row>34</xdr:row>
      <xdr:rowOff>154453</xdr:rowOff>
    </xdr:from>
    <xdr:to>
      <xdr:col>13</xdr:col>
      <xdr:colOff>723900</xdr:colOff>
      <xdr:row>55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DE2285-63AE-494E-9407-544C9D9AB699}"/>
            </a:ext>
          </a:extLst>
        </xdr:cNvPr>
        <xdr:cNvSpPr txBox="1"/>
      </xdr:nvSpPr>
      <xdr:spPr>
        <a:xfrm>
          <a:off x="8488095" y="7012453"/>
          <a:ext cx="4599255" cy="39889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</a:p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the following test in </a:t>
          </a:r>
          <a:r>
            <a:rPr lang="en-GB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 mins</a:t>
          </a:r>
        </a:p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Tasks: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Make the table look more professional; presentable to the business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Column and Raw totals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Create an Average, Min and Max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Create a month over month column for the latest month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Conditional format the MoM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Sort the data by Totals; descending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Create a new column that has “above average” or “below average” text depending on the Total value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Join the Distributor from part 2. This new column should be second (next to movie)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Create a pivot table showing the sum and average values for distributors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Create a horizontal bar chart showing the totals by Movie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Create a vertical bar chart showing the average value by Genre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 Create a pie chart showing the average value by Distributor</a:t>
          </a:r>
        </a:p>
      </xdr:txBody>
    </xdr:sp>
    <xdr:clientData/>
  </xdr:twoCellAnchor>
  <xdr:twoCellAnchor>
    <xdr:from>
      <xdr:col>3</xdr:col>
      <xdr:colOff>85725</xdr:colOff>
      <xdr:row>20</xdr:row>
      <xdr:rowOff>4762</xdr:rowOff>
    </xdr:from>
    <xdr:to>
      <xdr:col>8</xdr:col>
      <xdr:colOff>419100</xdr:colOff>
      <xdr:row>34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50BE2-ECD8-2CE5-1360-981B1621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20</xdr:row>
      <xdr:rowOff>4762</xdr:rowOff>
    </xdr:from>
    <xdr:to>
      <xdr:col>13</xdr:col>
      <xdr:colOff>733425</xdr:colOff>
      <xdr:row>34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6078F0-116B-EA2F-B02D-CD49C56E8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34</xdr:row>
      <xdr:rowOff>147637</xdr:rowOff>
    </xdr:from>
    <xdr:to>
      <xdr:col>8</xdr:col>
      <xdr:colOff>419100</xdr:colOff>
      <xdr:row>49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9C9503-6429-7824-077D-37239F9B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Bala" refreshedDate="45032.897781481479" createdVersion="8" refreshedVersion="8" minRefreshableVersion="3" recordCount="16" xr:uid="{D25AFFCA-2915-46F1-8CC3-521DEE302AD6}">
  <cacheSource type="worksheet">
    <worksheetSource ref="A2:P18" sheet="Part 1"/>
  </cacheSource>
  <cacheFields count="16">
    <cacheField name="MOVIE" numFmtId="0">
      <sharedItems/>
    </cacheField>
    <cacheField name="Distributor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 count="3">
        <s v="Action"/>
        <s v="Adventure"/>
        <s v="Drama"/>
      </sharedItems>
    </cacheField>
    <cacheField name="Jul-21" numFmtId="164">
      <sharedItems containsSemiMixedTypes="0" containsString="0" containsNumber="1" containsInteger="1" minValue="1246" maxValue="908851"/>
    </cacheField>
    <cacheField name="Aug-21" numFmtId="164">
      <sharedItems containsSemiMixedTypes="0" containsString="0" containsNumber="1" containsInteger="1" minValue="1246" maxValue="953741"/>
    </cacheField>
    <cacheField name="Sep-21" numFmtId="164">
      <sharedItems containsSemiMixedTypes="0" containsString="0" containsNumber="1" containsInteger="1" minValue="1246" maxValue="924366"/>
    </cacheField>
    <cacheField name="Oct-21" numFmtId="164">
      <sharedItems containsSemiMixedTypes="0" containsString="0" containsNumber="1" containsInteger="1" minValue="1246" maxValue="907576"/>
    </cacheField>
    <cacheField name="Nov-21" numFmtId="164">
      <sharedItems containsSemiMixedTypes="0" containsString="0" containsNumber="1" containsInteger="1" minValue="1246" maxValue="945771"/>
    </cacheField>
    <cacheField name="Dec-21" numFmtId="164">
      <sharedItems containsSemiMixedTypes="0" containsString="0" containsNumber="1" containsInteger="1" minValue="1246" maxValue="1928656"/>
    </cacheField>
    <cacheField name="Jan-22" numFmtId="164">
      <sharedItems containsSemiMixedTypes="0" containsString="0" containsNumber="1" containsInteger="1" minValue="1246" maxValue="1023031"/>
    </cacheField>
    <cacheField name="Totals" numFmtId="164">
      <sharedItems containsSemiMixedTypes="0" containsString="0" containsNumber="1" containsInteger="1" minValue="8722" maxValue="7591992"/>
    </cacheField>
    <cacheField name="Average" numFmtId="164">
      <sharedItems containsSemiMixedTypes="0" containsString="0" containsNumber="1" minValue="1246" maxValue="1084570.2857142857"/>
    </cacheField>
    <cacheField name="Min" numFmtId="164">
      <sharedItems containsSemiMixedTypes="0" containsString="0" containsNumber="1" containsInteger="1" minValue="1246" maxValue="907576"/>
    </cacheField>
    <cacheField name="Max" numFmtId="164">
      <sharedItems containsSemiMixedTypes="0" containsString="0" containsNumber="1" containsInteger="1" minValue="1246" maxValue="1928656"/>
    </cacheField>
    <cacheField name="MoM" numFmtId="10">
      <sharedItems containsSemiMixedTypes="0" containsString="0" containsNumber="1" minValue="-0.49047717434747562" maxValue="3.6115569823435001E-2"/>
    </cacheField>
    <cacheField name="Above or Below Aver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Transformers: Revenge of the Fallen"/>
    <x v="0"/>
    <x v="0"/>
    <n v="908851"/>
    <n v="953741"/>
    <n v="924366"/>
    <n v="907576"/>
    <n v="945771"/>
    <n v="1928656"/>
    <n v="1023031"/>
    <n v="7591992"/>
    <n v="1084570.2857142857"/>
    <n v="907576"/>
    <n v="1928656"/>
    <n v="-0.46956274213753002"/>
    <s v="Above average"/>
  </r>
  <r>
    <s v="Finding Nemo"/>
    <x v="1"/>
    <x v="1"/>
    <n v="544951"/>
    <n v="576636"/>
    <n v="564851"/>
    <n v="516416"/>
    <n v="558496"/>
    <n v="1139066"/>
    <n v="606996"/>
    <n v="4507412"/>
    <n v="643916"/>
    <n v="516416"/>
    <n v="1139066"/>
    <n v="-0.46711077321243899"/>
    <s v="Above average"/>
  </r>
  <r>
    <s v="Batman Forever"/>
    <x v="2"/>
    <x v="2"/>
    <n v="259311"/>
    <n v="263611"/>
    <n v="263801"/>
    <n v="279256"/>
    <n v="283426"/>
    <n v="590476"/>
    <n v="300861"/>
    <n v="2240742"/>
    <n v="320106"/>
    <n v="259311"/>
    <n v="590476"/>
    <n v="-0.49047717434747562"/>
    <s v="Above average"/>
  </r>
  <r>
    <s v="Titanic"/>
    <x v="0"/>
    <x v="1"/>
    <n v="81641"/>
    <n v="86581"/>
    <n v="78091"/>
    <n v="92076"/>
    <n v="94381"/>
    <n v="187256"/>
    <n v="111241"/>
    <n v="731267"/>
    <n v="104466.71428571429"/>
    <n v="78091"/>
    <n v="187256"/>
    <n v="-0.40594159866706536"/>
    <s v="Below average"/>
  </r>
  <r>
    <s v="Independence Day"/>
    <x v="3"/>
    <x v="1"/>
    <n v="14506"/>
    <n v="18876"/>
    <n v="8641"/>
    <n v="5236"/>
    <n v="5066"/>
    <n v="2286"/>
    <n v="1316"/>
    <n v="55927"/>
    <n v="7989.5714285714284"/>
    <n v="1316"/>
    <n v="18876"/>
    <n v="-0.42432195975503062"/>
    <s v="Below average"/>
  </r>
  <r>
    <s v="Harry Potter and the Sorcerer’s Stone"/>
    <x v="2"/>
    <x v="1"/>
    <n v="7586"/>
    <n v="7081"/>
    <n v="8006"/>
    <n v="12296"/>
    <n v="1246"/>
    <n v="1246"/>
    <n v="1246"/>
    <n v="38707"/>
    <n v="5529.5714285714284"/>
    <n v="1246"/>
    <n v="12296"/>
    <n v="0"/>
    <s v="Below average"/>
  </r>
  <r>
    <s v="Pirates of the Caribbean: Dead Man’s Chest"/>
    <x v="1"/>
    <x v="0"/>
    <n v="5746"/>
    <n v="5816"/>
    <n v="5836"/>
    <n v="5671"/>
    <n v="5841"/>
    <n v="10066"/>
    <n v="5821"/>
    <n v="44797"/>
    <n v="6399.5714285714284"/>
    <n v="5671"/>
    <n v="10066"/>
    <n v="-0.42171666997814428"/>
    <s v="Below average"/>
  </r>
  <r>
    <s v="Men in Black"/>
    <x v="4"/>
    <x v="1"/>
    <n v="2251"/>
    <n v="2286"/>
    <n v="2286"/>
    <n v="3756"/>
    <n v="4451"/>
    <n v="4956"/>
    <n v="2671"/>
    <n v="22657"/>
    <n v="3236.7142857142858"/>
    <n v="2251"/>
    <n v="4956"/>
    <n v="-0.46105730427764324"/>
    <s v="Below average"/>
  </r>
  <r>
    <s v="Star Wars Ep. I: The Phantom Menace"/>
    <x v="3"/>
    <x v="1"/>
    <n v="1506"/>
    <n v="1501"/>
    <n v="1501"/>
    <n v="1516"/>
    <n v="1501"/>
    <n v="1746"/>
    <n v="1496"/>
    <n v="10767"/>
    <n v="1538.1428571428571"/>
    <n v="1496"/>
    <n v="1746"/>
    <n v="-0.14318442153493705"/>
    <s v="Below average"/>
  </r>
  <r>
    <s v="How the Grinch Stole Christmas"/>
    <x v="5"/>
    <x v="1"/>
    <n v="1296"/>
    <n v="1296"/>
    <n v="1296"/>
    <n v="1291"/>
    <n v="1296"/>
    <n v="1346"/>
    <n v="1296"/>
    <n v="9117"/>
    <n v="1302.4285714285713"/>
    <n v="1291"/>
    <n v="1346"/>
    <n v="-3.7147102526002951E-2"/>
    <s v="Below average"/>
  </r>
  <r>
    <s v="Shrek 2"/>
    <x v="6"/>
    <x v="1"/>
    <n v="1271"/>
    <n v="1271"/>
    <n v="1271"/>
    <n v="1271"/>
    <n v="1271"/>
    <n v="1276"/>
    <n v="1246"/>
    <n v="8877"/>
    <n v="1268.1428571428571"/>
    <n v="1246"/>
    <n v="1276"/>
    <n v="-2.3510971786833812E-2"/>
    <s v="Below average"/>
  </r>
  <r>
    <s v="Spider-Man"/>
    <x v="4"/>
    <x v="1"/>
    <n v="1246"/>
    <n v="1246"/>
    <n v="1246"/>
    <n v="1246"/>
    <n v="1246"/>
    <n v="1246"/>
    <n v="1246"/>
    <n v="8722"/>
    <n v="1246"/>
    <n v="1246"/>
    <n v="1246"/>
    <n v="0"/>
    <s v="Below average"/>
  </r>
  <r>
    <s v="Star Wars Ep. III: Revenge of the Sith"/>
    <x v="3"/>
    <x v="0"/>
    <n v="1246"/>
    <n v="1246"/>
    <n v="1246"/>
    <n v="1246"/>
    <n v="1246"/>
    <n v="1246"/>
    <n v="1246"/>
    <n v="8722"/>
    <n v="1246"/>
    <n v="1246"/>
    <n v="1246"/>
    <n v="0"/>
    <s v="Below average"/>
  </r>
  <r>
    <s v="Spider-Man 3"/>
    <x v="4"/>
    <x v="1"/>
    <n v="1246"/>
    <n v="1246"/>
    <n v="1246"/>
    <n v="1251"/>
    <n v="1256"/>
    <n v="1396"/>
    <n v="1256"/>
    <n v="8897"/>
    <n v="1271"/>
    <n v="1246"/>
    <n v="1396"/>
    <n v="-0.10028653295128942"/>
    <s v="Below average"/>
  </r>
  <r>
    <s v="The Dark Knight"/>
    <x v="2"/>
    <x v="1"/>
    <n v="1246"/>
    <n v="1246"/>
    <n v="1246"/>
    <n v="1246"/>
    <n v="1246"/>
    <n v="1246"/>
    <n v="1291"/>
    <n v="8767"/>
    <n v="1252.4285714285713"/>
    <n v="1246"/>
    <n v="1291"/>
    <n v="3.6115569823435001E-2"/>
    <s v="Below average"/>
  </r>
  <r>
    <s v="Toy Story 3"/>
    <x v="1"/>
    <x v="0"/>
    <n v="1246"/>
    <n v="1246"/>
    <n v="1246"/>
    <n v="1246"/>
    <n v="1246"/>
    <n v="1246"/>
    <n v="1246"/>
    <n v="8722"/>
    <n v="1246"/>
    <n v="1246"/>
    <n v="1246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62E6D-9D60-4022-BAA4-57EF861D7E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C29" firstHeaderRow="0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" fld="10" baseField="0" baseItem="0"/>
    <dataField name="Average of Average" fld="11" subtotal="average" baseField="1" baseItem="6"/>
  </dataFields>
  <formats count="7"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8711E-571A-45B7-8197-EBE386C425A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7:B45" firstHeaderRow="1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erage" fld="11" subtotal="average" baseField="1" baseItem="6"/>
  </dataFields>
  <formats count="8"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field="1" type="button" dataOnly="0" labelOnly="1" outline="0" axis="axisRow" fieldPosition="0"/>
    </format>
    <format dxfId="7">
      <pivotArea dataOnly="0" labelOnly="1" outline="0" axis="axisValues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17B83-5BD4-4289-8670-8BA1423AF07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1:B35" firstHeaderRow="1" firstDataRow="1" firstDataCol="1"/>
  <pivotFields count="16">
    <pivotField showAll="0"/>
    <pivotField showAll="0">
      <items count="8">
        <item x="3"/>
        <item x="6"/>
        <item x="0"/>
        <item x="4"/>
        <item x="5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erage" fld="11" subtotal="average" baseField="1" baseItem="6"/>
  </dataFields>
  <formats count="9">
    <format dxfId="23">
      <pivotArea outline="0" collapsedLevelsAreSubtotals="1" fieldPosition="0"/>
    </format>
    <format dxfId="22">
      <pivotArea field="1" type="button" dataOnly="0" labelOnly="1" outline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field="1" type="button" dataOnly="0" labelOnly="1" outline="0"/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field="2" type="button" dataOnly="0" labelOnly="1" outline="0" axis="axisRow" fieldPosition="0"/>
    </format>
    <format dxfId="15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A1:P45"/>
  <sheetViews>
    <sheetView showGridLines="0" tabSelected="1" zoomScaleNormal="100" workbookViewId="0">
      <selection sqref="A1:P1"/>
    </sheetView>
  </sheetViews>
  <sheetFormatPr defaultRowHeight="15" x14ac:dyDescent="0.25"/>
  <cols>
    <col min="1" max="3" width="18.5703125" bestFit="1" customWidth="1"/>
    <col min="4" max="10" width="12.7109375" bestFit="1" customWidth="1"/>
    <col min="11" max="11" width="14" bestFit="1" customWidth="1"/>
    <col min="12" max="14" width="12.7109375" bestFit="1" customWidth="1"/>
    <col min="16" max="16" width="23.140625" bestFit="1" customWidth="1"/>
  </cols>
  <sheetData>
    <row r="1" spans="1:16" ht="18.75" customHeight="1" x14ac:dyDescent="0.3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A2" s="3" t="s">
        <v>0</v>
      </c>
      <c r="B2" s="3" t="s">
        <v>36</v>
      </c>
      <c r="C2" s="3" t="s">
        <v>17</v>
      </c>
      <c r="D2" s="4">
        <v>44378</v>
      </c>
      <c r="E2" s="4">
        <v>44409</v>
      </c>
      <c r="F2" s="4">
        <v>44440</v>
      </c>
      <c r="G2" s="4">
        <v>44470</v>
      </c>
      <c r="H2" s="4">
        <v>44501</v>
      </c>
      <c r="I2" s="4">
        <v>44531</v>
      </c>
      <c r="J2" s="4">
        <v>44562</v>
      </c>
      <c r="K2" s="8" t="s">
        <v>30</v>
      </c>
      <c r="L2" s="7" t="s">
        <v>31</v>
      </c>
      <c r="M2" s="7" t="s">
        <v>32</v>
      </c>
      <c r="N2" s="7" t="s">
        <v>33</v>
      </c>
      <c r="O2" s="7" t="s">
        <v>34</v>
      </c>
      <c r="P2" s="7" t="s">
        <v>35</v>
      </c>
    </row>
    <row r="3" spans="1:16" ht="15.75" x14ac:dyDescent="0.25">
      <c r="A3" s="1" t="s">
        <v>15</v>
      </c>
      <c r="B3" s="1" t="str">
        <f>VLOOKUP(A3,'Part 2'!$A$1:$C$17,2,)</f>
        <v>Paramount Pictures</v>
      </c>
      <c r="C3" s="1" t="s">
        <v>20</v>
      </c>
      <c r="D3" s="2">
        <v>908851</v>
      </c>
      <c r="E3" s="2">
        <v>953741</v>
      </c>
      <c r="F3" s="2">
        <v>924366</v>
      </c>
      <c r="G3" s="2">
        <v>907576</v>
      </c>
      <c r="H3" s="2">
        <v>945771</v>
      </c>
      <c r="I3" s="2">
        <v>1928656</v>
      </c>
      <c r="J3" s="2">
        <v>1023031</v>
      </c>
      <c r="K3" s="6">
        <f t="shared" ref="K3:K18" si="0">SUM(D3:J3)</f>
        <v>7591992</v>
      </c>
      <c r="L3" s="2">
        <f t="shared" ref="L3:L18" si="1">AVERAGE(D3:J3)</f>
        <v>1084570.2857142857</v>
      </c>
      <c r="M3" s="2">
        <f t="shared" ref="M3:M18" si="2">MIN(D3:J3)</f>
        <v>907576</v>
      </c>
      <c r="N3" s="2">
        <f t="shared" ref="N3:N18" si="3">MAX(D3:J3)</f>
        <v>1928656</v>
      </c>
      <c r="O3" s="9">
        <f t="shared" ref="O3:O18" si="4">J3/I3-1</f>
        <v>-0.46956274213753002</v>
      </c>
      <c r="P3" s="11" t="str">
        <f t="shared" ref="P3:P18" si="5">IF(K3&gt;$P$19,"Above average","Below average")</f>
        <v>Above average</v>
      </c>
    </row>
    <row r="4" spans="1:16" ht="15.75" x14ac:dyDescent="0.25">
      <c r="A4" s="1" t="s">
        <v>9</v>
      </c>
      <c r="B4" s="1" t="str">
        <f>VLOOKUP(A4,'Part 2'!$A$1:$C$17,2,)</f>
        <v>Walt Disney</v>
      </c>
      <c r="C4" s="1" t="s">
        <v>19</v>
      </c>
      <c r="D4" s="2">
        <v>544951</v>
      </c>
      <c r="E4" s="2">
        <v>576636</v>
      </c>
      <c r="F4" s="2">
        <v>564851</v>
      </c>
      <c r="G4" s="2">
        <v>516416</v>
      </c>
      <c r="H4" s="2">
        <v>558496</v>
      </c>
      <c r="I4" s="2">
        <v>1139066</v>
      </c>
      <c r="J4" s="2">
        <v>606996</v>
      </c>
      <c r="K4" s="6">
        <f t="shared" si="0"/>
        <v>4507412</v>
      </c>
      <c r="L4" s="2">
        <f t="shared" si="1"/>
        <v>643916</v>
      </c>
      <c r="M4" s="2">
        <f t="shared" si="2"/>
        <v>516416</v>
      </c>
      <c r="N4" s="2">
        <f t="shared" si="3"/>
        <v>1139066</v>
      </c>
      <c r="O4" s="9">
        <f t="shared" si="4"/>
        <v>-0.46711077321243899</v>
      </c>
      <c r="P4" s="11" t="str">
        <f t="shared" si="5"/>
        <v>Above average</v>
      </c>
    </row>
    <row r="5" spans="1:16" ht="15.75" x14ac:dyDescent="0.25">
      <c r="A5" s="1" t="s">
        <v>1</v>
      </c>
      <c r="B5" s="1" t="str">
        <f>VLOOKUP(A5,'Part 2'!$A$1:$C$17,2,)</f>
        <v>Warner Bros.</v>
      </c>
      <c r="C5" s="1" t="s">
        <v>18</v>
      </c>
      <c r="D5" s="2">
        <v>259311</v>
      </c>
      <c r="E5" s="2">
        <v>263611</v>
      </c>
      <c r="F5" s="2">
        <v>263801</v>
      </c>
      <c r="G5" s="2">
        <v>279256</v>
      </c>
      <c r="H5" s="2">
        <v>283426</v>
      </c>
      <c r="I5" s="2">
        <v>590476</v>
      </c>
      <c r="J5" s="2">
        <v>300861</v>
      </c>
      <c r="K5" s="6">
        <f t="shared" si="0"/>
        <v>2240742</v>
      </c>
      <c r="L5" s="2">
        <f t="shared" si="1"/>
        <v>320106</v>
      </c>
      <c r="M5" s="2">
        <f t="shared" si="2"/>
        <v>259311</v>
      </c>
      <c r="N5" s="2">
        <f t="shared" si="3"/>
        <v>590476</v>
      </c>
      <c r="O5" s="9">
        <f t="shared" si="4"/>
        <v>-0.49047717434747562</v>
      </c>
      <c r="P5" s="11" t="str">
        <f t="shared" si="5"/>
        <v>Above average</v>
      </c>
    </row>
    <row r="6" spans="1:16" ht="15.75" x14ac:dyDescent="0.25">
      <c r="A6" s="1" t="s">
        <v>4</v>
      </c>
      <c r="B6" s="1" t="str">
        <f>VLOOKUP(A6,'Part 2'!$A$1:$C$17,2,)</f>
        <v>Paramount Pictures</v>
      </c>
      <c r="C6" s="1" t="s">
        <v>19</v>
      </c>
      <c r="D6" s="2">
        <v>81641</v>
      </c>
      <c r="E6" s="2">
        <v>86581</v>
      </c>
      <c r="F6" s="2">
        <v>78091</v>
      </c>
      <c r="G6" s="2">
        <v>92076</v>
      </c>
      <c r="H6" s="2">
        <v>94381</v>
      </c>
      <c r="I6" s="2">
        <v>187256</v>
      </c>
      <c r="J6" s="2">
        <v>111241</v>
      </c>
      <c r="K6" s="6">
        <f t="shared" si="0"/>
        <v>731267</v>
      </c>
      <c r="L6" s="2">
        <f t="shared" si="1"/>
        <v>104466.71428571429</v>
      </c>
      <c r="M6" s="2">
        <f t="shared" si="2"/>
        <v>78091</v>
      </c>
      <c r="N6" s="2">
        <f t="shared" si="3"/>
        <v>187256</v>
      </c>
      <c r="O6" s="9">
        <f t="shared" si="4"/>
        <v>-0.40594159866706536</v>
      </c>
      <c r="P6" s="12" t="str">
        <f t="shared" si="5"/>
        <v>Below average</v>
      </c>
    </row>
    <row r="7" spans="1:16" ht="15.75" x14ac:dyDescent="0.25">
      <c r="A7" s="1" t="s">
        <v>2</v>
      </c>
      <c r="B7" s="1" t="str">
        <f>VLOOKUP(A7,'Part 2'!$A$1:$C$17,2,)</f>
        <v>20th Century Fox</v>
      </c>
      <c r="C7" s="1" t="s">
        <v>19</v>
      </c>
      <c r="D7" s="2">
        <v>14506</v>
      </c>
      <c r="E7" s="2">
        <v>18876</v>
      </c>
      <c r="F7" s="2">
        <v>8641</v>
      </c>
      <c r="G7" s="2">
        <v>5236</v>
      </c>
      <c r="H7" s="2">
        <v>5066</v>
      </c>
      <c r="I7" s="2">
        <v>2286</v>
      </c>
      <c r="J7" s="2">
        <v>1316</v>
      </c>
      <c r="K7" s="6">
        <f t="shared" si="0"/>
        <v>55927</v>
      </c>
      <c r="L7" s="2">
        <f t="shared" si="1"/>
        <v>7989.5714285714284</v>
      </c>
      <c r="M7" s="2">
        <f t="shared" si="2"/>
        <v>1316</v>
      </c>
      <c r="N7" s="2">
        <f t="shared" si="3"/>
        <v>18876</v>
      </c>
      <c r="O7" s="9">
        <f t="shared" si="4"/>
        <v>-0.42432195975503062</v>
      </c>
      <c r="P7" s="12" t="str">
        <f t="shared" si="5"/>
        <v>Below average</v>
      </c>
    </row>
    <row r="8" spans="1:16" ht="15.75" x14ac:dyDescent="0.25">
      <c r="A8" s="1" t="s">
        <v>7</v>
      </c>
      <c r="B8" s="1" t="str">
        <f>VLOOKUP(A8,'Part 2'!$A$1:$C$17,2,)</f>
        <v>Warner Bros.</v>
      </c>
      <c r="C8" s="1" t="s">
        <v>19</v>
      </c>
      <c r="D8" s="2">
        <v>7586</v>
      </c>
      <c r="E8" s="2">
        <v>7081</v>
      </c>
      <c r="F8" s="2">
        <v>8006</v>
      </c>
      <c r="G8" s="2">
        <v>12296</v>
      </c>
      <c r="H8" s="2">
        <v>1246</v>
      </c>
      <c r="I8" s="2">
        <v>1246</v>
      </c>
      <c r="J8" s="2">
        <v>1246</v>
      </c>
      <c r="K8" s="6">
        <f t="shared" si="0"/>
        <v>38707</v>
      </c>
      <c r="L8" s="2">
        <f t="shared" si="1"/>
        <v>5529.5714285714284</v>
      </c>
      <c r="M8" s="2">
        <f t="shared" si="2"/>
        <v>1246</v>
      </c>
      <c r="N8" s="2">
        <f t="shared" si="3"/>
        <v>12296</v>
      </c>
      <c r="O8" s="9">
        <f t="shared" si="4"/>
        <v>0</v>
      </c>
      <c r="P8" s="12" t="str">
        <f t="shared" si="5"/>
        <v>Below average</v>
      </c>
    </row>
    <row r="9" spans="1:16" ht="15.75" x14ac:dyDescent="0.25">
      <c r="A9" s="1" t="s">
        <v>12</v>
      </c>
      <c r="B9" s="1" t="str">
        <f>VLOOKUP(A9,'Part 2'!$A$1:$C$17,2,)</f>
        <v>Walt Disney</v>
      </c>
      <c r="C9" s="1" t="s">
        <v>20</v>
      </c>
      <c r="D9" s="2">
        <v>5746</v>
      </c>
      <c r="E9" s="2">
        <v>5816</v>
      </c>
      <c r="F9" s="2">
        <v>5836</v>
      </c>
      <c r="G9" s="2">
        <v>5671</v>
      </c>
      <c r="H9" s="2">
        <v>5841</v>
      </c>
      <c r="I9" s="2">
        <v>10066</v>
      </c>
      <c r="J9" s="2">
        <v>5821</v>
      </c>
      <c r="K9" s="6">
        <f t="shared" si="0"/>
        <v>44797</v>
      </c>
      <c r="L9" s="2">
        <f t="shared" si="1"/>
        <v>6399.5714285714284</v>
      </c>
      <c r="M9" s="2">
        <f t="shared" si="2"/>
        <v>5671</v>
      </c>
      <c r="N9" s="2">
        <f t="shared" si="3"/>
        <v>10066</v>
      </c>
      <c r="O9" s="9">
        <f t="shared" si="4"/>
        <v>-0.42171666997814428</v>
      </c>
      <c r="P9" s="12" t="str">
        <f t="shared" si="5"/>
        <v>Below average</v>
      </c>
    </row>
    <row r="10" spans="1:16" ht="15.75" x14ac:dyDescent="0.25">
      <c r="A10" s="1" t="s">
        <v>3</v>
      </c>
      <c r="B10" s="1" t="str">
        <f>VLOOKUP(A10,'Part 2'!$A$1:$C$17,2,)</f>
        <v>Sony Pictures</v>
      </c>
      <c r="C10" s="1" t="s">
        <v>19</v>
      </c>
      <c r="D10" s="2">
        <v>2251</v>
      </c>
      <c r="E10" s="2">
        <v>2286</v>
      </c>
      <c r="F10" s="2">
        <v>2286</v>
      </c>
      <c r="G10" s="2">
        <v>3756</v>
      </c>
      <c r="H10" s="2">
        <v>4451</v>
      </c>
      <c r="I10" s="2">
        <v>4956</v>
      </c>
      <c r="J10" s="2">
        <v>2671</v>
      </c>
      <c r="K10" s="6">
        <f t="shared" si="0"/>
        <v>22657</v>
      </c>
      <c r="L10" s="2">
        <f t="shared" si="1"/>
        <v>3236.7142857142858</v>
      </c>
      <c r="M10" s="2">
        <f t="shared" si="2"/>
        <v>2251</v>
      </c>
      <c r="N10" s="2">
        <f t="shared" si="3"/>
        <v>4956</v>
      </c>
      <c r="O10" s="9">
        <f t="shared" si="4"/>
        <v>-0.46105730427764324</v>
      </c>
      <c r="P10" s="12" t="str">
        <f t="shared" si="5"/>
        <v>Below average</v>
      </c>
    </row>
    <row r="11" spans="1:16" ht="15.75" x14ac:dyDescent="0.25">
      <c r="A11" s="1" t="s">
        <v>5</v>
      </c>
      <c r="B11" s="1" t="str">
        <f>VLOOKUP(A11,'Part 2'!$A$1:$C$17,2,)</f>
        <v>20th Century Fox</v>
      </c>
      <c r="C11" s="1" t="s">
        <v>19</v>
      </c>
      <c r="D11" s="2">
        <v>1506</v>
      </c>
      <c r="E11" s="2">
        <v>1501</v>
      </c>
      <c r="F11" s="2">
        <v>1501</v>
      </c>
      <c r="G11" s="2">
        <v>1516</v>
      </c>
      <c r="H11" s="2">
        <v>1501</v>
      </c>
      <c r="I11" s="2">
        <v>1746</v>
      </c>
      <c r="J11" s="2">
        <v>1496</v>
      </c>
      <c r="K11" s="6">
        <f t="shared" si="0"/>
        <v>10767</v>
      </c>
      <c r="L11" s="2">
        <f t="shared" si="1"/>
        <v>1538.1428571428571</v>
      </c>
      <c r="M11" s="2">
        <f t="shared" si="2"/>
        <v>1496</v>
      </c>
      <c r="N11" s="2">
        <f t="shared" si="3"/>
        <v>1746</v>
      </c>
      <c r="O11" s="9">
        <f t="shared" si="4"/>
        <v>-0.14318442153493705</v>
      </c>
      <c r="P11" s="12" t="str">
        <f t="shared" si="5"/>
        <v>Below average</v>
      </c>
    </row>
    <row r="12" spans="1:16" ht="15.75" x14ac:dyDescent="0.25">
      <c r="A12" s="1" t="s">
        <v>6</v>
      </c>
      <c r="B12" s="1" t="str">
        <f>VLOOKUP(A12,'Part 2'!$A$1:$C$17,2,)</f>
        <v>Universal</v>
      </c>
      <c r="C12" s="1" t="s">
        <v>19</v>
      </c>
      <c r="D12" s="2">
        <v>1296</v>
      </c>
      <c r="E12" s="2">
        <v>1296</v>
      </c>
      <c r="F12" s="2">
        <v>1296</v>
      </c>
      <c r="G12" s="2">
        <v>1291</v>
      </c>
      <c r="H12" s="2">
        <v>1296</v>
      </c>
      <c r="I12" s="2">
        <v>1346</v>
      </c>
      <c r="J12" s="2">
        <v>1296</v>
      </c>
      <c r="K12" s="6">
        <f t="shared" si="0"/>
        <v>9117</v>
      </c>
      <c r="L12" s="2">
        <f t="shared" si="1"/>
        <v>1302.4285714285713</v>
      </c>
      <c r="M12" s="2">
        <f t="shared" si="2"/>
        <v>1291</v>
      </c>
      <c r="N12" s="2">
        <f t="shared" si="3"/>
        <v>1346</v>
      </c>
      <c r="O12" s="9">
        <f t="shared" si="4"/>
        <v>-3.7147102526002951E-2</v>
      </c>
      <c r="P12" s="12" t="str">
        <f t="shared" si="5"/>
        <v>Below average</v>
      </c>
    </row>
    <row r="13" spans="1:16" ht="15.75" x14ac:dyDescent="0.25">
      <c r="A13" s="1" t="s">
        <v>10</v>
      </c>
      <c r="B13" s="1" t="str">
        <f>VLOOKUP(A13,'Part 2'!$A$1:$C$17,2,)</f>
        <v>Dreamworks SKG</v>
      </c>
      <c r="C13" s="1" t="s">
        <v>19</v>
      </c>
      <c r="D13" s="2">
        <v>1271</v>
      </c>
      <c r="E13" s="2">
        <v>1271</v>
      </c>
      <c r="F13" s="2">
        <v>1271</v>
      </c>
      <c r="G13" s="2">
        <v>1271</v>
      </c>
      <c r="H13" s="2">
        <v>1271</v>
      </c>
      <c r="I13" s="2">
        <v>1276</v>
      </c>
      <c r="J13" s="2">
        <v>1246</v>
      </c>
      <c r="K13" s="6">
        <f t="shared" si="0"/>
        <v>8877</v>
      </c>
      <c r="L13" s="2">
        <f t="shared" si="1"/>
        <v>1268.1428571428571</v>
      </c>
      <c r="M13" s="2">
        <f t="shared" si="2"/>
        <v>1246</v>
      </c>
      <c r="N13" s="2">
        <f t="shared" si="3"/>
        <v>1276</v>
      </c>
      <c r="O13" s="9">
        <f t="shared" si="4"/>
        <v>-2.3510971786833812E-2</v>
      </c>
      <c r="P13" s="12" t="str">
        <f t="shared" si="5"/>
        <v>Below average</v>
      </c>
    </row>
    <row r="14" spans="1:16" ht="15.75" x14ac:dyDescent="0.25">
      <c r="A14" s="1" t="s">
        <v>8</v>
      </c>
      <c r="B14" s="1" t="str">
        <f>VLOOKUP(A14,'Part 2'!$A$1:$C$17,2,)</f>
        <v>Sony Pictures</v>
      </c>
      <c r="C14" s="1" t="s">
        <v>19</v>
      </c>
      <c r="D14" s="2">
        <v>1246</v>
      </c>
      <c r="E14" s="2">
        <v>1246</v>
      </c>
      <c r="F14" s="2">
        <v>1246</v>
      </c>
      <c r="G14" s="2">
        <v>1246</v>
      </c>
      <c r="H14" s="2">
        <v>1246</v>
      </c>
      <c r="I14" s="2">
        <v>1246</v>
      </c>
      <c r="J14" s="2">
        <v>1246</v>
      </c>
      <c r="K14" s="6">
        <f t="shared" si="0"/>
        <v>8722</v>
      </c>
      <c r="L14" s="2">
        <f t="shared" si="1"/>
        <v>1246</v>
      </c>
      <c r="M14" s="2">
        <f t="shared" si="2"/>
        <v>1246</v>
      </c>
      <c r="N14" s="2">
        <f t="shared" si="3"/>
        <v>1246</v>
      </c>
      <c r="O14" s="9">
        <f t="shared" si="4"/>
        <v>0</v>
      </c>
      <c r="P14" s="12" t="str">
        <f t="shared" si="5"/>
        <v>Below average</v>
      </c>
    </row>
    <row r="15" spans="1:16" ht="15.75" x14ac:dyDescent="0.25">
      <c r="A15" s="1" t="s">
        <v>11</v>
      </c>
      <c r="B15" s="1" t="str">
        <f>VLOOKUP(A15,'Part 2'!$A$1:$C$17,2,)</f>
        <v>20th Century Fox</v>
      </c>
      <c r="C15" s="1" t="s">
        <v>20</v>
      </c>
      <c r="D15" s="2">
        <v>1246</v>
      </c>
      <c r="E15" s="2">
        <v>1246</v>
      </c>
      <c r="F15" s="2">
        <v>1246</v>
      </c>
      <c r="G15" s="2">
        <v>1246</v>
      </c>
      <c r="H15" s="2">
        <v>1246</v>
      </c>
      <c r="I15" s="2">
        <v>1246</v>
      </c>
      <c r="J15" s="2">
        <v>1246</v>
      </c>
      <c r="K15" s="6">
        <f t="shared" si="0"/>
        <v>8722</v>
      </c>
      <c r="L15" s="2">
        <f t="shared" si="1"/>
        <v>1246</v>
      </c>
      <c r="M15" s="2">
        <f t="shared" si="2"/>
        <v>1246</v>
      </c>
      <c r="N15" s="2">
        <f t="shared" si="3"/>
        <v>1246</v>
      </c>
      <c r="O15" s="9">
        <f t="shared" si="4"/>
        <v>0</v>
      </c>
      <c r="P15" s="12" t="str">
        <f t="shared" si="5"/>
        <v>Below average</v>
      </c>
    </row>
    <row r="16" spans="1:16" ht="15.75" x14ac:dyDescent="0.25">
      <c r="A16" s="1" t="s">
        <v>13</v>
      </c>
      <c r="B16" s="1" t="str">
        <f>VLOOKUP(A16,'Part 2'!$A$1:$C$17,2,)</f>
        <v>Sony Pictures</v>
      </c>
      <c r="C16" s="1" t="s">
        <v>19</v>
      </c>
      <c r="D16" s="2">
        <v>1246</v>
      </c>
      <c r="E16" s="2">
        <v>1246</v>
      </c>
      <c r="F16" s="2">
        <v>1246</v>
      </c>
      <c r="G16" s="2">
        <v>1251</v>
      </c>
      <c r="H16" s="2">
        <v>1256</v>
      </c>
      <c r="I16" s="2">
        <v>1396</v>
      </c>
      <c r="J16" s="2">
        <v>1256</v>
      </c>
      <c r="K16" s="6">
        <f t="shared" si="0"/>
        <v>8897</v>
      </c>
      <c r="L16" s="2">
        <f t="shared" si="1"/>
        <v>1271</v>
      </c>
      <c r="M16" s="2">
        <f t="shared" si="2"/>
        <v>1246</v>
      </c>
      <c r="N16" s="2">
        <f t="shared" si="3"/>
        <v>1396</v>
      </c>
      <c r="O16" s="9">
        <f t="shared" si="4"/>
        <v>-0.10028653295128942</v>
      </c>
      <c r="P16" s="12" t="str">
        <f t="shared" si="5"/>
        <v>Below average</v>
      </c>
    </row>
    <row r="17" spans="1:16" ht="15.75" x14ac:dyDescent="0.25">
      <c r="A17" s="1" t="s">
        <v>14</v>
      </c>
      <c r="B17" s="1" t="str">
        <f>VLOOKUP(A17,'Part 2'!$A$1:$C$17,2,)</f>
        <v>Warner Bros.</v>
      </c>
      <c r="C17" s="1" t="s">
        <v>19</v>
      </c>
      <c r="D17" s="2">
        <v>1246</v>
      </c>
      <c r="E17" s="2">
        <v>1246</v>
      </c>
      <c r="F17" s="2">
        <v>1246</v>
      </c>
      <c r="G17" s="2">
        <v>1246</v>
      </c>
      <c r="H17" s="2">
        <v>1246</v>
      </c>
      <c r="I17" s="2">
        <v>1246</v>
      </c>
      <c r="J17" s="2">
        <v>1291</v>
      </c>
      <c r="K17" s="6">
        <f t="shared" si="0"/>
        <v>8767</v>
      </c>
      <c r="L17" s="2">
        <f t="shared" si="1"/>
        <v>1252.4285714285713</v>
      </c>
      <c r="M17" s="2">
        <f t="shared" si="2"/>
        <v>1246</v>
      </c>
      <c r="N17" s="2">
        <f t="shared" si="3"/>
        <v>1291</v>
      </c>
      <c r="O17" s="9">
        <f t="shared" si="4"/>
        <v>3.6115569823435001E-2</v>
      </c>
      <c r="P17" s="12" t="str">
        <f t="shared" si="5"/>
        <v>Below average</v>
      </c>
    </row>
    <row r="18" spans="1:16" ht="15.75" x14ac:dyDescent="0.25">
      <c r="A18" s="1" t="s">
        <v>16</v>
      </c>
      <c r="B18" s="1" t="str">
        <f>VLOOKUP(A18,'Part 2'!$A$1:$C$17,2,)</f>
        <v>Walt Disney</v>
      </c>
      <c r="C18" s="1" t="s">
        <v>20</v>
      </c>
      <c r="D18" s="2">
        <v>1246</v>
      </c>
      <c r="E18" s="2">
        <v>1246</v>
      </c>
      <c r="F18" s="2">
        <v>1246</v>
      </c>
      <c r="G18" s="2">
        <v>1246</v>
      </c>
      <c r="H18" s="2">
        <v>1246</v>
      </c>
      <c r="I18" s="2">
        <v>1246</v>
      </c>
      <c r="J18" s="2">
        <v>1246</v>
      </c>
      <c r="K18" s="6">
        <f t="shared" si="0"/>
        <v>8722</v>
      </c>
      <c r="L18" s="2">
        <f t="shared" si="1"/>
        <v>1246</v>
      </c>
      <c r="M18" s="2">
        <f t="shared" si="2"/>
        <v>1246</v>
      </c>
      <c r="N18" s="2">
        <f t="shared" si="3"/>
        <v>1246</v>
      </c>
      <c r="O18" s="9">
        <f t="shared" si="4"/>
        <v>0</v>
      </c>
      <c r="P18" s="12" t="str">
        <f t="shared" si="5"/>
        <v>Below average</v>
      </c>
    </row>
    <row r="19" spans="1:16" ht="15.75" x14ac:dyDescent="0.25">
      <c r="A19" s="3" t="s">
        <v>30</v>
      </c>
      <c r="B19" s="1"/>
      <c r="C19" s="5"/>
      <c r="D19" s="6">
        <v>1835146</v>
      </c>
      <c r="E19" s="6">
        <v>1924926</v>
      </c>
      <c r="F19" s="6">
        <v>1866176</v>
      </c>
      <c r="G19" s="6">
        <v>1832596</v>
      </c>
      <c r="H19" s="6">
        <v>1908986</v>
      </c>
      <c r="I19" s="6">
        <v>3874756</v>
      </c>
      <c r="J19" s="6">
        <v>2063506</v>
      </c>
      <c r="K19" s="6">
        <v>15306092</v>
      </c>
      <c r="L19" s="6">
        <v>2186584.5714285714</v>
      </c>
      <c r="M19" s="6">
        <v>1832596</v>
      </c>
      <c r="N19" s="6">
        <v>3874756</v>
      </c>
      <c r="O19" s="9">
        <v>-0.46744878903342557</v>
      </c>
      <c r="P19" s="10">
        <f>AVERAGE(K3:K18)</f>
        <v>956630.75</v>
      </c>
    </row>
    <row r="21" spans="1:16" x14ac:dyDescent="0.25">
      <c r="A21" s="17" t="s">
        <v>37</v>
      </c>
      <c r="B21" s="17" t="s">
        <v>39</v>
      </c>
      <c r="C21" s="17" t="s">
        <v>40</v>
      </c>
    </row>
    <row r="22" spans="1:16" x14ac:dyDescent="0.25">
      <c r="A22" s="13" t="s">
        <v>23</v>
      </c>
      <c r="B22" s="14">
        <v>75416</v>
      </c>
      <c r="C22" s="14">
        <v>3591.2380952380954</v>
      </c>
    </row>
    <row r="23" spans="1:16" x14ac:dyDescent="0.25">
      <c r="A23" s="13" t="s">
        <v>28</v>
      </c>
      <c r="B23" s="14">
        <v>8877</v>
      </c>
      <c r="C23" s="14">
        <v>1268.1428571428571</v>
      </c>
    </row>
    <row r="24" spans="1:16" x14ac:dyDescent="0.25">
      <c r="A24" s="13" t="s">
        <v>25</v>
      </c>
      <c r="B24" s="14">
        <v>8323259</v>
      </c>
      <c r="C24" s="14">
        <v>594518.5</v>
      </c>
    </row>
    <row r="25" spans="1:16" x14ac:dyDescent="0.25">
      <c r="A25" s="13" t="s">
        <v>24</v>
      </c>
      <c r="B25" s="14">
        <v>40276</v>
      </c>
      <c r="C25" s="14">
        <v>1917.9047619047622</v>
      </c>
    </row>
    <row r="26" spans="1:16" x14ac:dyDescent="0.25">
      <c r="A26" s="13" t="s">
        <v>26</v>
      </c>
      <c r="B26" s="14">
        <v>9117</v>
      </c>
      <c r="C26" s="14">
        <v>1302.4285714285713</v>
      </c>
    </row>
    <row r="27" spans="1:16" x14ac:dyDescent="0.25">
      <c r="A27" s="13" t="s">
        <v>27</v>
      </c>
      <c r="B27" s="14">
        <v>4560931</v>
      </c>
      <c r="C27" s="14">
        <v>217187.1904761905</v>
      </c>
    </row>
    <row r="28" spans="1:16" x14ac:dyDescent="0.25">
      <c r="A28" s="13" t="s">
        <v>22</v>
      </c>
      <c r="B28" s="14">
        <v>2288216</v>
      </c>
      <c r="C28" s="14">
        <v>108962.66666666667</v>
      </c>
    </row>
    <row r="29" spans="1:16" x14ac:dyDescent="0.25">
      <c r="A29" s="15" t="s">
        <v>38</v>
      </c>
      <c r="B29" s="16">
        <v>15306092</v>
      </c>
      <c r="C29" s="16">
        <v>136661.53571428571</v>
      </c>
    </row>
    <row r="31" spans="1:16" x14ac:dyDescent="0.25">
      <c r="A31" s="17" t="s">
        <v>37</v>
      </c>
      <c r="B31" s="17" t="s">
        <v>40</v>
      </c>
    </row>
    <row r="32" spans="1:16" x14ac:dyDescent="0.25">
      <c r="A32" s="13" t="s">
        <v>20</v>
      </c>
      <c r="B32" s="14">
        <v>273365.46428571426</v>
      </c>
    </row>
    <row r="33" spans="1:2" x14ac:dyDescent="0.25">
      <c r="A33" s="13" t="s">
        <v>19</v>
      </c>
      <c r="B33" s="14">
        <v>70274.246753246756</v>
      </c>
    </row>
    <row r="34" spans="1:2" x14ac:dyDescent="0.25">
      <c r="A34" s="13" t="s">
        <v>18</v>
      </c>
      <c r="B34" s="14">
        <v>320106</v>
      </c>
    </row>
    <row r="35" spans="1:2" x14ac:dyDescent="0.25">
      <c r="A35" s="15" t="s">
        <v>38</v>
      </c>
      <c r="B35" s="16">
        <v>136661.53571428574</v>
      </c>
    </row>
    <row r="37" spans="1:2" x14ac:dyDescent="0.25">
      <c r="A37" s="17" t="s">
        <v>37</v>
      </c>
      <c r="B37" s="17" t="s">
        <v>40</v>
      </c>
    </row>
    <row r="38" spans="1:2" x14ac:dyDescent="0.25">
      <c r="A38" s="13" t="s">
        <v>23</v>
      </c>
      <c r="B38" s="14">
        <v>3591.2380952380954</v>
      </c>
    </row>
    <row r="39" spans="1:2" x14ac:dyDescent="0.25">
      <c r="A39" s="13" t="s">
        <v>28</v>
      </c>
      <c r="B39" s="14">
        <v>1268.1428571428571</v>
      </c>
    </row>
    <row r="40" spans="1:2" x14ac:dyDescent="0.25">
      <c r="A40" s="13" t="s">
        <v>25</v>
      </c>
      <c r="B40" s="14">
        <v>594518.5</v>
      </c>
    </row>
    <row r="41" spans="1:2" x14ac:dyDescent="0.25">
      <c r="A41" s="13" t="s">
        <v>24</v>
      </c>
      <c r="B41" s="14">
        <v>1917.9047619047622</v>
      </c>
    </row>
    <row r="42" spans="1:2" x14ac:dyDescent="0.25">
      <c r="A42" s="13" t="s">
        <v>26</v>
      </c>
      <c r="B42" s="14">
        <v>1302.4285714285713</v>
      </c>
    </row>
    <row r="43" spans="1:2" x14ac:dyDescent="0.25">
      <c r="A43" s="13" t="s">
        <v>27</v>
      </c>
      <c r="B43" s="14">
        <v>217187.1904761905</v>
      </c>
    </row>
    <row r="44" spans="1:2" x14ac:dyDescent="0.25">
      <c r="A44" s="13" t="s">
        <v>22</v>
      </c>
      <c r="B44" s="14">
        <v>108962.66666666667</v>
      </c>
    </row>
    <row r="45" spans="1:2" x14ac:dyDescent="0.25">
      <c r="A45" s="15" t="s">
        <v>38</v>
      </c>
      <c r="B45" s="16">
        <v>136661.53571428571</v>
      </c>
    </row>
  </sheetData>
  <sortState xmlns:xlrd2="http://schemas.microsoft.com/office/spreadsheetml/2017/richdata2" ref="A3:O18">
    <sortCondition descending="1" ref="F11:F18"/>
  </sortState>
  <mergeCells count="1">
    <mergeCell ref="A1:P1"/>
  </mergeCells>
  <conditionalFormatting sqref="O3:O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{B5EB34B9-5743-4527-B492-A4D37E808E73}</x14:id>
        </ext>
      </extLst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EB34B9-5743-4527-B492-A4D37E808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/>
  </sheetViews>
  <sheetFormatPr defaultRowHeight="15" x14ac:dyDescent="0.25"/>
  <cols>
    <col min="1" max="1" width="40" bestFit="1" customWidth="1"/>
  </cols>
  <sheetData>
    <row r="1" spans="1:2" x14ac:dyDescent="0.25">
      <c r="A1" t="s">
        <v>0</v>
      </c>
      <c r="B1" t="s">
        <v>21</v>
      </c>
    </row>
    <row r="2" spans="1:2" x14ac:dyDescent="0.25">
      <c r="A2" t="s">
        <v>1</v>
      </c>
      <c r="B2" t="s">
        <v>22</v>
      </c>
    </row>
    <row r="3" spans="1:2" x14ac:dyDescent="0.25">
      <c r="A3" t="s">
        <v>2</v>
      </c>
      <c r="B3" t="s">
        <v>23</v>
      </c>
    </row>
    <row r="4" spans="1:2" x14ac:dyDescent="0.25">
      <c r="A4" t="s">
        <v>3</v>
      </c>
      <c r="B4" t="s">
        <v>24</v>
      </c>
    </row>
    <row r="5" spans="1:2" x14ac:dyDescent="0.25">
      <c r="A5" t="s">
        <v>4</v>
      </c>
      <c r="B5" t="s">
        <v>25</v>
      </c>
    </row>
    <row r="6" spans="1:2" x14ac:dyDescent="0.25">
      <c r="A6" t="s">
        <v>5</v>
      </c>
      <c r="B6" t="s">
        <v>23</v>
      </c>
    </row>
    <row r="7" spans="1:2" x14ac:dyDescent="0.25">
      <c r="A7" t="s">
        <v>6</v>
      </c>
      <c r="B7" t="s">
        <v>26</v>
      </c>
    </row>
    <row r="8" spans="1:2" x14ac:dyDescent="0.25">
      <c r="A8" t="s">
        <v>7</v>
      </c>
      <c r="B8" t="s">
        <v>22</v>
      </c>
    </row>
    <row r="9" spans="1:2" x14ac:dyDescent="0.25">
      <c r="A9" t="s">
        <v>8</v>
      </c>
      <c r="B9" t="s">
        <v>24</v>
      </c>
    </row>
    <row r="10" spans="1:2" x14ac:dyDescent="0.25">
      <c r="A10" t="s">
        <v>9</v>
      </c>
      <c r="B10" t="s">
        <v>27</v>
      </c>
    </row>
    <row r="11" spans="1:2" x14ac:dyDescent="0.25">
      <c r="A11" t="s">
        <v>10</v>
      </c>
      <c r="B11" t="s">
        <v>28</v>
      </c>
    </row>
    <row r="12" spans="1:2" x14ac:dyDescent="0.25">
      <c r="A12" t="s">
        <v>11</v>
      </c>
      <c r="B12" t="s">
        <v>23</v>
      </c>
    </row>
    <row r="13" spans="1:2" x14ac:dyDescent="0.25">
      <c r="A13" t="s">
        <v>12</v>
      </c>
      <c r="B13" t="s">
        <v>27</v>
      </c>
    </row>
    <row r="14" spans="1:2" x14ac:dyDescent="0.25">
      <c r="A14" t="s">
        <v>13</v>
      </c>
      <c r="B14" t="s">
        <v>24</v>
      </c>
    </row>
    <row r="15" spans="1:2" x14ac:dyDescent="0.25">
      <c r="A15" t="s">
        <v>14</v>
      </c>
      <c r="B15" t="s">
        <v>22</v>
      </c>
    </row>
    <row r="16" spans="1:2" x14ac:dyDescent="0.25">
      <c r="A16" t="s">
        <v>15</v>
      </c>
      <c r="B16" t="s">
        <v>25</v>
      </c>
    </row>
    <row r="17" spans="1:2" x14ac:dyDescent="0.25">
      <c r="A17" t="s">
        <v>16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Aravind Bala</cp:lastModifiedBy>
  <dcterms:created xsi:type="dcterms:W3CDTF">2022-01-22T13:01:58Z</dcterms:created>
  <dcterms:modified xsi:type="dcterms:W3CDTF">2023-04-17T05:07:10Z</dcterms:modified>
</cp:coreProperties>
</file>