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Volumes/REGULUS/Aravind-all raw data- plate reader/"/>
    </mc:Choice>
  </mc:AlternateContent>
  <xr:revisionPtr revIDLastSave="0" documentId="13_ncr:1_{F14F39CC-718E-9E41-86F5-0F0C42FB1A45}" xr6:coauthVersionLast="47" xr6:coauthVersionMax="47" xr10:uidLastSave="{00000000-0000-0000-0000-000000000000}"/>
  <bookViews>
    <workbookView xWindow="120" yWindow="500" windowWidth="19400" windowHeight="14500" xr2:uid="{00000000-000D-0000-FFFF-FFFF00000000}"/>
  </bookViews>
  <sheets>
    <sheet name="Plate 1 - Sheet1" sheetId="1" r:id="rId1"/>
  </sheets>
  <definedNames>
    <definedName name="MethodPointer">47768072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1" l="1"/>
  <c r="Z55" i="1"/>
  <c r="Z56" i="1"/>
  <c r="Y59" i="1"/>
  <c r="Z59" i="1"/>
  <c r="Z60" i="1"/>
  <c r="Y63" i="1"/>
  <c r="Z63" i="1"/>
  <c r="Z64" i="1"/>
  <c r="Y67" i="1"/>
  <c r="Z67" i="1"/>
  <c r="Z68" i="1"/>
  <c r="Y71" i="1"/>
  <c r="Z72" i="1"/>
  <c r="Y75" i="1"/>
  <c r="Z75" i="1"/>
  <c r="Z76" i="1"/>
  <c r="Y79" i="1"/>
  <c r="Z79" i="1"/>
  <c r="Z80" i="1"/>
  <c r="Y83" i="1"/>
  <c r="Z83" i="1"/>
  <c r="Z84" i="1"/>
  <c r="W55" i="1"/>
  <c r="W56" i="1"/>
  <c r="W58" i="1"/>
  <c r="W63" i="1"/>
  <c r="W64" i="1"/>
  <c r="W66" i="1"/>
  <c r="W71" i="1"/>
  <c r="W72" i="1"/>
  <c r="W74" i="1"/>
  <c r="W79" i="1"/>
  <c r="W80" i="1"/>
  <c r="W82" i="1"/>
  <c r="X55" i="1"/>
  <c r="X56" i="1"/>
  <c r="X63" i="1"/>
  <c r="X64" i="1"/>
  <c r="X72" i="1"/>
  <c r="X79" i="1"/>
  <c r="X80" i="1"/>
  <c r="P53" i="1"/>
  <c r="Y53" i="1" s="1"/>
  <c r="Q53" i="1"/>
  <c r="R53" i="1"/>
  <c r="S53" i="1"/>
  <c r="Z53" i="1" s="1"/>
  <c r="T53" i="1"/>
  <c r="U53" i="1"/>
  <c r="P54" i="1"/>
  <c r="Y54" i="1" s="1"/>
  <c r="Q54" i="1"/>
  <c r="W54" i="1" s="1"/>
  <c r="R54" i="1"/>
  <c r="S54" i="1"/>
  <c r="Z54" i="1" s="1"/>
  <c r="T54" i="1"/>
  <c r="U54" i="1"/>
  <c r="P55" i="1"/>
  <c r="Q55" i="1"/>
  <c r="R55" i="1"/>
  <c r="S55" i="1"/>
  <c r="T55" i="1"/>
  <c r="U55" i="1"/>
  <c r="P56" i="1"/>
  <c r="Y56" i="1" s="1"/>
  <c r="Q56" i="1"/>
  <c r="R56" i="1"/>
  <c r="S56" i="1"/>
  <c r="T56" i="1"/>
  <c r="U56" i="1"/>
  <c r="P57" i="1"/>
  <c r="Y57" i="1" s="1"/>
  <c r="Q57" i="1"/>
  <c r="R57" i="1"/>
  <c r="S57" i="1"/>
  <c r="Z57" i="1" s="1"/>
  <c r="T57" i="1"/>
  <c r="U57" i="1"/>
  <c r="P58" i="1"/>
  <c r="Y58" i="1" s="1"/>
  <c r="Q58" i="1"/>
  <c r="R58" i="1"/>
  <c r="S58" i="1"/>
  <c r="X58" i="1" s="1"/>
  <c r="T58" i="1"/>
  <c r="U58" i="1"/>
  <c r="P59" i="1"/>
  <c r="W59" i="1" s="1"/>
  <c r="Q59" i="1"/>
  <c r="R59" i="1"/>
  <c r="S59" i="1"/>
  <c r="X59" i="1" s="1"/>
  <c r="T59" i="1"/>
  <c r="U59" i="1"/>
  <c r="P60" i="1"/>
  <c r="W60" i="1" s="1"/>
  <c r="Q60" i="1"/>
  <c r="R60" i="1"/>
  <c r="S60" i="1"/>
  <c r="T60" i="1"/>
  <c r="X60" i="1" s="1"/>
  <c r="U60" i="1"/>
  <c r="P61" i="1"/>
  <c r="Y61" i="1" s="1"/>
  <c r="Q61" i="1"/>
  <c r="R61" i="1"/>
  <c r="S61" i="1"/>
  <c r="Z61" i="1" s="1"/>
  <c r="T61" i="1"/>
  <c r="U61" i="1"/>
  <c r="P62" i="1"/>
  <c r="Y62" i="1" s="1"/>
  <c r="Q62" i="1"/>
  <c r="W62" i="1" s="1"/>
  <c r="R62" i="1"/>
  <c r="S62" i="1"/>
  <c r="Z62" i="1" s="1"/>
  <c r="T62" i="1"/>
  <c r="U62" i="1"/>
  <c r="P63" i="1"/>
  <c r="Q63" i="1"/>
  <c r="R63" i="1"/>
  <c r="S63" i="1"/>
  <c r="T63" i="1"/>
  <c r="U63" i="1"/>
  <c r="P64" i="1"/>
  <c r="Y64" i="1" s="1"/>
  <c r="Q64" i="1"/>
  <c r="R64" i="1"/>
  <c r="S64" i="1"/>
  <c r="T64" i="1"/>
  <c r="U64" i="1"/>
  <c r="P65" i="1"/>
  <c r="Y65" i="1" s="1"/>
  <c r="Q65" i="1"/>
  <c r="R65" i="1"/>
  <c r="S65" i="1"/>
  <c r="Z65" i="1" s="1"/>
  <c r="T65" i="1"/>
  <c r="U65" i="1"/>
  <c r="P66" i="1"/>
  <c r="Y66" i="1" s="1"/>
  <c r="Q66" i="1"/>
  <c r="R66" i="1"/>
  <c r="S66" i="1"/>
  <c r="X66" i="1" s="1"/>
  <c r="T66" i="1"/>
  <c r="U66" i="1"/>
  <c r="P67" i="1"/>
  <c r="W67" i="1" s="1"/>
  <c r="Q67" i="1"/>
  <c r="R67" i="1"/>
  <c r="S67" i="1"/>
  <c r="X67" i="1" s="1"/>
  <c r="T67" i="1"/>
  <c r="U67" i="1"/>
  <c r="P68" i="1"/>
  <c r="W68" i="1" s="1"/>
  <c r="Q68" i="1"/>
  <c r="R68" i="1"/>
  <c r="S68" i="1"/>
  <c r="T68" i="1"/>
  <c r="X68" i="1" s="1"/>
  <c r="U68" i="1"/>
  <c r="P69" i="1"/>
  <c r="Y69" i="1" s="1"/>
  <c r="Q69" i="1"/>
  <c r="R69" i="1"/>
  <c r="S69" i="1"/>
  <c r="Z69" i="1" s="1"/>
  <c r="T69" i="1"/>
  <c r="U69" i="1"/>
  <c r="P70" i="1"/>
  <c r="Y70" i="1" s="1"/>
  <c r="Q70" i="1"/>
  <c r="W70" i="1" s="1"/>
  <c r="R70" i="1"/>
  <c r="S70" i="1"/>
  <c r="Z70" i="1" s="1"/>
  <c r="T70" i="1"/>
  <c r="U70" i="1"/>
  <c r="P71" i="1"/>
  <c r="Q71" i="1"/>
  <c r="R71" i="1"/>
  <c r="S71" i="1"/>
  <c r="T71" i="1"/>
  <c r="X71" i="1" s="1"/>
  <c r="U71" i="1"/>
  <c r="P72" i="1"/>
  <c r="Y72" i="1" s="1"/>
  <c r="Q72" i="1"/>
  <c r="R72" i="1"/>
  <c r="S72" i="1"/>
  <c r="T72" i="1"/>
  <c r="U72" i="1"/>
  <c r="P73" i="1"/>
  <c r="Y73" i="1" s="1"/>
  <c r="Q73" i="1"/>
  <c r="R73" i="1"/>
  <c r="S73" i="1"/>
  <c r="Z73" i="1" s="1"/>
  <c r="T73" i="1"/>
  <c r="U73" i="1"/>
  <c r="P74" i="1"/>
  <c r="Y74" i="1" s="1"/>
  <c r="Q74" i="1"/>
  <c r="R74" i="1"/>
  <c r="S74" i="1"/>
  <c r="X74" i="1" s="1"/>
  <c r="T74" i="1"/>
  <c r="U74" i="1"/>
  <c r="P75" i="1"/>
  <c r="W75" i="1" s="1"/>
  <c r="Q75" i="1"/>
  <c r="R75" i="1"/>
  <c r="S75" i="1"/>
  <c r="X75" i="1" s="1"/>
  <c r="T75" i="1"/>
  <c r="U75" i="1"/>
  <c r="P76" i="1"/>
  <c r="W76" i="1" s="1"/>
  <c r="Q76" i="1"/>
  <c r="R76" i="1"/>
  <c r="S76" i="1"/>
  <c r="T76" i="1"/>
  <c r="X76" i="1" s="1"/>
  <c r="U76" i="1"/>
  <c r="P77" i="1"/>
  <c r="Y77" i="1" s="1"/>
  <c r="Q77" i="1"/>
  <c r="R77" i="1"/>
  <c r="S77" i="1"/>
  <c r="X77" i="1" s="1"/>
  <c r="T77" i="1"/>
  <c r="U77" i="1"/>
  <c r="P78" i="1"/>
  <c r="Y78" i="1" s="1"/>
  <c r="Q78" i="1"/>
  <c r="W78" i="1" s="1"/>
  <c r="R78" i="1"/>
  <c r="S78" i="1"/>
  <c r="Z78" i="1" s="1"/>
  <c r="T78" i="1"/>
  <c r="U78" i="1"/>
  <c r="P79" i="1"/>
  <c r="Q79" i="1"/>
  <c r="R79" i="1"/>
  <c r="S79" i="1"/>
  <c r="T79" i="1"/>
  <c r="U79" i="1"/>
  <c r="P80" i="1"/>
  <c r="Y80" i="1" s="1"/>
  <c r="Q80" i="1"/>
  <c r="R80" i="1"/>
  <c r="S80" i="1"/>
  <c r="T80" i="1"/>
  <c r="U80" i="1"/>
  <c r="P81" i="1"/>
  <c r="Y81" i="1" s="1"/>
  <c r="Q81" i="1"/>
  <c r="R81" i="1"/>
  <c r="S81" i="1"/>
  <c r="Z81" i="1" s="1"/>
  <c r="T81" i="1"/>
  <c r="U81" i="1"/>
  <c r="P82" i="1"/>
  <c r="Y82" i="1" s="1"/>
  <c r="Q82" i="1"/>
  <c r="R82" i="1"/>
  <c r="S82" i="1"/>
  <c r="X82" i="1" s="1"/>
  <c r="T82" i="1"/>
  <c r="U82" i="1"/>
  <c r="P83" i="1"/>
  <c r="W83" i="1" s="1"/>
  <c r="Q83" i="1"/>
  <c r="R83" i="1"/>
  <c r="S83" i="1"/>
  <c r="X83" i="1" s="1"/>
  <c r="T83" i="1"/>
  <c r="U83" i="1"/>
  <c r="P84" i="1"/>
  <c r="W84" i="1" s="1"/>
  <c r="Q84" i="1"/>
  <c r="R84" i="1"/>
  <c r="S84" i="1"/>
  <c r="X84" i="1" s="1"/>
  <c r="T84" i="1"/>
  <c r="U84" i="1"/>
  <c r="U52" i="1"/>
  <c r="T52" i="1"/>
  <c r="S52" i="1"/>
  <c r="Z52" i="1" s="1"/>
  <c r="R52" i="1"/>
  <c r="W52" i="1" s="1"/>
  <c r="Q52" i="1"/>
  <c r="P52" i="1"/>
  <c r="Y52" i="1" s="1"/>
  <c r="X81" i="1" l="1"/>
  <c r="X73" i="1"/>
  <c r="X65" i="1"/>
  <c r="X57" i="1"/>
  <c r="W81" i="1"/>
  <c r="W73" i="1"/>
  <c r="W65" i="1"/>
  <c r="W57" i="1"/>
  <c r="Y84" i="1"/>
  <c r="Y76" i="1"/>
  <c r="Y68" i="1"/>
  <c r="Y60" i="1"/>
  <c r="Z71" i="1"/>
  <c r="X78" i="1"/>
  <c r="X70" i="1"/>
  <c r="X62" i="1"/>
  <c r="X54" i="1"/>
  <c r="X69" i="1"/>
  <c r="X53" i="1"/>
  <c r="Z82" i="1"/>
  <c r="Z74" i="1"/>
  <c r="Z66" i="1"/>
  <c r="X52" i="1"/>
  <c r="W77" i="1"/>
  <c r="W69" i="1"/>
  <c r="W61" i="1"/>
  <c r="W53" i="1"/>
  <c r="X61" i="1"/>
  <c r="Z58" i="1"/>
  <c r="Z77" i="1"/>
</calcChain>
</file>

<file path=xl/sharedStrings.xml><?xml version="1.0" encoding="utf-8"?>
<sst xmlns="http://schemas.openxmlformats.org/spreadsheetml/2006/main" count="179" uniqueCount="77">
  <si>
    <t>Software Version</t>
  </si>
  <si>
    <t>2.01.14</t>
  </si>
  <si>
    <t>Experiment File Path:</t>
  </si>
  <si>
    <t>C:\Users\Kirbylab\Desktop\Abhi\ara-abhi.xpt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</si>
  <si>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</si>
  <si>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</si>
  <si>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</si>
  <si>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</si>
  <si>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</si>
  <si>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</si>
  <si>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</si>
  <si>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</si>
  <si>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</si>
  <si>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</si>
  <si>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</si>
  <si>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</si>
  <si>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384 WELL PLATE</t>
  </si>
  <si>
    <t>Well Selection</t>
  </si>
  <si>
    <t>Runtime</t>
  </si>
  <si>
    <t>Set Temperature</t>
  </si>
  <si>
    <t>Setpoint 30°C</t>
  </si>
  <si>
    <t>Preheat before moving to next step</t>
  </si>
  <si>
    <t>Start Kinetic</t>
  </si>
  <si>
    <t>Runtime 16:00:00 (HH:MM:SS), Interval 0:30:00, 33 Reads</t>
  </si>
  <si>
    <t>Read</t>
  </si>
  <si>
    <t>Fluorescence Endpoint</t>
  </si>
  <si>
    <t>Full Plate</t>
  </si>
  <si>
    <t>Filter Set 1</t>
  </si>
  <si>
    <t>Excitation: 509, Emission: 535</t>
  </si>
  <si>
    <t>Optics: Top, Gain: 100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</si>
  <si>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</si>
  <si>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</si>
  <si>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</si>
  <si>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</si>
  <si>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</si>
  <si>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</si>
  <si>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Well ID</t>
  </si>
  <si>
    <t>B</t>
  </si>
  <si>
    <t>C</t>
  </si>
  <si>
    <t>D</t>
  </si>
  <si>
    <t>E</t>
  </si>
  <si>
    <t>SPL1</t>
  </si>
  <si>
    <t>F</t>
  </si>
  <si>
    <t>SPL2</t>
  </si>
  <si>
    <t>G</t>
  </si>
  <si>
    <t>SPL3</t>
  </si>
  <si>
    <t>H</t>
  </si>
  <si>
    <t>SPL4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</si>
  <si>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</si>
  <si>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</si>
  <si>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</si>
  <si>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</si>
  <si>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</si>
  <si>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</si>
  <si>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</si>
  <si>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</si>
  <si>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</si>
  <si>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</si>
  <si>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</si>
  <si>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</si>
  <si>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</si>
  <si>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</si>
  <si>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</si>
  <si>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</si>
  <si>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</si>
  <si>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</si>
  <si>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</si>
  <si>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Results</t>
  </si>
  <si>
    <t>Max V [509,535]</t>
  </si>
  <si>
    <t>R-Squared [509,535]</t>
  </si>
  <si>
    <t>t at Max V [509,535]</t>
  </si>
  <si>
    <t>Lagtime [509,535]</t>
  </si>
  <si>
    <t>No Cu</t>
  </si>
  <si>
    <t>100 Cu</t>
  </si>
  <si>
    <t>stdev 0</t>
  </si>
  <si>
    <t>stdev 100</t>
  </si>
  <si>
    <t>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</si>
</sst>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'Plate 1 - Sheet1'!$W$51</c:f>
              <c:strCache>
                <c:ptCount val="1"/>
                <c:pt idx="0">
                  <c:v>No Cu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Sheet1'!$Y$52:$Y$84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233.99999999999997</c:v>
                  </c:pt>
                  <c:pt idx="2">
                    <c:v>172.99999999999997</c:v>
                  </c:pt>
                  <c:pt idx="3">
                    <c:v>242.99999999999997</c:v>
                  </c:pt>
                  <c:pt idx="4">
                    <c:v>262.5</c:v>
                  </c:pt>
                  <c:pt idx="5">
                    <c:v>246.99999999999997</c:v>
                  </c:pt>
                  <c:pt idx="6">
                    <c:v>139.5</c:v>
                  </c:pt>
                  <c:pt idx="7">
                    <c:v>402</c:v>
                  </c:pt>
                  <c:pt idx="8">
                    <c:v>397.99999999999994</c:v>
                  </c:pt>
                  <c:pt idx="9">
                    <c:v>373.49999999999994</c:v>
                  </c:pt>
                  <c:pt idx="10">
                    <c:v>481</c:v>
                  </c:pt>
                  <c:pt idx="11">
                    <c:v>250</c:v>
                  </c:pt>
                  <c:pt idx="12">
                    <c:v>110.99999999999999</c:v>
                  </c:pt>
                  <c:pt idx="13">
                    <c:v>130.99999999999997</c:v>
                  </c:pt>
                  <c:pt idx="14">
                    <c:v>10.999999999999998</c:v>
                  </c:pt>
                  <c:pt idx="15">
                    <c:v>77</c:v>
                  </c:pt>
                  <c:pt idx="16">
                    <c:v>154.5</c:v>
                  </c:pt>
                  <c:pt idx="17">
                    <c:v>175.99999999999997</c:v>
                  </c:pt>
                  <c:pt idx="18">
                    <c:v>348.5</c:v>
                  </c:pt>
                  <c:pt idx="19">
                    <c:v>306.49999999999994</c:v>
                  </c:pt>
                  <c:pt idx="20">
                    <c:v>446.99999999999994</c:v>
                  </c:pt>
                  <c:pt idx="21">
                    <c:v>544.99999999999989</c:v>
                  </c:pt>
                  <c:pt idx="22">
                    <c:v>483.49999999999994</c:v>
                  </c:pt>
                  <c:pt idx="23">
                    <c:v>564.99999999999989</c:v>
                  </c:pt>
                  <c:pt idx="24">
                    <c:v>591.5</c:v>
                  </c:pt>
                  <c:pt idx="25">
                    <c:v>640</c:v>
                  </c:pt>
                  <c:pt idx="26">
                    <c:v>664.99999999999989</c:v>
                  </c:pt>
                  <c:pt idx="27">
                    <c:v>629</c:v>
                  </c:pt>
                  <c:pt idx="28">
                    <c:v>701.5</c:v>
                  </c:pt>
                  <c:pt idx="29">
                    <c:v>744</c:v>
                  </c:pt>
                  <c:pt idx="30">
                    <c:v>747.5</c:v>
                  </c:pt>
                  <c:pt idx="31">
                    <c:v>743</c:v>
                  </c:pt>
                  <c:pt idx="32">
                    <c:v>793.99999999999989</c:v>
                  </c:pt>
                </c:numCache>
              </c:numRef>
            </c:plus>
            <c:minus>
              <c:numRef>
                <c:f>'Plate 1 - Sheet1'!$Y$52:$Y$84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233.99999999999997</c:v>
                  </c:pt>
                  <c:pt idx="2">
                    <c:v>172.99999999999997</c:v>
                  </c:pt>
                  <c:pt idx="3">
                    <c:v>242.99999999999997</c:v>
                  </c:pt>
                  <c:pt idx="4">
                    <c:v>262.5</c:v>
                  </c:pt>
                  <c:pt idx="5">
                    <c:v>246.99999999999997</c:v>
                  </c:pt>
                  <c:pt idx="6">
                    <c:v>139.5</c:v>
                  </c:pt>
                  <c:pt idx="7">
                    <c:v>402</c:v>
                  </c:pt>
                  <c:pt idx="8">
                    <c:v>397.99999999999994</c:v>
                  </c:pt>
                  <c:pt idx="9">
                    <c:v>373.49999999999994</c:v>
                  </c:pt>
                  <c:pt idx="10">
                    <c:v>481</c:v>
                  </c:pt>
                  <c:pt idx="11">
                    <c:v>250</c:v>
                  </c:pt>
                  <c:pt idx="12">
                    <c:v>110.99999999999999</c:v>
                  </c:pt>
                  <c:pt idx="13">
                    <c:v>130.99999999999997</c:v>
                  </c:pt>
                  <c:pt idx="14">
                    <c:v>10.999999999999998</c:v>
                  </c:pt>
                  <c:pt idx="15">
                    <c:v>77</c:v>
                  </c:pt>
                  <c:pt idx="16">
                    <c:v>154.5</c:v>
                  </c:pt>
                  <c:pt idx="17">
                    <c:v>175.99999999999997</c:v>
                  </c:pt>
                  <c:pt idx="18">
                    <c:v>348.5</c:v>
                  </c:pt>
                  <c:pt idx="19">
                    <c:v>306.49999999999994</c:v>
                  </c:pt>
                  <c:pt idx="20">
                    <c:v>446.99999999999994</c:v>
                  </c:pt>
                  <c:pt idx="21">
                    <c:v>544.99999999999989</c:v>
                  </c:pt>
                  <c:pt idx="22">
                    <c:v>483.49999999999994</c:v>
                  </c:pt>
                  <c:pt idx="23">
                    <c:v>564.99999999999989</c:v>
                  </c:pt>
                  <c:pt idx="24">
                    <c:v>591.5</c:v>
                  </c:pt>
                  <c:pt idx="25">
                    <c:v>640</c:v>
                  </c:pt>
                  <c:pt idx="26">
                    <c:v>664.99999999999989</c:v>
                  </c:pt>
                  <c:pt idx="27">
                    <c:v>629</c:v>
                  </c:pt>
                  <c:pt idx="28">
                    <c:v>701.5</c:v>
                  </c:pt>
                  <c:pt idx="29">
                    <c:v>744</c:v>
                  </c:pt>
                  <c:pt idx="30">
                    <c:v>747.5</c:v>
                  </c:pt>
                  <c:pt idx="31">
                    <c:v>743</c:v>
                  </c:pt>
                  <c:pt idx="32">
                    <c:v>793.99999999999989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Sheet1'!$V$52:$V$84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'Plate 1 - Sheet1'!$W$52:$W$84</c:f>
              <c:numCache>
                <c:formatCode>General</c:formatCode>
                <c:ptCount val="33"/>
                <c:pt idx="0">
                  <c:v>0</c:v>
                </c:pt>
                <c:pt idx="1">
                  <c:v>725</c:v>
                </c:pt>
                <c:pt idx="2">
                  <c:v>646</c:v>
                </c:pt>
                <c:pt idx="3">
                  <c:v>702</c:v>
                </c:pt>
                <c:pt idx="4">
                  <c:v>1181.5</c:v>
                </c:pt>
                <c:pt idx="5">
                  <c:v>1704</c:v>
                </c:pt>
                <c:pt idx="6">
                  <c:v>1537.5</c:v>
                </c:pt>
                <c:pt idx="7">
                  <c:v>1649</c:v>
                </c:pt>
                <c:pt idx="8">
                  <c:v>1660</c:v>
                </c:pt>
                <c:pt idx="9">
                  <c:v>1644.5</c:v>
                </c:pt>
                <c:pt idx="10">
                  <c:v>1591</c:v>
                </c:pt>
                <c:pt idx="11">
                  <c:v>1272</c:v>
                </c:pt>
                <c:pt idx="12">
                  <c:v>1248</c:v>
                </c:pt>
                <c:pt idx="13">
                  <c:v>1247</c:v>
                </c:pt>
                <c:pt idx="14">
                  <c:v>1504</c:v>
                </c:pt>
                <c:pt idx="15">
                  <c:v>1350</c:v>
                </c:pt>
                <c:pt idx="16">
                  <c:v>1371.5</c:v>
                </c:pt>
                <c:pt idx="17">
                  <c:v>1031</c:v>
                </c:pt>
                <c:pt idx="18">
                  <c:v>763.5</c:v>
                </c:pt>
                <c:pt idx="19">
                  <c:v>1046.5</c:v>
                </c:pt>
                <c:pt idx="20">
                  <c:v>862</c:v>
                </c:pt>
                <c:pt idx="21">
                  <c:v>853</c:v>
                </c:pt>
                <c:pt idx="22">
                  <c:v>619.5</c:v>
                </c:pt>
                <c:pt idx="23">
                  <c:v>525</c:v>
                </c:pt>
                <c:pt idx="24">
                  <c:v>250.5</c:v>
                </c:pt>
                <c:pt idx="25">
                  <c:v>336</c:v>
                </c:pt>
                <c:pt idx="26">
                  <c:v>360</c:v>
                </c:pt>
                <c:pt idx="27">
                  <c:v>326</c:v>
                </c:pt>
                <c:pt idx="28">
                  <c:v>412.5</c:v>
                </c:pt>
                <c:pt idx="29">
                  <c:v>269</c:v>
                </c:pt>
                <c:pt idx="30">
                  <c:v>110.5</c:v>
                </c:pt>
                <c:pt idx="31">
                  <c:v>242</c:v>
                </c:pt>
                <c:pt idx="32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5-40CB-847E-9D67D8861EF1}"/>
            </c:ext>
          </c:extLst>
        </c:ser>
        <c:ser>
          <c:idx val="1"/>
          <c:order val="1"/>
          <c:tx>
            <c:strRef>
              <c:f>'Plate 1 - Sheet1'!$X$51</c:f>
              <c:strCache>
                <c:ptCount val="1"/>
                <c:pt idx="0">
                  <c:v>100 Cu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Sheet1'!$Z$52:$Z$84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54</c:v>
                  </c:pt>
                  <c:pt idx="2">
                    <c:v>153.49999999999997</c:v>
                  </c:pt>
                  <c:pt idx="3">
                    <c:v>258</c:v>
                  </c:pt>
                  <c:pt idx="4">
                    <c:v>330.5</c:v>
                  </c:pt>
                  <c:pt idx="5">
                    <c:v>413.49999999999994</c:v>
                  </c:pt>
                  <c:pt idx="6">
                    <c:v>289</c:v>
                  </c:pt>
                  <c:pt idx="7">
                    <c:v>351.49999999999994</c:v>
                  </c:pt>
                  <c:pt idx="8">
                    <c:v>360.5</c:v>
                  </c:pt>
                  <c:pt idx="9">
                    <c:v>215</c:v>
                  </c:pt>
                  <c:pt idx="10">
                    <c:v>72.999999999999986</c:v>
                  </c:pt>
                  <c:pt idx="11">
                    <c:v>209.5</c:v>
                  </c:pt>
                  <c:pt idx="12">
                    <c:v>236</c:v>
                  </c:pt>
                  <c:pt idx="13">
                    <c:v>110.99999999999999</c:v>
                  </c:pt>
                  <c:pt idx="14">
                    <c:v>46.5</c:v>
                  </c:pt>
                  <c:pt idx="15">
                    <c:v>22.5</c:v>
                  </c:pt>
                  <c:pt idx="16">
                    <c:v>63.499999999999993</c:v>
                  </c:pt>
                  <c:pt idx="17">
                    <c:v>92</c:v>
                  </c:pt>
                  <c:pt idx="18">
                    <c:v>163</c:v>
                  </c:pt>
                  <c:pt idx="19">
                    <c:v>196</c:v>
                  </c:pt>
                  <c:pt idx="20">
                    <c:v>207.49999999999997</c:v>
                  </c:pt>
                  <c:pt idx="21">
                    <c:v>225</c:v>
                  </c:pt>
                  <c:pt idx="22">
                    <c:v>294</c:v>
                  </c:pt>
                  <c:pt idx="23">
                    <c:v>145</c:v>
                  </c:pt>
                  <c:pt idx="24">
                    <c:v>207.99999999999997</c:v>
                  </c:pt>
                  <c:pt idx="25">
                    <c:v>190</c:v>
                  </c:pt>
                  <c:pt idx="26">
                    <c:v>41.499999999999993</c:v>
                  </c:pt>
                  <c:pt idx="27">
                    <c:v>24.5</c:v>
                  </c:pt>
                  <c:pt idx="28">
                    <c:v>76.5</c:v>
                  </c:pt>
                  <c:pt idx="29">
                    <c:v>59</c:v>
                  </c:pt>
                  <c:pt idx="30">
                    <c:v>90.499999999999986</c:v>
                  </c:pt>
                  <c:pt idx="31">
                    <c:v>81.5</c:v>
                  </c:pt>
                  <c:pt idx="32">
                    <c:v>140.99999999999997</c:v>
                  </c:pt>
                </c:numCache>
              </c:numRef>
            </c:plus>
            <c:minus>
              <c:numRef>
                <c:f>'Plate 1 - Sheet1'!$Z$52:$Z$84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54</c:v>
                  </c:pt>
                  <c:pt idx="2">
                    <c:v>153.49999999999997</c:v>
                  </c:pt>
                  <c:pt idx="3">
                    <c:v>258</c:v>
                  </c:pt>
                  <c:pt idx="4">
                    <c:v>330.5</c:v>
                  </c:pt>
                  <c:pt idx="5">
                    <c:v>413.49999999999994</c:v>
                  </c:pt>
                  <c:pt idx="6">
                    <c:v>289</c:v>
                  </c:pt>
                  <c:pt idx="7">
                    <c:v>351.49999999999994</c:v>
                  </c:pt>
                  <c:pt idx="8">
                    <c:v>360.5</c:v>
                  </c:pt>
                  <c:pt idx="9">
                    <c:v>215</c:v>
                  </c:pt>
                  <c:pt idx="10">
                    <c:v>72.999999999999986</c:v>
                  </c:pt>
                  <c:pt idx="11">
                    <c:v>209.5</c:v>
                  </c:pt>
                  <c:pt idx="12">
                    <c:v>236</c:v>
                  </c:pt>
                  <c:pt idx="13">
                    <c:v>110.99999999999999</c:v>
                  </c:pt>
                  <c:pt idx="14">
                    <c:v>46.5</c:v>
                  </c:pt>
                  <c:pt idx="15">
                    <c:v>22.5</c:v>
                  </c:pt>
                  <c:pt idx="16">
                    <c:v>63.499999999999993</c:v>
                  </c:pt>
                  <c:pt idx="17">
                    <c:v>92</c:v>
                  </c:pt>
                  <c:pt idx="18">
                    <c:v>163</c:v>
                  </c:pt>
                  <c:pt idx="19">
                    <c:v>196</c:v>
                  </c:pt>
                  <c:pt idx="20">
                    <c:v>207.49999999999997</c:v>
                  </c:pt>
                  <c:pt idx="21">
                    <c:v>225</c:v>
                  </c:pt>
                  <c:pt idx="22">
                    <c:v>294</c:v>
                  </c:pt>
                  <c:pt idx="23">
                    <c:v>145</c:v>
                  </c:pt>
                  <c:pt idx="24">
                    <c:v>207.99999999999997</c:v>
                  </c:pt>
                  <c:pt idx="25">
                    <c:v>190</c:v>
                  </c:pt>
                  <c:pt idx="26">
                    <c:v>41.499999999999993</c:v>
                  </c:pt>
                  <c:pt idx="27">
                    <c:v>24.5</c:v>
                  </c:pt>
                  <c:pt idx="28">
                    <c:v>76.5</c:v>
                  </c:pt>
                  <c:pt idx="29">
                    <c:v>59</c:v>
                  </c:pt>
                  <c:pt idx="30">
                    <c:v>90.499999999999986</c:v>
                  </c:pt>
                  <c:pt idx="31">
                    <c:v>81.5</c:v>
                  </c:pt>
                  <c:pt idx="32">
                    <c:v>140.99999999999997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Sheet1'!$V$52:$V$84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'Plate 1 - Sheet1'!$X$52:$X$84</c:f>
              <c:numCache>
                <c:formatCode>General</c:formatCode>
                <c:ptCount val="33"/>
                <c:pt idx="0">
                  <c:v>0</c:v>
                </c:pt>
                <c:pt idx="1">
                  <c:v>1964</c:v>
                </c:pt>
                <c:pt idx="2">
                  <c:v>2202.5</c:v>
                </c:pt>
                <c:pt idx="3">
                  <c:v>2392</c:v>
                </c:pt>
                <c:pt idx="4">
                  <c:v>2891.5</c:v>
                </c:pt>
                <c:pt idx="5">
                  <c:v>3362.5</c:v>
                </c:pt>
                <c:pt idx="6">
                  <c:v>3420</c:v>
                </c:pt>
                <c:pt idx="7">
                  <c:v>3949.5</c:v>
                </c:pt>
                <c:pt idx="8">
                  <c:v>3985.5</c:v>
                </c:pt>
                <c:pt idx="9">
                  <c:v>4339</c:v>
                </c:pt>
                <c:pt idx="10">
                  <c:v>4408</c:v>
                </c:pt>
                <c:pt idx="11">
                  <c:v>4076.5</c:v>
                </c:pt>
                <c:pt idx="12">
                  <c:v>4204</c:v>
                </c:pt>
                <c:pt idx="13">
                  <c:v>4115</c:v>
                </c:pt>
                <c:pt idx="14">
                  <c:v>4532.5</c:v>
                </c:pt>
                <c:pt idx="15">
                  <c:v>4473.5</c:v>
                </c:pt>
                <c:pt idx="16">
                  <c:v>4431.5</c:v>
                </c:pt>
                <c:pt idx="17">
                  <c:v>4104</c:v>
                </c:pt>
                <c:pt idx="18">
                  <c:v>3967</c:v>
                </c:pt>
                <c:pt idx="19">
                  <c:v>4363</c:v>
                </c:pt>
                <c:pt idx="20">
                  <c:v>4157.5</c:v>
                </c:pt>
                <c:pt idx="21">
                  <c:v>4165</c:v>
                </c:pt>
                <c:pt idx="22">
                  <c:v>3889</c:v>
                </c:pt>
                <c:pt idx="23">
                  <c:v>3717</c:v>
                </c:pt>
                <c:pt idx="24">
                  <c:v>3580</c:v>
                </c:pt>
                <c:pt idx="25">
                  <c:v>3589</c:v>
                </c:pt>
                <c:pt idx="26">
                  <c:v>3573.5</c:v>
                </c:pt>
                <c:pt idx="27">
                  <c:v>3603.5</c:v>
                </c:pt>
                <c:pt idx="28">
                  <c:v>3735.5</c:v>
                </c:pt>
                <c:pt idx="29">
                  <c:v>3642</c:v>
                </c:pt>
                <c:pt idx="30">
                  <c:v>3346.5</c:v>
                </c:pt>
                <c:pt idx="31">
                  <c:v>3625.5</c:v>
                </c:pt>
                <c:pt idx="32">
                  <c:v>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5-40CB-847E-9D67D886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09640"/>
        <c:axId val="440208328"/>
      </c:scatterChart>
      <c:valAx>
        <c:axId val="4402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8328"/>
        <c:crosses val="autoZero"/>
        <c:crossBetween val="midCat"/>
      </c:valAx>
      <c:valAx>
        <c:axId val="44020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561975</xdr:colOff>
      <xdr:row>45</xdr:row>
      <xdr:rowOff>123825</xdr:rowOff>
    </xdr:from>
    <xdr:to>
      <xdr:col>38</xdr:col>
      <xdr:colOff>9525</xdr:colOff>
      <xdr:row>72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52"/>
  <sheetViews>
    <sheetView tabSelected="1" topLeftCell="A25" zoomScale="96" workbookViewId="0">
      <selection activeCell="M50" sqref="M5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28" max="28" width="12.5" bestFit="1" customWidth="1"/>
  </cols>
  <sheetData>
    <row r="2" spans="1:2" ht="14" x14ac:dyDescent="0.15">
      <c r="A2" s="1" t="s">
        <v>0</v>
      </c>
      <c r="B2" s="1" t="s">
        <v>1</v>
      </c>
    </row>
    <row r="4" spans="1:2" ht="42" x14ac:dyDescent="0.15">
      <c r="A4" s="1" t="s">
        <v>2</v>
      </c>
      <c r="B4" s="1" t="s">
        <v>3</v>
      </c>
    </row>
    <row r="5" spans="1:2" ht="14" x14ac:dyDescent="0.15">
      <c r="A5" s="1" t="s">
        <v>4</v>
      </c>
      <c r="B5" s="1"/>
    </row>
    <row r="6" spans="1:2" ht="14" x14ac:dyDescent="0.15">
      <c r="A6" s="1" t="s">
        <v>5</v>
      </c>
      <c r="B6" s="1" t="s">
        <v>6</v>
      </c>
    </row>
    <row r="7" spans="1:2" ht="14" x14ac:dyDescent="0.15">
      <c r="A7" s="1" t="s">
        <v>7</v>
      </c>
      <c r="B7" s="2">
        <v>45023</v>
      </c>
    </row>
    <row r="8" spans="1:2" ht="14" x14ac:dyDescent="0.15">
      <c r="A8" s="1" t="s">
        <v>8</v>
      </c>
      <c r="B8" s="3">
        <v>0.72312500000000002</v>
      </c>
    </row>
    <row r="9" spans="1:2" ht="14" x14ac:dyDescent="0.15">
      <c r="A9" s="1" t="s">
        <v>9</v>
      </c>
      <c r="B9" s="1" t="s">
        <v>10</v>
      </c>
    </row>
    <row r="10" spans="1:2" ht="14" x14ac:dyDescent="0.15">
      <c r="A10" s="1" t="s">
        <v>11</v>
      </c>
      <c r="B10" s="1">
        <v>271263</v>
      </c>
    </row>
    <row r="11" spans="1:2" ht="14" x14ac:dyDescent="0.15">
      <c r="A11" s="1" t="s">
        <v>12</v>
      </c>
      <c r="B11" s="1" t="s">
        <v>13</v>
      </c>
    </row>
    <row r="13" spans="1:2" ht="14" x14ac:dyDescent="0.15">
      <c r="A13" s="4" t="s">
        <v>14</v>
      </c>
      <c r="B13" s="1"/>
    </row>
    <row r="14" spans="1:2" ht="28" x14ac:dyDescent="0.15">
      <c r="A14" s="1" t="s">
        <v>15</v>
      </c>
      <c r="B14" s="1" t="s">
        <v>16</v>
      </c>
    </row>
    <row r="15" spans="1:2" ht="14" x14ac:dyDescent="0.15">
      <c r="A15" s="1" t="s">
        <v>17</v>
      </c>
      <c r="B15" s="1" t="s">
        <v>18</v>
      </c>
    </row>
    <row r="16" spans="1:2" ht="14" x14ac:dyDescent="0.15">
      <c r="A16" s="1" t="s">
        <v>19</v>
      </c>
      <c r="B16" s="1" t="s">
        <v>20</v>
      </c>
    </row>
    <row r="17" spans="1:27" ht="42" x14ac:dyDescent="0.15">
      <c r="A17" s="1"/>
      <c r="B17" s="1" t="s">
        <v>21</v>
      </c>
    </row>
    <row r="18" spans="1:27" ht="84" x14ac:dyDescent="0.15">
      <c r="A18" s="1" t="s">
        <v>22</v>
      </c>
      <c r="B18" s="1" t="s">
        <v>23</v>
      </c>
    </row>
    <row r="19" spans="1:27" ht="28" x14ac:dyDescent="0.15">
      <c r="A19" s="1" t="s">
        <v>24</v>
      </c>
      <c r="B19" s="1" t="s">
        <v>25</v>
      </c>
    </row>
    <row r="20" spans="1:27" ht="14" x14ac:dyDescent="0.15">
      <c r="A20" s="1"/>
      <c r="B20" s="1" t="s">
        <v>26</v>
      </c>
    </row>
    <row r="21" spans="1:27" ht="14" x14ac:dyDescent="0.15">
      <c r="A21" s="1"/>
      <c r="B21" s="1" t="s">
        <v>27</v>
      </c>
    </row>
    <row r="22" spans="1:27" ht="42" x14ac:dyDescent="0.15">
      <c r="A22" s="1"/>
      <c r="B22" s="1" t="s">
        <v>28</v>
      </c>
    </row>
    <row r="23" spans="1:27" ht="28" x14ac:dyDescent="0.15">
      <c r="A23" s="1"/>
      <c r="B23" s="1" t="s">
        <v>29</v>
      </c>
    </row>
    <row r="24" spans="1:27" ht="56" x14ac:dyDescent="0.15">
      <c r="A24" s="1"/>
      <c r="B24" s="1" t="s">
        <v>30</v>
      </c>
    </row>
    <row r="25" spans="1:27" ht="84" x14ac:dyDescent="0.15">
      <c r="A25" s="1"/>
      <c r="B25" s="1" t="s">
        <v>31</v>
      </c>
    </row>
    <row r="26" spans="1:27" ht="28" x14ac:dyDescent="0.15">
      <c r="A26" s="1"/>
      <c r="B26" s="1" t="s">
        <v>32</v>
      </c>
    </row>
    <row r="27" spans="1:27" ht="14" x14ac:dyDescent="0.15">
      <c r="A27" s="1" t="s">
        <v>33</v>
      </c>
      <c r="B27" s="1"/>
    </row>
    <row r="29" spans="1:27" ht="14" x14ac:dyDescent="0.15">
      <c r="A29" s="4" t="s">
        <v>34</v>
      </c>
      <c r="B29" s="1"/>
    </row>
    <row r="31" spans="1:27" x14ac:dyDescent="0.1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ht="14" x14ac:dyDescent="0.15">
      <c r="B32" s="6" t="s">
        <v>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 t="s">
        <v>36</v>
      </c>
    </row>
    <row r="33" spans="2:27" ht="14" x14ac:dyDescent="0.15">
      <c r="B33" s="6" t="s">
        <v>37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 t="s">
        <v>36</v>
      </c>
    </row>
    <row r="34" spans="2:27" ht="14" x14ac:dyDescent="0.15">
      <c r="B34" s="6" t="s">
        <v>38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 t="s">
        <v>36</v>
      </c>
    </row>
    <row r="35" spans="2:27" ht="14" x14ac:dyDescent="0.15">
      <c r="B35" s="6" t="s">
        <v>39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 t="s">
        <v>36</v>
      </c>
    </row>
    <row r="36" spans="2:27" ht="14" x14ac:dyDescent="0.15">
      <c r="B36" s="6" t="s">
        <v>40</v>
      </c>
      <c r="C36" s="9" t="s">
        <v>41</v>
      </c>
      <c r="D36" s="9" t="s">
        <v>41</v>
      </c>
      <c r="E36" s="9" t="s">
        <v>41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 t="s">
        <v>36</v>
      </c>
    </row>
    <row r="37" spans="2:27" ht="14" x14ac:dyDescent="0.15">
      <c r="B37" s="6" t="s">
        <v>42</v>
      </c>
      <c r="C37" s="9" t="s">
        <v>43</v>
      </c>
      <c r="D37" s="9" t="s">
        <v>43</v>
      </c>
      <c r="E37" s="9" t="s">
        <v>43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 t="s">
        <v>36</v>
      </c>
    </row>
    <row r="38" spans="2:27" ht="14" x14ac:dyDescent="0.15">
      <c r="B38" s="6" t="s">
        <v>44</v>
      </c>
      <c r="C38" s="9" t="s">
        <v>45</v>
      </c>
      <c r="D38" s="9" t="s">
        <v>45</v>
      </c>
      <c r="E38" s="9" t="s">
        <v>45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 t="s">
        <v>36</v>
      </c>
    </row>
    <row r="39" spans="2:27" ht="14" x14ac:dyDescent="0.15">
      <c r="B39" s="6" t="s">
        <v>46</v>
      </c>
      <c r="C39" s="9" t="s">
        <v>47</v>
      </c>
      <c r="D39" s="9" t="s">
        <v>47</v>
      </c>
      <c r="E39" s="9" t="s">
        <v>47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 t="s">
        <v>36</v>
      </c>
    </row>
    <row r="40" spans="2:27" ht="14" x14ac:dyDescent="0.15">
      <c r="B40" s="6" t="s">
        <v>48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 t="s">
        <v>36</v>
      </c>
    </row>
    <row r="41" spans="2:27" ht="14" x14ac:dyDescent="0.15">
      <c r="B41" s="6" t="s">
        <v>49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 t="s">
        <v>36</v>
      </c>
    </row>
    <row r="42" spans="2:27" ht="14" x14ac:dyDescent="0.15">
      <c r="B42" s="6" t="s">
        <v>50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 t="s">
        <v>36</v>
      </c>
    </row>
    <row r="43" spans="2:27" ht="14" x14ac:dyDescent="0.15">
      <c r="B43" s="6" t="s">
        <v>51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 t="s">
        <v>36</v>
      </c>
    </row>
    <row r="44" spans="2:27" ht="14" x14ac:dyDescent="0.15">
      <c r="B44" s="6" t="s">
        <v>52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 t="s">
        <v>36</v>
      </c>
    </row>
    <row r="45" spans="2:27" ht="14" x14ac:dyDescent="0.15">
      <c r="B45" s="6" t="s">
        <v>53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 t="s">
        <v>36</v>
      </c>
    </row>
    <row r="46" spans="2:27" ht="14" x14ac:dyDescent="0.15">
      <c r="B46" s="6" t="s">
        <v>54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 t="s">
        <v>36</v>
      </c>
    </row>
    <row r="47" spans="2:27" ht="14" x14ac:dyDescent="0.15">
      <c r="B47" s="6" t="s">
        <v>55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 t="s">
        <v>36</v>
      </c>
    </row>
    <row r="49" spans="1:26" x14ac:dyDescent="0.15">
      <c r="A49" s="10">
        <v>509535</v>
      </c>
      <c r="B49" s="1"/>
      <c r="J49" s="18" t="s">
        <v>76</v>
      </c>
      <c r="M49" s="18" t="s">
        <v>76</v>
      </c>
    </row>
    <row r="51" spans="1:26" ht="28" x14ac:dyDescent="0.15">
      <c r="B51" s="6" t="s">
        <v>8</v>
      </c>
      <c r="C51" s="6" t="s">
        <v>56</v>
      </c>
      <c r="D51" s="6" t="s">
        <v>57</v>
      </c>
      <c r="E51" s="6" t="s">
        <v>58</v>
      </c>
      <c r="F51" s="6" t="s">
        <v>59</v>
      </c>
      <c r="G51" s="6" t="s">
        <v>60</v>
      </c>
      <c r="H51" s="6" t="s">
        <v>61</v>
      </c>
      <c r="I51" s="6" t="s">
        <v>62</v>
      </c>
      <c r="J51" s="6" t="s">
        <v>63</v>
      </c>
      <c r="K51" s="6" t="s">
        <v>64</v>
      </c>
      <c r="L51" s="6"/>
      <c r="M51" s="6" t="s">
        <v>65</v>
      </c>
      <c r="N51" s="6" t="s">
        <v>66</v>
      </c>
      <c r="O51" s="6"/>
      <c r="V51" s="18" t="s">
        <v>8</v>
      </c>
      <c r="W51" s="18" t="s">
        <v>72</v>
      </c>
      <c r="X51" s="18" t="s">
        <v>73</v>
      </c>
      <c r="Y51" s="18" t="s">
        <v>74</v>
      </c>
      <c r="Z51" s="18" t="s">
        <v>75</v>
      </c>
    </row>
    <row r="52" spans="1:26" x14ac:dyDescent="0.15">
      <c r="B52" s="11">
        <v>0</v>
      </c>
      <c r="C52" s="12">
        <v>30</v>
      </c>
      <c r="D52" s="12">
        <v>6504</v>
      </c>
      <c r="E52" s="12">
        <v>4468</v>
      </c>
      <c r="F52" s="12">
        <v>5905</v>
      </c>
      <c r="G52" s="12">
        <v>5317</v>
      </c>
      <c r="H52" s="12">
        <v>5607</v>
      </c>
      <c r="I52" s="12">
        <v>5487</v>
      </c>
      <c r="J52" s="12">
        <v>5148</v>
      </c>
      <c r="K52" s="12">
        <v>6173</v>
      </c>
      <c r="L52" s="12"/>
      <c r="M52" s="12">
        <v>5693</v>
      </c>
      <c r="N52" s="12">
        <v>6479</v>
      </c>
      <c r="O52" s="12"/>
      <c r="P52">
        <f t="shared" ref="P52:U52" si="0">D52-D$52</f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 s="18">
        <v>0</v>
      </c>
      <c r="W52">
        <f>AVERAGE(P52:R52)</f>
        <v>0</v>
      </c>
      <c r="X52">
        <f t="shared" ref="X52:X84" si="1">AVERAGE(S52:T52)</f>
        <v>0</v>
      </c>
      <c r="Y52">
        <f>STDEV(P52:Q52)/SQRT(2)</f>
        <v>0</v>
      </c>
      <c r="Z52">
        <f>STDEV(S52:T52)/SQRT(2)</f>
        <v>0</v>
      </c>
    </row>
    <row r="53" spans="1:26" x14ac:dyDescent="0.15">
      <c r="B53" s="11">
        <v>2.0833333333333332E-2</v>
      </c>
      <c r="C53" s="12">
        <v>30</v>
      </c>
      <c r="D53" s="12">
        <v>6995</v>
      </c>
      <c r="E53" s="12">
        <v>5427</v>
      </c>
      <c r="F53" s="12">
        <v>5210</v>
      </c>
      <c r="G53" s="12">
        <v>7335</v>
      </c>
      <c r="H53" s="12">
        <v>7517</v>
      </c>
      <c r="I53" s="12">
        <v>9127</v>
      </c>
      <c r="J53" s="12">
        <v>6476</v>
      </c>
      <c r="K53" s="12">
        <v>7691</v>
      </c>
      <c r="L53" s="12"/>
      <c r="M53" s="12">
        <v>7750</v>
      </c>
      <c r="N53" s="12">
        <v>8352</v>
      </c>
      <c r="O53" s="12"/>
      <c r="P53">
        <f t="shared" ref="P53:P84" si="2">D53-D$52</f>
        <v>491</v>
      </c>
      <c r="Q53">
        <f t="shared" ref="Q53:Q84" si="3">E53-E$52</f>
        <v>959</v>
      </c>
      <c r="R53">
        <f t="shared" ref="R53:R84" si="4">F53-F$52</f>
        <v>-695</v>
      </c>
      <c r="S53">
        <f t="shared" ref="S53:S84" si="5">G53-G$52</f>
        <v>2018</v>
      </c>
      <c r="T53">
        <f t="shared" ref="T53:T84" si="6">H53-H$52</f>
        <v>1910</v>
      </c>
      <c r="U53">
        <f t="shared" ref="U53:U84" si="7">I53-I$52</f>
        <v>3640</v>
      </c>
      <c r="V53" s="18">
        <v>30</v>
      </c>
      <c r="W53">
        <f t="shared" ref="W53:W84" si="8">AVERAGE(P53:Q53)</f>
        <v>725</v>
      </c>
      <c r="X53">
        <f t="shared" si="1"/>
        <v>1964</v>
      </c>
      <c r="Y53">
        <f t="shared" ref="Y53:Y84" si="9">STDEV(P53:Q53)/SQRT(2)</f>
        <v>233.99999999999997</v>
      </c>
      <c r="Z53">
        <f t="shared" ref="Z53:Z84" si="10">STDEV(S53:T53)/SQRT(2)</f>
        <v>54</v>
      </c>
    </row>
    <row r="54" spans="1:26" x14ac:dyDescent="0.15">
      <c r="B54" s="11">
        <v>4.1666666666666664E-2</v>
      </c>
      <c r="C54" s="12">
        <v>30</v>
      </c>
      <c r="D54" s="12">
        <v>7323</v>
      </c>
      <c r="E54" s="12">
        <v>4941</v>
      </c>
      <c r="F54" s="12">
        <v>5219</v>
      </c>
      <c r="G54" s="12">
        <v>7673</v>
      </c>
      <c r="H54" s="12">
        <v>7656</v>
      </c>
      <c r="I54" s="12">
        <v>5084</v>
      </c>
      <c r="J54" s="12">
        <v>9698</v>
      </c>
      <c r="K54" s="12">
        <v>13854</v>
      </c>
      <c r="L54" s="12"/>
      <c r="M54" s="12">
        <v>7681</v>
      </c>
      <c r="N54" s="12">
        <v>8105</v>
      </c>
      <c r="O54" s="12"/>
      <c r="P54">
        <f t="shared" si="2"/>
        <v>819</v>
      </c>
      <c r="Q54">
        <f t="shared" si="3"/>
        <v>473</v>
      </c>
      <c r="R54">
        <f t="shared" si="4"/>
        <v>-686</v>
      </c>
      <c r="S54">
        <f t="shared" si="5"/>
        <v>2356</v>
      </c>
      <c r="T54">
        <f t="shared" si="6"/>
        <v>2049</v>
      </c>
      <c r="U54">
        <f t="shared" si="7"/>
        <v>-403</v>
      </c>
      <c r="V54" s="18">
        <v>60</v>
      </c>
      <c r="W54">
        <f t="shared" si="8"/>
        <v>646</v>
      </c>
      <c r="X54">
        <f t="shared" si="1"/>
        <v>2202.5</v>
      </c>
      <c r="Y54">
        <f t="shared" si="9"/>
        <v>172.99999999999997</v>
      </c>
      <c r="Z54">
        <f t="shared" si="10"/>
        <v>153.49999999999997</v>
      </c>
    </row>
    <row r="55" spans="1:26" x14ac:dyDescent="0.15">
      <c r="B55" s="11">
        <v>6.25E-2</v>
      </c>
      <c r="C55" s="12">
        <v>30</v>
      </c>
      <c r="D55" s="12">
        <v>7449</v>
      </c>
      <c r="E55" s="12">
        <v>4927</v>
      </c>
      <c r="F55" s="12">
        <v>5215</v>
      </c>
      <c r="G55" s="12">
        <v>7967</v>
      </c>
      <c r="H55" s="12">
        <v>7741</v>
      </c>
      <c r="I55" s="12">
        <v>5253</v>
      </c>
      <c r="J55" s="12">
        <v>14074</v>
      </c>
      <c r="K55" s="12">
        <v>20955</v>
      </c>
      <c r="L55" s="12"/>
      <c r="M55" s="12">
        <v>7356</v>
      </c>
      <c r="N55" s="12">
        <v>8040</v>
      </c>
      <c r="O55" s="12"/>
      <c r="P55">
        <f t="shared" si="2"/>
        <v>945</v>
      </c>
      <c r="Q55">
        <f t="shared" si="3"/>
        <v>459</v>
      </c>
      <c r="R55">
        <f t="shared" si="4"/>
        <v>-690</v>
      </c>
      <c r="S55">
        <f t="shared" si="5"/>
        <v>2650</v>
      </c>
      <c r="T55">
        <f t="shared" si="6"/>
        <v>2134</v>
      </c>
      <c r="U55">
        <f t="shared" si="7"/>
        <v>-234</v>
      </c>
      <c r="V55" s="18">
        <v>90</v>
      </c>
      <c r="W55">
        <f t="shared" si="8"/>
        <v>702</v>
      </c>
      <c r="X55">
        <f t="shared" si="1"/>
        <v>2392</v>
      </c>
      <c r="Y55">
        <f t="shared" si="9"/>
        <v>242.99999999999997</v>
      </c>
      <c r="Z55">
        <f t="shared" si="10"/>
        <v>258</v>
      </c>
    </row>
    <row r="56" spans="1:26" x14ac:dyDescent="0.15">
      <c r="B56" s="11">
        <v>8.3333333333333329E-2</v>
      </c>
      <c r="C56" s="12">
        <v>30</v>
      </c>
      <c r="D56" s="12">
        <v>7948</v>
      </c>
      <c r="E56" s="12">
        <v>5387</v>
      </c>
      <c r="F56" s="12">
        <v>5558</v>
      </c>
      <c r="G56" s="12">
        <v>8539</v>
      </c>
      <c r="H56" s="12">
        <v>8168</v>
      </c>
      <c r="I56" s="12">
        <v>5799</v>
      </c>
      <c r="J56" s="12">
        <v>18662</v>
      </c>
      <c r="K56" s="12">
        <v>26601</v>
      </c>
      <c r="L56" s="12"/>
      <c r="M56" s="12">
        <v>7380</v>
      </c>
      <c r="N56" s="12">
        <v>8791</v>
      </c>
      <c r="O56" s="12"/>
      <c r="P56">
        <f t="shared" si="2"/>
        <v>1444</v>
      </c>
      <c r="Q56">
        <f t="shared" si="3"/>
        <v>919</v>
      </c>
      <c r="R56">
        <f t="shared" si="4"/>
        <v>-347</v>
      </c>
      <c r="S56">
        <f t="shared" si="5"/>
        <v>3222</v>
      </c>
      <c r="T56">
        <f t="shared" si="6"/>
        <v>2561</v>
      </c>
      <c r="U56">
        <f t="shared" si="7"/>
        <v>312</v>
      </c>
      <c r="V56" s="18">
        <v>120</v>
      </c>
      <c r="W56">
        <f t="shared" si="8"/>
        <v>1181.5</v>
      </c>
      <c r="X56">
        <f t="shared" si="1"/>
        <v>2891.5</v>
      </c>
      <c r="Y56">
        <f t="shared" si="9"/>
        <v>262.5</v>
      </c>
      <c r="Z56">
        <f t="shared" si="10"/>
        <v>330.5</v>
      </c>
    </row>
    <row r="57" spans="1:26" x14ac:dyDescent="0.15">
      <c r="B57" s="11">
        <v>0.10416666666666667</v>
      </c>
      <c r="C57" s="12">
        <v>30</v>
      </c>
      <c r="D57" s="12">
        <v>8455</v>
      </c>
      <c r="E57" s="12">
        <v>5925</v>
      </c>
      <c r="F57" s="12">
        <v>5928</v>
      </c>
      <c r="G57" s="12">
        <v>9093</v>
      </c>
      <c r="H57" s="12">
        <v>8556</v>
      </c>
      <c r="I57" s="12">
        <v>6209</v>
      </c>
      <c r="J57" s="12">
        <v>23022</v>
      </c>
      <c r="K57" s="12">
        <v>32714</v>
      </c>
      <c r="L57" s="12"/>
      <c r="M57" s="12">
        <v>7460</v>
      </c>
      <c r="N57" s="12">
        <v>9614</v>
      </c>
      <c r="O57" s="12"/>
      <c r="P57">
        <f t="shared" si="2"/>
        <v>1951</v>
      </c>
      <c r="Q57">
        <f t="shared" si="3"/>
        <v>1457</v>
      </c>
      <c r="R57">
        <f t="shared" si="4"/>
        <v>23</v>
      </c>
      <c r="S57">
        <f t="shared" si="5"/>
        <v>3776</v>
      </c>
      <c r="T57">
        <f t="shared" si="6"/>
        <v>2949</v>
      </c>
      <c r="U57">
        <f t="shared" si="7"/>
        <v>722</v>
      </c>
      <c r="V57" s="18">
        <v>150</v>
      </c>
      <c r="W57">
        <f t="shared" si="8"/>
        <v>1704</v>
      </c>
      <c r="X57">
        <f t="shared" si="1"/>
        <v>3362.5</v>
      </c>
      <c r="Y57">
        <f t="shared" si="9"/>
        <v>246.99999999999997</v>
      </c>
      <c r="Z57">
        <f t="shared" si="10"/>
        <v>413.49999999999994</v>
      </c>
    </row>
    <row r="58" spans="1:26" x14ac:dyDescent="0.15">
      <c r="B58" s="11">
        <v>0.125</v>
      </c>
      <c r="C58" s="12">
        <v>30</v>
      </c>
      <c r="D58" s="12">
        <v>8181</v>
      </c>
      <c r="E58" s="12">
        <v>5866</v>
      </c>
      <c r="F58" s="12">
        <v>6068</v>
      </c>
      <c r="G58" s="12">
        <v>9026</v>
      </c>
      <c r="H58" s="12">
        <v>8738</v>
      </c>
      <c r="I58" s="12">
        <v>6288</v>
      </c>
      <c r="J58" s="12">
        <v>26594</v>
      </c>
      <c r="K58" s="12">
        <v>35834</v>
      </c>
      <c r="L58" s="12"/>
      <c r="M58" s="12">
        <v>7073</v>
      </c>
      <c r="N58" s="12">
        <v>10052</v>
      </c>
      <c r="O58" s="12"/>
      <c r="P58">
        <f t="shared" si="2"/>
        <v>1677</v>
      </c>
      <c r="Q58">
        <f t="shared" si="3"/>
        <v>1398</v>
      </c>
      <c r="R58">
        <f t="shared" si="4"/>
        <v>163</v>
      </c>
      <c r="S58">
        <f t="shared" si="5"/>
        <v>3709</v>
      </c>
      <c r="T58">
        <f t="shared" si="6"/>
        <v>3131</v>
      </c>
      <c r="U58">
        <f t="shared" si="7"/>
        <v>801</v>
      </c>
      <c r="V58" s="18">
        <v>180</v>
      </c>
      <c r="W58">
        <f t="shared" si="8"/>
        <v>1537.5</v>
      </c>
      <c r="X58">
        <f t="shared" si="1"/>
        <v>3420</v>
      </c>
      <c r="Y58">
        <f t="shared" si="9"/>
        <v>139.5</v>
      </c>
      <c r="Z58">
        <f t="shared" si="10"/>
        <v>289</v>
      </c>
    </row>
    <row r="59" spans="1:26" x14ac:dyDescent="0.15">
      <c r="B59" s="11">
        <v>0.14583333333333334</v>
      </c>
      <c r="C59" s="12">
        <v>30</v>
      </c>
      <c r="D59" s="12">
        <v>8555</v>
      </c>
      <c r="E59" s="12">
        <v>5715</v>
      </c>
      <c r="F59" s="12">
        <v>6437</v>
      </c>
      <c r="G59" s="12">
        <v>9618</v>
      </c>
      <c r="H59" s="12">
        <v>9205</v>
      </c>
      <c r="I59" s="12">
        <v>6699</v>
      </c>
      <c r="J59" s="12">
        <v>30224</v>
      </c>
      <c r="K59" s="12">
        <v>38165</v>
      </c>
      <c r="L59" s="12"/>
      <c r="M59" s="12">
        <v>7198</v>
      </c>
      <c r="N59" s="12">
        <v>10804</v>
      </c>
      <c r="O59" s="12"/>
      <c r="P59">
        <f t="shared" si="2"/>
        <v>2051</v>
      </c>
      <c r="Q59">
        <f t="shared" si="3"/>
        <v>1247</v>
      </c>
      <c r="R59">
        <f t="shared" si="4"/>
        <v>532</v>
      </c>
      <c r="S59">
        <f t="shared" si="5"/>
        <v>4301</v>
      </c>
      <c r="T59">
        <f t="shared" si="6"/>
        <v>3598</v>
      </c>
      <c r="U59">
        <f t="shared" si="7"/>
        <v>1212</v>
      </c>
      <c r="V59" s="18">
        <v>210</v>
      </c>
      <c r="W59">
        <f t="shared" si="8"/>
        <v>1649</v>
      </c>
      <c r="X59">
        <f t="shared" si="1"/>
        <v>3949.5</v>
      </c>
      <c r="Y59">
        <f t="shared" si="9"/>
        <v>402</v>
      </c>
      <c r="Z59">
        <f t="shared" si="10"/>
        <v>351.49999999999994</v>
      </c>
    </row>
    <row r="60" spans="1:26" x14ac:dyDescent="0.15">
      <c r="B60" s="11">
        <v>0.16666666666666666</v>
      </c>
      <c r="C60" s="12">
        <v>30</v>
      </c>
      <c r="D60" s="12">
        <v>8562</v>
      </c>
      <c r="E60" s="12">
        <v>5730</v>
      </c>
      <c r="F60" s="12">
        <v>7076</v>
      </c>
      <c r="G60" s="12">
        <v>9663</v>
      </c>
      <c r="H60" s="12">
        <v>9232</v>
      </c>
      <c r="I60" s="12">
        <v>6796</v>
      </c>
      <c r="J60" s="12">
        <v>32673</v>
      </c>
      <c r="K60" s="12">
        <v>38820</v>
      </c>
      <c r="L60" s="12"/>
      <c r="M60" s="12">
        <v>7006</v>
      </c>
      <c r="N60" s="12">
        <v>11138</v>
      </c>
      <c r="O60" s="12"/>
      <c r="P60">
        <f t="shared" si="2"/>
        <v>2058</v>
      </c>
      <c r="Q60">
        <f t="shared" si="3"/>
        <v>1262</v>
      </c>
      <c r="R60">
        <f t="shared" si="4"/>
        <v>1171</v>
      </c>
      <c r="S60">
        <f t="shared" si="5"/>
        <v>4346</v>
      </c>
      <c r="T60">
        <f t="shared" si="6"/>
        <v>3625</v>
      </c>
      <c r="U60">
        <f t="shared" si="7"/>
        <v>1309</v>
      </c>
      <c r="V60" s="18">
        <v>240</v>
      </c>
      <c r="W60">
        <f t="shared" si="8"/>
        <v>1660</v>
      </c>
      <c r="X60">
        <f t="shared" si="1"/>
        <v>3985.5</v>
      </c>
      <c r="Y60">
        <f t="shared" si="9"/>
        <v>397.99999999999994</v>
      </c>
      <c r="Z60">
        <f t="shared" si="10"/>
        <v>360.5</v>
      </c>
    </row>
    <row r="61" spans="1:26" x14ac:dyDescent="0.15">
      <c r="B61" s="11">
        <v>0.1875</v>
      </c>
      <c r="C61" s="12">
        <v>30</v>
      </c>
      <c r="D61" s="12">
        <v>8522</v>
      </c>
      <c r="E61" s="12">
        <v>5739</v>
      </c>
      <c r="F61" s="12">
        <v>7799</v>
      </c>
      <c r="G61" s="12">
        <v>9871</v>
      </c>
      <c r="H61" s="12">
        <v>9731</v>
      </c>
      <c r="I61" s="12">
        <v>7062</v>
      </c>
      <c r="J61" s="12">
        <v>35030</v>
      </c>
      <c r="K61" s="12">
        <v>39534</v>
      </c>
      <c r="L61" s="12"/>
      <c r="M61" s="12">
        <v>6908</v>
      </c>
      <c r="N61" s="12">
        <v>11511</v>
      </c>
      <c r="O61" s="12"/>
      <c r="P61">
        <f t="shared" si="2"/>
        <v>2018</v>
      </c>
      <c r="Q61">
        <f t="shared" si="3"/>
        <v>1271</v>
      </c>
      <c r="R61">
        <f t="shared" si="4"/>
        <v>1894</v>
      </c>
      <c r="S61">
        <f t="shared" si="5"/>
        <v>4554</v>
      </c>
      <c r="T61">
        <f t="shared" si="6"/>
        <v>4124</v>
      </c>
      <c r="U61">
        <f t="shared" si="7"/>
        <v>1575</v>
      </c>
      <c r="V61" s="18">
        <v>270</v>
      </c>
      <c r="W61">
        <f t="shared" si="8"/>
        <v>1644.5</v>
      </c>
      <c r="X61">
        <f t="shared" si="1"/>
        <v>4339</v>
      </c>
      <c r="Y61">
        <f t="shared" si="9"/>
        <v>373.49999999999994</v>
      </c>
      <c r="Z61">
        <f t="shared" si="10"/>
        <v>215</v>
      </c>
    </row>
    <row r="62" spans="1:26" x14ac:dyDescent="0.15">
      <c r="B62" s="11">
        <v>0.20833333333333334</v>
      </c>
      <c r="C62" s="12">
        <v>30</v>
      </c>
      <c r="D62" s="12">
        <v>8576</v>
      </c>
      <c r="E62" s="12">
        <v>5578</v>
      </c>
      <c r="F62" s="12">
        <v>8059</v>
      </c>
      <c r="G62" s="12">
        <v>9798</v>
      </c>
      <c r="H62" s="12">
        <v>9942</v>
      </c>
      <c r="I62" s="12">
        <v>7471</v>
      </c>
      <c r="J62" s="12">
        <v>36443</v>
      </c>
      <c r="K62" s="12">
        <v>40528</v>
      </c>
      <c r="L62" s="12"/>
      <c r="M62" s="12">
        <v>6749</v>
      </c>
      <c r="N62" s="12">
        <v>11729</v>
      </c>
      <c r="O62" s="12"/>
      <c r="P62">
        <f t="shared" si="2"/>
        <v>2072</v>
      </c>
      <c r="Q62">
        <f t="shared" si="3"/>
        <v>1110</v>
      </c>
      <c r="R62">
        <f t="shared" si="4"/>
        <v>2154</v>
      </c>
      <c r="S62">
        <f t="shared" si="5"/>
        <v>4481</v>
      </c>
      <c r="T62">
        <f t="shared" si="6"/>
        <v>4335</v>
      </c>
      <c r="U62">
        <f t="shared" si="7"/>
        <v>1984</v>
      </c>
      <c r="V62" s="18">
        <v>300</v>
      </c>
      <c r="W62">
        <f t="shared" si="8"/>
        <v>1591</v>
      </c>
      <c r="X62">
        <f t="shared" si="1"/>
        <v>4408</v>
      </c>
      <c r="Y62">
        <f t="shared" si="9"/>
        <v>481</v>
      </c>
      <c r="Z62">
        <f t="shared" si="10"/>
        <v>72.999999999999986</v>
      </c>
    </row>
    <row r="63" spans="1:26" x14ac:dyDescent="0.15">
      <c r="B63" s="11">
        <v>0.22916666666666666</v>
      </c>
      <c r="C63" s="12">
        <v>30</v>
      </c>
      <c r="D63" s="12">
        <v>8026</v>
      </c>
      <c r="E63" s="12">
        <v>5490</v>
      </c>
      <c r="F63" s="12">
        <v>8033</v>
      </c>
      <c r="G63" s="12">
        <v>9603</v>
      </c>
      <c r="H63" s="12">
        <v>9474</v>
      </c>
      <c r="I63" s="12">
        <v>7191</v>
      </c>
      <c r="J63" s="12">
        <v>36978</v>
      </c>
      <c r="K63" s="12">
        <v>41103</v>
      </c>
      <c r="L63" s="12"/>
      <c r="M63" s="12">
        <v>6249</v>
      </c>
      <c r="N63" s="12">
        <v>11415</v>
      </c>
      <c r="O63" s="12"/>
      <c r="P63">
        <f t="shared" si="2"/>
        <v>1522</v>
      </c>
      <c r="Q63">
        <f t="shared" si="3"/>
        <v>1022</v>
      </c>
      <c r="R63">
        <f t="shared" si="4"/>
        <v>2128</v>
      </c>
      <c r="S63">
        <f t="shared" si="5"/>
        <v>4286</v>
      </c>
      <c r="T63">
        <f t="shared" si="6"/>
        <v>3867</v>
      </c>
      <c r="U63">
        <f t="shared" si="7"/>
        <v>1704</v>
      </c>
      <c r="V63" s="18">
        <v>330</v>
      </c>
      <c r="W63">
        <f t="shared" si="8"/>
        <v>1272</v>
      </c>
      <c r="X63">
        <f t="shared" si="1"/>
        <v>4076.5</v>
      </c>
      <c r="Y63">
        <f t="shared" si="9"/>
        <v>250</v>
      </c>
      <c r="Z63">
        <f t="shared" si="10"/>
        <v>209.5</v>
      </c>
    </row>
    <row r="64" spans="1:26" x14ac:dyDescent="0.15">
      <c r="B64" s="11">
        <v>0.25</v>
      </c>
      <c r="C64" s="12">
        <v>30</v>
      </c>
      <c r="D64" s="12">
        <v>7863</v>
      </c>
      <c r="E64" s="12">
        <v>5605</v>
      </c>
      <c r="F64" s="12">
        <v>8435</v>
      </c>
      <c r="G64" s="12">
        <v>9757</v>
      </c>
      <c r="H64" s="12">
        <v>9575</v>
      </c>
      <c r="I64" s="12">
        <v>7322</v>
      </c>
      <c r="J64" s="12">
        <v>37475</v>
      </c>
      <c r="K64" s="12">
        <v>41130</v>
      </c>
      <c r="L64" s="12"/>
      <c r="M64" s="12">
        <v>5936</v>
      </c>
      <c r="N64" s="12">
        <v>11439</v>
      </c>
      <c r="O64" s="12"/>
      <c r="P64">
        <f t="shared" si="2"/>
        <v>1359</v>
      </c>
      <c r="Q64">
        <f t="shared" si="3"/>
        <v>1137</v>
      </c>
      <c r="R64">
        <f t="shared" si="4"/>
        <v>2530</v>
      </c>
      <c r="S64">
        <f t="shared" si="5"/>
        <v>4440</v>
      </c>
      <c r="T64">
        <f t="shared" si="6"/>
        <v>3968</v>
      </c>
      <c r="U64">
        <f t="shared" si="7"/>
        <v>1835</v>
      </c>
      <c r="V64" s="18">
        <v>360</v>
      </c>
      <c r="W64">
        <f t="shared" si="8"/>
        <v>1248</v>
      </c>
      <c r="X64">
        <f t="shared" si="1"/>
        <v>4204</v>
      </c>
      <c r="Y64">
        <f t="shared" si="9"/>
        <v>110.99999999999999</v>
      </c>
      <c r="Z64">
        <f t="shared" si="10"/>
        <v>236</v>
      </c>
    </row>
    <row r="65" spans="2:26" x14ac:dyDescent="0.15">
      <c r="B65" s="11">
        <v>0.27083333333333331</v>
      </c>
      <c r="C65" s="12">
        <v>30</v>
      </c>
      <c r="D65" s="12">
        <v>7882</v>
      </c>
      <c r="E65" s="12">
        <v>5584</v>
      </c>
      <c r="F65" s="12">
        <v>8687</v>
      </c>
      <c r="G65" s="12">
        <v>9543</v>
      </c>
      <c r="H65" s="12">
        <v>9611</v>
      </c>
      <c r="I65" s="12">
        <v>7334</v>
      </c>
      <c r="J65" s="12">
        <v>37536</v>
      </c>
      <c r="K65" s="12">
        <v>41464</v>
      </c>
      <c r="L65" s="12"/>
      <c r="M65" s="12">
        <v>5563</v>
      </c>
      <c r="N65" s="12">
        <v>11324</v>
      </c>
      <c r="O65" s="12"/>
      <c r="P65">
        <f t="shared" si="2"/>
        <v>1378</v>
      </c>
      <c r="Q65">
        <f t="shared" si="3"/>
        <v>1116</v>
      </c>
      <c r="R65">
        <f t="shared" si="4"/>
        <v>2782</v>
      </c>
      <c r="S65">
        <f t="shared" si="5"/>
        <v>4226</v>
      </c>
      <c r="T65">
        <f t="shared" si="6"/>
        <v>4004</v>
      </c>
      <c r="U65">
        <f t="shared" si="7"/>
        <v>1847</v>
      </c>
      <c r="V65" s="18">
        <v>390</v>
      </c>
      <c r="W65">
        <f t="shared" si="8"/>
        <v>1247</v>
      </c>
      <c r="X65">
        <f t="shared" si="1"/>
        <v>4115</v>
      </c>
      <c r="Y65">
        <f t="shared" si="9"/>
        <v>130.99999999999997</v>
      </c>
      <c r="Z65">
        <f t="shared" si="10"/>
        <v>110.99999999999999</v>
      </c>
    </row>
    <row r="66" spans="2:26" x14ac:dyDescent="0.15">
      <c r="B66" s="11">
        <v>0.29166666666666669</v>
      </c>
      <c r="C66" s="12">
        <v>30</v>
      </c>
      <c r="D66" s="12">
        <v>8019</v>
      </c>
      <c r="E66" s="12">
        <v>5961</v>
      </c>
      <c r="F66" s="12">
        <v>9417</v>
      </c>
      <c r="G66" s="12">
        <v>9896</v>
      </c>
      <c r="H66" s="12">
        <v>10093</v>
      </c>
      <c r="I66" s="12">
        <v>7608</v>
      </c>
      <c r="J66" s="12">
        <v>37436</v>
      </c>
      <c r="K66" s="12">
        <v>42060</v>
      </c>
      <c r="L66" s="12"/>
      <c r="M66" s="12">
        <v>5792</v>
      </c>
      <c r="N66" s="12">
        <v>11359</v>
      </c>
      <c r="O66" s="12"/>
      <c r="P66">
        <f t="shared" si="2"/>
        <v>1515</v>
      </c>
      <c r="Q66">
        <f t="shared" si="3"/>
        <v>1493</v>
      </c>
      <c r="R66">
        <f t="shared" si="4"/>
        <v>3512</v>
      </c>
      <c r="S66">
        <f t="shared" si="5"/>
        <v>4579</v>
      </c>
      <c r="T66">
        <f t="shared" si="6"/>
        <v>4486</v>
      </c>
      <c r="U66">
        <f t="shared" si="7"/>
        <v>2121</v>
      </c>
      <c r="V66" s="18">
        <v>420</v>
      </c>
      <c r="W66">
        <f t="shared" si="8"/>
        <v>1504</v>
      </c>
      <c r="X66">
        <f t="shared" si="1"/>
        <v>4532.5</v>
      </c>
      <c r="Y66">
        <f t="shared" si="9"/>
        <v>10.999999999999998</v>
      </c>
      <c r="Z66">
        <f t="shared" si="10"/>
        <v>46.5</v>
      </c>
    </row>
    <row r="67" spans="2:26" x14ac:dyDescent="0.15">
      <c r="B67" s="11">
        <v>0.3125</v>
      </c>
      <c r="C67" s="12">
        <v>30</v>
      </c>
      <c r="D67" s="12">
        <v>7777</v>
      </c>
      <c r="E67" s="12">
        <v>5895</v>
      </c>
      <c r="F67" s="12">
        <v>9568</v>
      </c>
      <c r="G67" s="12">
        <v>9813</v>
      </c>
      <c r="H67" s="12">
        <v>10058</v>
      </c>
      <c r="I67" s="12">
        <v>7815</v>
      </c>
      <c r="J67" s="12">
        <v>37582</v>
      </c>
      <c r="K67" s="12">
        <v>41881</v>
      </c>
      <c r="L67" s="12"/>
      <c r="M67" s="12">
        <v>5397</v>
      </c>
      <c r="N67" s="12">
        <v>11248</v>
      </c>
      <c r="O67" s="12"/>
      <c r="P67">
        <f t="shared" si="2"/>
        <v>1273</v>
      </c>
      <c r="Q67">
        <f t="shared" si="3"/>
        <v>1427</v>
      </c>
      <c r="R67">
        <f t="shared" si="4"/>
        <v>3663</v>
      </c>
      <c r="S67">
        <f t="shared" si="5"/>
        <v>4496</v>
      </c>
      <c r="T67">
        <f t="shared" si="6"/>
        <v>4451</v>
      </c>
      <c r="U67">
        <f t="shared" si="7"/>
        <v>2328</v>
      </c>
      <c r="V67" s="18">
        <v>450</v>
      </c>
      <c r="W67">
        <f t="shared" si="8"/>
        <v>1350</v>
      </c>
      <c r="X67">
        <f t="shared" si="1"/>
        <v>4473.5</v>
      </c>
      <c r="Y67">
        <f t="shared" si="9"/>
        <v>77</v>
      </c>
      <c r="Z67">
        <f t="shared" si="10"/>
        <v>22.5</v>
      </c>
    </row>
    <row r="68" spans="2:26" x14ac:dyDescent="0.15">
      <c r="B68" s="11">
        <v>0.33333333333333331</v>
      </c>
      <c r="C68" s="12">
        <v>30</v>
      </c>
      <c r="D68" s="12">
        <v>7721</v>
      </c>
      <c r="E68" s="12">
        <v>5994</v>
      </c>
      <c r="F68" s="12">
        <v>10000</v>
      </c>
      <c r="G68" s="12">
        <v>9812</v>
      </c>
      <c r="H68" s="12">
        <v>9975</v>
      </c>
      <c r="I68" s="12">
        <v>7896</v>
      </c>
      <c r="J68" s="12">
        <v>39600</v>
      </c>
      <c r="K68" s="12">
        <v>42464</v>
      </c>
      <c r="L68" s="12"/>
      <c r="M68" s="12">
        <v>5419</v>
      </c>
      <c r="N68" s="12">
        <v>11010</v>
      </c>
      <c r="O68" s="12"/>
      <c r="P68">
        <f t="shared" si="2"/>
        <v>1217</v>
      </c>
      <c r="Q68">
        <f t="shared" si="3"/>
        <v>1526</v>
      </c>
      <c r="R68">
        <f t="shared" si="4"/>
        <v>4095</v>
      </c>
      <c r="S68">
        <f t="shared" si="5"/>
        <v>4495</v>
      </c>
      <c r="T68">
        <f t="shared" si="6"/>
        <v>4368</v>
      </c>
      <c r="U68">
        <f t="shared" si="7"/>
        <v>2409</v>
      </c>
      <c r="V68" s="18">
        <v>480</v>
      </c>
      <c r="W68">
        <f t="shared" si="8"/>
        <v>1371.5</v>
      </c>
      <c r="X68">
        <f t="shared" si="1"/>
        <v>4431.5</v>
      </c>
      <c r="Y68">
        <f t="shared" si="9"/>
        <v>154.5</v>
      </c>
      <c r="Z68">
        <f t="shared" si="10"/>
        <v>63.499999999999993</v>
      </c>
    </row>
    <row r="69" spans="2:26" x14ac:dyDescent="0.15">
      <c r="B69" s="11">
        <v>0.35416666666666669</v>
      </c>
      <c r="C69" s="12">
        <v>30</v>
      </c>
      <c r="D69" s="12">
        <v>7359</v>
      </c>
      <c r="E69" s="12">
        <v>5675</v>
      </c>
      <c r="F69" s="12">
        <v>10260</v>
      </c>
      <c r="G69" s="12">
        <v>9329</v>
      </c>
      <c r="H69" s="12">
        <v>9803</v>
      </c>
      <c r="I69" s="12">
        <v>7772</v>
      </c>
      <c r="J69" s="12">
        <v>39539</v>
      </c>
      <c r="K69" s="12">
        <v>42877</v>
      </c>
      <c r="L69" s="12"/>
      <c r="M69" s="12">
        <v>4826</v>
      </c>
      <c r="N69" s="12">
        <v>10771</v>
      </c>
      <c r="O69" s="12"/>
      <c r="P69">
        <f t="shared" si="2"/>
        <v>855</v>
      </c>
      <c r="Q69">
        <f t="shared" si="3"/>
        <v>1207</v>
      </c>
      <c r="R69">
        <f t="shared" si="4"/>
        <v>4355</v>
      </c>
      <c r="S69">
        <f t="shared" si="5"/>
        <v>4012</v>
      </c>
      <c r="T69">
        <f t="shared" si="6"/>
        <v>4196</v>
      </c>
      <c r="U69">
        <f t="shared" si="7"/>
        <v>2285</v>
      </c>
      <c r="V69" s="18">
        <v>510</v>
      </c>
      <c r="W69">
        <f t="shared" si="8"/>
        <v>1031</v>
      </c>
      <c r="X69">
        <f t="shared" si="1"/>
        <v>4104</v>
      </c>
      <c r="Y69">
        <f t="shared" si="9"/>
        <v>175.99999999999997</v>
      </c>
      <c r="Z69">
        <f t="shared" si="10"/>
        <v>92</v>
      </c>
    </row>
    <row r="70" spans="2:26" x14ac:dyDescent="0.15">
      <c r="B70" s="11">
        <v>0.375</v>
      </c>
      <c r="C70" s="12">
        <v>30</v>
      </c>
      <c r="D70" s="12">
        <v>6919</v>
      </c>
      <c r="E70" s="12">
        <v>5580</v>
      </c>
      <c r="F70" s="12">
        <v>10273</v>
      </c>
      <c r="G70" s="12">
        <v>9121</v>
      </c>
      <c r="H70" s="12">
        <v>9737</v>
      </c>
      <c r="I70" s="12">
        <v>7692</v>
      </c>
      <c r="J70" s="12">
        <v>39419</v>
      </c>
      <c r="K70" s="12">
        <v>42564</v>
      </c>
      <c r="L70" s="12"/>
      <c r="M70" s="12">
        <v>4379</v>
      </c>
      <c r="N70" s="12">
        <v>10616</v>
      </c>
      <c r="O70" s="12"/>
      <c r="P70">
        <f t="shared" si="2"/>
        <v>415</v>
      </c>
      <c r="Q70">
        <f t="shared" si="3"/>
        <v>1112</v>
      </c>
      <c r="R70">
        <f t="shared" si="4"/>
        <v>4368</v>
      </c>
      <c r="S70">
        <f t="shared" si="5"/>
        <v>3804</v>
      </c>
      <c r="T70">
        <f t="shared" si="6"/>
        <v>4130</v>
      </c>
      <c r="U70">
        <f t="shared" si="7"/>
        <v>2205</v>
      </c>
      <c r="V70" s="18">
        <v>540</v>
      </c>
      <c r="W70">
        <f t="shared" si="8"/>
        <v>763.5</v>
      </c>
      <c r="X70">
        <f t="shared" si="1"/>
        <v>3967</v>
      </c>
      <c r="Y70">
        <f t="shared" si="9"/>
        <v>348.5</v>
      </c>
      <c r="Z70">
        <f t="shared" si="10"/>
        <v>163</v>
      </c>
    </row>
    <row r="71" spans="2:26" x14ac:dyDescent="0.15">
      <c r="B71" s="11">
        <v>0.39583333333333331</v>
      </c>
      <c r="C71" s="12">
        <v>30</v>
      </c>
      <c r="D71" s="12">
        <v>7244</v>
      </c>
      <c r="E71" s="12">
        <v>5821</v>
      </c>
      <c r="F71" s="12">
        <v>10826</v>
      </c>
      <c r="G71" s="12">
        <v>9484</v>
      </c>
      <c r="H71" s="12">
        <v>10166</v>
      </c>
      <c r="I71" s="12">
        <v>8034</v>
      </c>
      <c r="J71" s="12">
        <v>39597</v>
      </c>
      <c r="K71" s="12">
        <v>42931</v>
      </c>
      <c r="L71" s="12"/>
      <c r="M71" s="12">
        <v>4529</v>
      </c>
      <c r="N71" s="12">
        <v>10865</v>
      </c>
      <c r="O71" s="12"/>
      <c r="P71">
        <f t="shared" si="2"/>
        <v>740</v>
      </c>
      <c r="Q71">
        <f t="shared" si="3"/>
        <v>1353</v>
      </c>
      <c r="R71">
        <f t="shared" si="4"/>
        <v>4921</v>
      </c>
      <c r="S71">
        <f t="shared" si="5"/>
        <v>4167</v>
      </c>
      <c r="T71">
        <f t="shared" si="6"/>
        <v>4559</v>
      </c>
      <c r="U71">
        <f t="shared" si="7"/>
        <v>2547</v>
      </c>
      <c r="V71" s="18">
        <v>570</v>
      </c>
      <c r="W71">
        <f t="shared" si="8"/>
        <v>1046.5</v>
      </c>
      <c r="X71">
        <f t="shared" si="1"/>
        <v>4363</v>
      </c>
      <c r="Y71">
        <f t="shared" si="9"/>
        <v>306.49999999999994</v>
      </c>
      <c r="Z71">
        <f t="shared" si="10"/>
        <v>196</v>
      </c>
    </row>
    <row r="72" spans="2:26" x14ac:dyDescent="0.15">
      <c r="B72" s="11">
        <v>0.41666666666666669</v>
      </c>
      <c r="C72" s="12">
        <v>30</v>
      </c>
      <c r="D72" s="12">
        <v>6919</v>
      </c>
      <c r="E72" s="12">
        <v>5777</v>
      </c>
      <c r="F72" s="12">
        <v>10954</v>
      </c>
      <c r="G72" s="12">
        <v>9267</v>
      </c>
      <c r="H72" s="12">
        <v>9972</v>
      </c>
      <c r="I72" s="12">
        <v>7870</v>
      </c>
      <c r="J72" s="12">
        <v>39261</v>
      </c>
      <c r="K72" s="12">
        <v>43177</v>
      </c>
      <c r="L72" s="12"/>
      <c r="M72" s="12">
        <v>4255</v>
      </c>
      <c r="N72" s="12">
        <v>10632</v>
      </c>
      <c r="O72" s="12"/>
      <c r="P72">
        <f t="shared" si="2"/>
        <v>415</v>
      </c>
      <c r="Q72">
        <f t="shared" si="3"/>
        <v>1309</v>
      </c>
      <c r="R72">
        <f t="shared" si="4"/>
        <v>5049</v>
      </c>
      <c r="S72">
        <f t="shared" si="5"/>
        <v>3950</v>
      </c>
      <c r="T72">
        <f t="shared" si="6"/>
        <v>4365</v>
      </c>
      <c r="U72">
        <f t="shared" si="7"/>
        <v>2383</v>
      </c>
      <c r="V72" s="18">
        <v>600</v>
      </c>
      <c r="W72">
        <f t="shared" si="8"/>
        <v>862</v>
      </c>
      <c r="X72">
        <f t="shared" si="1"/>
        <v>4157.5</v>
      </c>
      <c r="Y72">
        <f t="shared" si="9"/>
        <v>446.99999999999994</v>
      </c>
      <c r="Z72">
        <f t="shared" si="10"/>
        <v>207.49999999999997</v>
      </c>
    </row>
    <row r="73" spans="2:26" x14ac:dyDescent="0.15">
      <c r="B73" s="11">
        <v>0.4375</v>
      </c>
      <c r="C73" s="12">
        <v>30</v>
      </c>
      <c r="D73" s="12">
        <v>6812</v>
      </c>
      <c r="E73" s="12">
        <v>5866</v>
      </c>
      <c r="F73" s="12">
        <v>11439</v>
      </c>
      <c r="G73" s="12">
        <v>9257</v>
      </c>
      <c r="H73" s="12">
        <v>9997</v>
      </c>
      <c r="I73" s="12">
        <v>8009</v>
      </c>
      <c r="J73" s="12">
        <v>39602</v>
      </c>
      <c r="K73" s="12">
        <v>43071</v>
      </c>
      <c r="L73" s="12"/>
      <c r="M73" s="12">
        <v>4282</v>
      </c>
      <c r="N73" s="12">
        <v>10776</v>
      </c>
      <c r="O73" s="12"/>
      <c r="P73">
        <f t="shared" si="2"/>
        <v>308</v>
      </c>
      <c r="Q73">
        <f t="shared" si="3"/>
        <v>1398</v>
      </c>
      <c r="R73">
        <f t="shared" si="4"/>
        <v>5534</v>
      </c>
      <c r="S73">
        <f t="shared" si="5"/>
        <v>3940</v>
      </c>
      <c r="T73">
        <f t="shared" si="6"/>
        <v>4390</v>
      </c>
      <c r="U73">
        <f t="shared" si="7"/>
        <v>2522</v>
      </c>
      <c r="V73" s="18">
        <v>630</v>
      </c>
      <c r="W73">
        <f t="shared" si="8"/>
        <v>853</v>
      </c>
      <c r="X73">
        <f t="shared" si="1"/>
        <v>4165</v>
      </c>
      <c r="Y73">
        <f t="shared" si="9"/>
        <v>544.99999999999989</v>
      </c>
      <c r="Z73">
        <f t="shared" si="10"/>
        <v>225</v>
      </c>
    </row>
    <row r="74" spans="2:26" x14ac:dyDescent="0.15">
      <c r="B74" s="11">
        <v>0.45833333333333331</v>
      </c>
      <c r="C74" s="12">
        <v>30</v>
      </c>
      <c r="D74" s="12">
        <v>6640</v>
      </c>
      <c r="E74" s="12">
        <v>5571</v>
      </c>
      <c r="F74" s="12">
        <v>11181</v>
      </c>
      <c r="G74" s="12">
        <v>8912</v>
      </c>
      <c r="H74" s="12">
        <v>9790</v>
      </c>
      <c r="I74" s="12">
        <v>7817</v>
      </c>
      <c r="J74" s="12">
        <v>39069</v>
      </c>
      <c r="K74" s="12">
        <v>42700</v>
      </c>
      <c r="L74" s="12"/>
      <c r="M74" s="12">
        <v>4091</v>
      </c>
      <c r="N74" s="12">
        <v>10588</v>
      </c>
      <c r="O74" s="12"/>
      <c r="P74">
        <f t="shared" si="2"/>
        <v>136</v>
      </c>
      <c r="Q74">
        <f t="shared" si="3"/>
        <v>1103</v>
      </c>
      <c r="R74">
        <f t="shared" si="4"/>
        <v>5276</v>
      </c>
      <c r="S74">
        <f t="shared" si="5"/>
        <v>3595</v>
      </c>
      <c r="T74">
        <f t="shared" si="6"/>
        <v>4183</v>
      </c>
      <c r="U74">
        <f t="shared" si="7"/>
        <v>2330</v>
      </c>
      <c r="V74" s="18">
        <v>660</v>
      </c>
      <c r="W74">
        <f t="shared" si="8"/>
        <v>619.5</v>
      </c>
      <c r="X74">
        <f t="shared" si="1"/>
        <v>3889</v>
      </c>
      <c r="Y74">
        <f t="shared" si="9"/>
        <v>483.49999999999994</v>
      </c>
      <c r="Z74">
        <f t="shared" si="10"/>
        <v>294</v>
      </c>
    </row>
    <row r="75" spans="2:26" x14ac:dyDescent="0.15">
      <c r="B75" s="11">
        <v>0.47916666666666669</v>
      </c>
      <c r="C75" s="12">
        <v>30</v>
      </c>
      <c r="D75" s="12">
        <v>6464</v>
      </c>
      <c r="E75" s="12">
        <v>5558</v>
      </c>
      <c r="F75" s="12">
        <v>11542</v>
      </c>
      <c r="G75" s="12">
        <v>8889</v>
      </c>
      <c r="H75" s="12">
        <v>9469</v>
      </c>
      <c r="I75" s="12">
        <v>7637</v>
      </c>
      <c r="J75" s="12">
        <v>39087</v>
      </c>
      <c r="K75" s="12">
        <v>42642</v>
      </c>
      <c r="L75" s="12"/>
      <c r="M75" s="12">
        <v>3940</v>
      </c>
      <c r="N75" s="12">
        <v>10503</v>
      </c>
      <c r="O75" s="12"/>
      <c r="P75">
        <f t="shared" si="2"/>
        <v>-40</v>
      </c>
      <c r="Q75">
        <f t="shared" si="3"/>
        <v>1090</v>
      </c>
      <c r="R75">
        <f t="shared" si="4"/>
        <v>5637</v>
      </c>
      <c r="S75">
        <f t="shared" si="5"/>
        <v>3572</v>
      </c>
      <c r="T75">
        <f t="shared" si="6"/>
        <v>3862</v>
      </c>
      <c r="U75">
        <f t="shared" si="7"/>
        <v>2150</v>
      </c>
      <c r="V75" s="18">
        <v>690</v>
      </c>
      <c r="W75">
        <f t="shared" si="8"/>
        <v>525</v>
      </c>
      <c r="X75">
        <f t="shared" si="1"/>
        <v>3717</v>
      </c>
      <c r="Y75">
        <f t="shared" si="9"/>
        <v>564.99999999999989</v>
      </c>
      <c r="Z75">
        <f t="shared" si="10"/>
        <v>145</v>
      </c>
    </row>
    <row r="76" spans="2:26" x14ac:dyDescent="0.15">
      <c r="B76" s="11">
        <v>0.5</v>
      </c>
      <c r="C76" s="12">
        <v>30</v>
      </c>
      <c r="D76" s="12">
        <v>6163</v>
      </c>
      <c r="E76" s="12">
        <v>5310</v>
      </c>
      <c r="F76" s="12">
        <v>11460</v>
      </c>
      <c r="G76" s="12">
        <v>8689</v>
      </c>
      <c r="H76" s="12">
        <v>9395</v>
      </c>
      <c r="I76" s="12">
        <v>7510</v>
      </c>
      <c r="J76" s="12">
        <v>38903</v>
      </c>
      <c r="K76" s="12">
        <v>42395</v>
      </c>
      <c r="L76" s="12"/>
      <c r="M76" s="12">
        <v>3714</v>
      </c>
      <c r="N76" s="12">
        <v>10318</v>
      </c>
      <c r="O76" s="12"/>
      <c r="P76">
        <f t="shared" si="2"/>
        <v>-341</v>
      </c>
      <c r="Q76">
        <f t="shared" si="3"/>
        <v>842</v>
      </c>
      <c r="R76">
        <f t="shared" si="4"/>
        <v>5555</v>
      </c>
      <c r="S76">
        <f t="shared" si="5"/>
        <v>3372</v>
      </c>
      <c r="T76">
        <f t="shared" si="6"/>
        <v>3788</v>
      </c>
      <c r="U76">
        <f t="shared" si="7"/>
        <v>2023</v>
      </c>
      <c r="V76" s="18">
        <v>720</v>
      </c>
      <c r="W76">
        <f t="shared" si="8"/>
        <v>250.5</v>
      </c>
      <c r="X76">
        <f t="shared" si="1"/>
        <v>3580</v>
      </c>
      <c r="Y76">
        <f t="shared" si="9"/>
        <v>591.5</v>
      </c>
      <c r="Z76">
        <f t="shared" si="10"/>
        <v>207.99999999999997</v>
      </c>
    </row>
    <row r="77" spans="2:26" x14ac:dyDescent="0.15">
      <c r="B77" s="11">
        <v>0.52083333333333337</v>
      </c>
      <c r="C77" s="12">
        <v>30</v>
      </c>
      <c r="D77" s="12">
        <v>6200</v>
      </c>
      <c r="E77" s="12">
        <v>5444</v>
      </c>
      <c r="F77" s="12">
        <v>11759</v>
      </c>
      <c r="G77" s="12">
        <v>8716</v>
      </c>
      <c r="H77" s="12">
        <v>9386</v>
      </c>
      <c r="I77" s="12">
        <v>7709</v>
      </c>
      <c r="J77" s="12">
        <v>39068</v>
      </c>
      <c r="K77" s="12">
        <v>42434</v>
      </c>
      <c r="L77" s="12"/>
      <c r="M77" s="12">
        <v>3839</v>
      </c>
      <c r="N77" s="12">
        <v>10446</v>
      </c>
      <c r="O77" s="12"/>
      <c r="P77">
        <f t="shared" si="2"/>
        <v>-304</v>
      </c>
      <c r="Q77">
        <f t="shared" si="3"/>
        <v>976</v>
      </c>
      <c r="R77">
        <f t="shared" si="4"/>
        <v>5854</v>
      </c>
      <c r="S77">
        <f t="shared" si="5"/>
        <v>3399</v>
      </c>
      <c r="T77">
        <f t="shared" si="6"/>
        <v>3779</v>
      </c>
      <c r="U77">
        <f t="shared" si="7"/>
        <v>2222</v>
      </c>
      <c r="V77" s="18">
        <v>750</v>
      </c>
      <c r="W77">
        <f t="shared" si="8"/>
        <v>336</v>
      </c>
      <c r="X77">
        <f t="shared" si="1"/>
        <v>3589</v>
      </c>
      <c r="Y77">
        <f t="shared" si="9"/>
        <v>640</v>
      </c>
      <c r="Z77">
        <f t="shared" si="10"/>
        <v>190</v>
      </c>
    </row>
    <row r="78" spans="2:26" x14ac:dyDescent="0.15">
      <c r="B78" s="11">
        <v>0.54166666666666663</v>
      </c>
      <c r="C78" s="12">
        <v>30</v>
      </c>
      <c r="D78" s="12">
        <v>6199</v>
      </c>
      <c r="E78" s="12">
        <v>5493</v>
      </c>
      <c r="F78" s="12">
        <v>11815</v>
      </c>
      <c r="G78" s="12">
        <v>8849</v>
      </c>
      <c r="H78" s="12">
        <v>9222</v>
      </c>
      <c r="I78" s="12">
        <v>7784</v>
      </c>
      <c r="J78" s="12">
        <v>38854</v>
      </c>
      <c r="K78" s="12">
        <v>42193</v>
      </c>
      <c r="L78" s="12"/>
      <c r="M78" s="12">
        <v>3728</v>
      </c>
      <c r="N78" s="12">
        <v>10516</v>
      </c>
      <c r="O78" s="12"/>
      <c r="P78">
        <f t="shared" si="2"/>
        <v>-305</v>
      </c>
      <c r="Q78">
        <f t="shared" si="3"/>
        <v>1025</v>
      </c>
      <c r="R78">
        <f t="shared" si="4"/>
        <v>5910</v>
      </c>
      <c r="S78">
        <f t="shared" si="5"/>
        <v>3532</v>
      </c>
      <c r="T78">
        <f t="shared" si="6"/>
        <v>3615</v>
      </c>
      <c r="U78">
        <f t="shared" si="7"/>
        <v>2297</v>
      </c>
      <c r="V78" s="18">
        <v>780</v>
      </c>
      <c r="W78">
        <f t="shared" si="8"/>
        <v>360</v>
      </c>
      <c r="X78">
        <f t="shared" si="1"/>
        <v>3573.5</v>
      </c>
      <c r="Y78">
        <f t="shared" si="9"/>
        <v>664.99999999999989</v>
      </c>
      <c r="Z78">
        <f t="shared" si="10"/>
        <v>41.499999999999993</v>
      </c>
    </row>
    <row r="79" spans="2:26" x14ac:dyDescent="0.15">
      <c r="B79" s="11">
        <v>0.5625</v>
      </c>
      <c r="C79" s="12">
        <v>30</v>
      </c>
      <c r="D79" s="12">
        <v>6201</v>
      </c>
      <c r="E79" s="12">
        <v>5423</v>
      </c>
      <c r="F79" s="12">
        <v>11979</v>
      </c>
      <c r="G79" s="12">
        <v>8945</v>
      </c>
      <c r="H79" s="12">
        <v>9186</v>
      </c>
      <c r="I79" s="12">
        <v>7797</v>
      </c>
      <c r="J79" s="12">
        <v>38718</v>
      </c>
      <c r="K79" s="12">
        <v>42055</v>
      </c>
      <c r="L79" s="12"/>
      <c r="M79" s="12">
        <v>3813</v>
      </c>
      <c r="N79" s="12">
        <v>10445</v>
      </c>
      <c r="O79" s="12"/>
      <c r="P79">
        <f t="shared" si="2"/>
        <v>-303</v>
      </c>
      <c r="Q79">
        <f t="shared" si="3"/>
        <v>955</v>
      </c>
      <c r="R79">
        <f t="shared" si="4"/>
        <v>6074</v>
      </c>
      <c r="S79">
        <f t="shared" si="5"/>
        <v>3628</v>
      </c>
      <c r="T79">
        <f t="shared" si="6"/>
        <v>3579</v>
      </c>
      <c r="U79">
        <f t="shared" si="7"/>
        <v>2310</v>
      </c>
      <c r="V79" s="18">
        <v>810</v>
      </c>
      <c r="W79">
        <f t="shared" si="8"/>
        <v>326</v>
      </c>
      <c r="X79">
        <f t="shared" si="1"/>
        <v>3603.5</v>
      </c>
      <c r="Y79">
        <f t="shared" si="9"/>
        <v>629</v>
      </c>
      <c r="Z79">
        <f t="shared" si="10"/>
        <v>24.5</v>
      </c>
    </row>
    <row r="80" spans="2:26" x14ac:dyDescent="0.15">
      <c r="B80" s="11">
        <v>0.58333333333333337</v>
      </c>
      <c r="C80" s="12">
        <v>30</v>
      </c>
      <c r="D80" s="12">
        <v>6215</v>
      </c>
      <c r="E80" s="12">
        <v>5582</v>
      </c>
      <c r="F80" s="12">
        <v>12137</v>
      </c>
      <c r="G80" s="12">
        <v>8976</v>
      </c>
      <c r="H80" s="12">
        <v>9419</v>
      </c>
      <c r="I80" s="12">
        <v>7850</v>
      </c>
      <c r="J80" s="12">
        <v>38732</v>
      </c>
      <c r="K80" s="12">
        <v>42227</v>
      </c>
      <c r="L80" s="12"/>
      <c r="M80" s="12">
        <v>3758</v>
      </c>
      <c r="N80" s="12">
        <v>10444</v>
      </c>
      <c r="O80" s="12"/>
      <c r="P80">
        <f t="shared" si="2"/>
        <v>-289</v>
      </c>
      <c r="Q80">
        <f t="shared" si="3"/>
        <v>1114</v>
      </c>
      <c r="R80">
        <f t="shared" si="4"/>
        <v>6232</v>
      </c>
      <c r="S80">
        <f t="shared" si="5"/>
        <v>3659</v>
      </c>
      <c r="T80">
        <f t="shared" si="6"/>
        <v>3812</v>
      </c>
      <c r="U80">
        <f t="shared" si="7"/>
        <v>2363</v>
      </c>
      <c r="V80" s="18">
        <v>840</v>
      </c>
      <c r="W80">
        <f t="shared" si="8"/>
        <v>412.5</v>
      </c>
      <c r="X80">
        <f t="shared" si="1"/>
        <v>3735.5</v>
      </c>
      <c r="Y80">
        <f t="shared" si="9"/>
        <v>701.5</v>
      </c>
      <c r="Z80">
        <f t="shared" si="10"/>
        <v>76.5</v>
      </c>
    </row>
    <row r="81" spans="1:27" x14ac:dyDescent="0.15">
      <c r="B81" s="11">
        <v>0.60416666666666663</v>
      </c>
      <c r="C81" s="12">
        <v>30</v>
      </c>
      <c r="D81" s="12">
        <v>6029</v>
      </c>
      <c r="E81" s="12">
        <v>5481</v>
      </c>
      <c r="F81" s="12">
        <v>12122</v>
      </c>
      <c r="G81" s="12">
        <v>8900</v>
      </c>
      <c r="H81" s="12">
        <v>9308</v>
      </c>
      <c r="I81" s="12">
        <v>7856</v>
      </c>
      <c r="J81" s="12">
        <v>38771</v>
      </c>
      <c r="K81" s="12">
        <v>42182</v>
      </c>
      <c r="L81" s="12"/>
      <c r="M81" s="12">
        <v>3672</v>
      </c>
      <c r="N81" s="12">
        <v>10344</v>
      </c>
      <c r="O81" s="12"/>
      <c r="P81">
        <f t="shared" si="2"/>
        <v>-475</v>
      </c>
      <c r="Q81">
        <f t="shared" si="3"/>
        <v>1013</v>
      </c>
      <c r="R81">
        <f t="shared" si="4"/>
        <v>6217</v>
      </c>
      <c r="S81">
        <f t="shared" si="5"/>
        <v>3583</v>
      </c>
      <c r="T81">
        <f t="shared" si="6"/>
        <v>3701</v>
      </c>
      <c r="U81">
        <f t="shared" si="7"/>
        <v>2369</v>
      </c>
      <c r="V81" s="18">
        <v>870</v>
      </c>
      <c r="W81">
        <f t="shared" si="8"/>
        <v>269</v>
      </c>
      <c r="X81">
        <f t="shared" si="1"/>
        <v>3642</v>
      </c>
      <c r="Y81">
        <f t="shared" si="9"/>
        <v>744</v>
      </c>
      <c r="Z81">
        <f t="shared" si="10"/>
        <v>59</v>
      </c>
    </row>
    <row r="82" spans="1:27" x14ac:dyDescent="0.15">
      <c r="B82" s="11">
        <v>0.625</v>
      </c>
      <c r="C82" s="12">
        <v>30</v>
      </c>
      <c r="D82" s="12">
        <v>5867</v>
      </c>
      <c r="E82" s="12">
        <v>5326</v>
      </c>
      <c r="F82" s="12">
        <v>12212</v>
      </c>
      <c r="G82" s="12">
        <v>8754</v>
      </c>
      <c r="H82" s="12">
        <v>8863</v>
      </c>
      <c r="I82" s="12">
        <v>7571</v>
      </c>
      <c r="J82" s="12">
        <v>38176</v>
      </c>
      <c r="K82" s="12">
        <v>41731</v>
      </c>
      <c r="L82" s="12"/>
      <c r="M82" s="12">
        <v>3602</v>
      </c>
      <c r="N82" s="12">
        <v>10128</v>
      </c>
      <c r="O82" s="12"/>
      <c r="P82">
        <f t="shared" si="2"/>
        <v>-637</v>
      </c>
      <c r="Q82">
        <f t="shared" si="3"/>
        <v>858</v>
      </c>
      <c r="R82">
        <f t="shared" si="4"/>
        <v>6307</v>
      </c>
      <c r="S82">
        <f t="shared" si="5"/>
        <v>3437</v>
      </c>
      <c r="T82">
        <f t="shared" si="6"/>
        <v>3256</v>
      </c>
      <c r="U82">
        <f t="shared" si="7"/>
        <v>2084</v>
      </c>
      <c r="V82" s="18">
        <v>900</v>
      </c>
      <c r="W82">
        <f t="shared" si="8"/>
        <v>110.5</v>
      </c>
      <c r="X82">
        <f t="shared" si="1"/>
        <v>3346.5</v>
      </c>
      <c r="Y82">
        <f t="shared" si="9"/>
        <v>747.5</v>
      </c>
      <c r="Z82">
        <f t="shared" si="10"/>
        <v>90.499999999999986</v>
      </c>
    </row>
    <row r="83" spans="1:27" x14ac:dyDescent="0.15">
      <c r="B83" s="11">
        <v>0.64583333333333337</v>
      </c>
      <c r="C83" s="12">
        <v>30</v>
      </c>
      <c r="D83" s="12">
        <v>6003</v>
      </c>
      <c r="E83" s="12">
        <v>5453</v>
      </c>
      <c r="F83" s="12">
        <v>12494</v>
      </c>
      <c r="G83" s="12">
        <v>9024</v>
      </c>
      <c r="H83" s="12">
        <v>9151</v>
      </c>
      <c r="I83" s="12">
        <v>7790</v>
      </c>
      <c r="J83" s="12">
        <v>38978</v>
      </c>
      <c r="K83" s="12">
        <v>41815</v>
      </c>
      <c r="L83" s="12"/>
      <c r="M83" s="12">
        <v>3792</v>
      </c>
      <c r="N83" s="12">
        <v>10575</v>
      </c>
      <c r="O83" s="12"/>
      <c r="P83">
        <f t="shared" si="2"/>
        <v>-501</v>
      </c>
      <c r="Q83">
        <f t="shared" si="3"/>
        <v>985</v>
      </c>
      <c r="R83">
        <f t="shared" si="4"/>
        <v>6589</v>
      </c>
      <c r="S83">
        <f t="shared" si="5"/>
        <v>3707</v>
      </c>
      <c r="T83">
        <f t="shared" si="6"/>
        <v>3544</v>
      </c>
      <c r="U83">
        <f t="shared" si="7"/>
        <v>2303</v>
      </c>
      <c r="V83" s="18">
        <v>930</v>
      </c>
      <c r="W83">
        <f t="shared" si="8"/>
        <v>242</v>
      </c>
      <c r="X83">
        <f t="shared" si="1"/>
        <v>3625.5</v>
      </c>
      <c r="Y83">
        <f t="shared" si="9"/>
        <v>743</v>
      </c>
      <c r="Z83">
        <f t="shared" si="10"/>
        <v>81.5</v>
      </c>
    </row>
    <row r="84" spans="1:27" x14ac:dyDescent="0.15">
      <c r="B84" s="11">
        <v>0.66666666666666663</v>
      </c>
      <c r="C84" s="12">
        <v>30</v>
      </c>
      <c r="D84" s="12">
        <v>5882</v>
      </c>
      <c r="E84" s="12">
        <v>5434</v>
      </c>
      <c r="F84" s="12">
        <v>12222</v>
      </c>
      <c r="G84" s="12">
        <v>8995</v>
      </c>
      <c r="H84" s="12">
        <v>9003</v>
      </c>
      <c r="I84" s="12">
        <v>7665</v>
      </c>
      <c r="J84" s="12">
        <v>38553</v>
      </c>
      <c r="K84" s="12">
        <v>41802</v>
      </c>
      <c r="L84" s="12"/>
      <c r="M84" s="12">
        <v>3605</v>
      </c>
      <c r="N84" s="12">
        <v>10282</v>
      </c>
      <c r="O84" s="12"/>
      <c r="P84">
        <f t="shared" si="2"/>
        <v>-622</v>
      </c>
      <c r="Q84">
        <f t="shared" si="3"/>
        <v>966</v>
      </c>
      <c r="R84">
        <f t="shared" si="4"/>
        <v>6317</v>
      </c>
      <c r="S84">
        <f t="shared" si="5"/>
        <v>3678</v>
      </c>
      <c r="T84">
        <f t="shared" si="6"/>
        <v>3396</v>
      </c>
      <c r="U84">
        <f t="shared" si="7"/>
        <v>2178</v>
      </c>
      <c r="V84" s="18">
        <v>960</v>
      </c>
      <c r="W84">
        <f t="shared" si="8"/>
        <v>172</v>
      </c>
      <c r="X84">
        <f t="shared" si="1"/>
        <v>3537</v>
      </c>
      <c r="Y84">
        <f t="shared" si="9"/>
        <v>793.99999999999989</v>
      </c>
      <c r="Z84">
        <f t="shared" si="10"/>
        <v>140.99999999999997</v>
      </c>
    </row>
    <row r="86" spans="1:27" ht="14" x14ac:dyDescent="0.15">
      <c r="A86" s="4" t="s">
        <v>67</v>
      </c>
      <c r="B86" s="1"/>
    </row>
    <row r="88" spans="1:27" x14ac:dyDescent="0.15">
      <c r="B88" s="5"/>
      <c r="C88" s="6">
        <v>1</v>
      </c>
      <c r="D88" s="6">
        <v>2</v>
      </c>
      <c r="E88" s="6">
        <v>3</v>
      </c>
      <c r="F88" s="6">
        <v>4</v>
      </c>
      <c r="G88" s="6">
        <v>5</v>
      </c>
      <c r="H88" s="6">
        <v>6</v>
      </c>
      <c r="I88" s="6">
        <v>7</v>
      </c>
      <c r="J88" s="6">
        <v>8</v>
      </c>
      <c r="K88" s="6">
        <v>9</v>
      </c>
      <c r="L88" s="6">
        <v>10</v>
      </c>
      <c r="M88" s="6">
        <v>11</v>
      </c>
      <c r="N88" s="6">
        <v>12</v>
      </c>
      <c r="O88" s="6">
        <v>13</v>
      </c>
      <c r="P88" s="6">
        <v>14</v>
      </c>
      <c r="Q88" s="6">
        <v>15</v>
      </c>
      <c r="R88" s="6">
        <v>16</v>
      </c>
      <c r="S88" s="6">
        <v>17</v>
      </c>
      <c r="T88" s="6">
        <v>18</v>
      </c>
      <c r="U88" s="6">
        <v>19</v>
      </c>
      <c r="V88" s="6">
        <v>20</v>
      </c>
      <c r="W88" s="6">
        <v>21</v>
      </c>
      <c r="X88" s="6">
        <v>22</v>
      </c>
      <c r="Y88" s="6">
        <v>23</v>
      </c>
      <c r="Z88" s="6">
        <v>24</v>
      </c>
    </row>
    <row r="89" spans="1:27" ht="24" x14ac:dyDescent="0.15">
      <c r="B89" s="19" t="s">
        <v>35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8" t="s">
        <v>68</v>
      </c>
    </row>
    <row r="90" spans="1:27" ht="24" x14ac:dyDescent="0.15">
      <c r="B90" s="2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8" t="s">
        <v>69</v>
      </c>
    </row>
    <row r="91" spans="1:27" ht="24" x14ac:dyDescent="0.15">
      <c r="B91" s="2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8" t="s">
        <v>70</v>
      </c>
    </row>
    <row r="92" spans="1:27" ht="24" x14ac:dyDescent="0.15">
      <c r="B92" s="2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8" t="s">
        <v>71</v>
      </c>
    </row>
    <row r="93" spans="1:27" ht="24" x14ac:dyDescent="0.15">
      <c r="B93" s="19" t="s">
        <v>37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8" t="s">
        <v>68</v>
      </c>
    </row>
    <row r="94" spans="1:27" ht="24" x14ac:dyDescent="0.15">
      <c r="B94" s="2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8" t="s">
        <v>69</v>
      </c>
    </row>
    <row r="95" spans="1:27" ht="24" x14ac:dyDescent="0.15">
      <c r="B95" s="2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8" t="s">
        <v>70</v>
      </c>
    </row>
    <row r="96" spans="1:27" ht="24" x14ac:dyDescent="0.15">
      <c r="B96" s="2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8" t="s">
        <v>71</v>
      </c>
    </row>
    <row r="97" spans="2:27" ht="24" x14ac:dyDescent="0.15">
      <c r="B97" s="19" t="s">
        <v>38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8" t="s">
        <v>68</v>
      </c>
    </row>
    <row r="98" spans="2:27" ht="24" x14ac:dyDescent="0.15">
      <c r="B98" s="2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8" t="s">
        <v>69</v>
      </c>
    </row>
    <row r="99" spans="2:27" ht="24" x14ac:dyDescent="0.15">
      <c r="B99" s="2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8" t="s">
        <v>70</v>
      </c>
    </row>
    <row r="100" spans="2:27" ht="24" x14ac:dyDescent="0.15">
      <c r="B100" s="21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8" t="s">
        <v>71</v>
      </c>
    </row>
    <row r="101" spans="2:27" ht="24" x14ac:dyDescent="0.15">
      <c r="B101" s="19" t="s">
        <v>39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8" t="s">
        <v>68</v>
      </c>
    </row>
    <row r="102" spans="2:27" ht="24" x14ac:dyDescent="0.15">
      <c r="B102" s="20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8" t="s">
        <v>69</v>
      </c>
    </row>
    <row r="103" spans="2:27" ht="24" x14ac:dyDescent="0.15">
      <c r="B103" s="20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8" t="s">
        <v>70</v>
      </c>
    </row>
    <row r="104" spans="2:27" ht="24" x14ac:dyDescent="0.15">
      <c r="B104" s="21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8" t="s">
        <v>71</v>
      </c>
    </row>
    <row r="105" spans="2:27" ht="24" x14ac:dyDescent="0.15">
      <c r="B105" s="19" t="s">
        <v>40</v>
      </c>
      <c r="C105" s="13">
        <v>-18333.332999999999</v>
      </c>
      <c r="D105" s="13">
        <v>31966.667000000001</v>
      </c>
      <c r="E105" s="13">
        <v>24333.332999999999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8" t="s">
        <v>68</v>
      </c>
    </row>
    <row r="106" spans="2:27" ht="24" x14ac:dyDescent="0.15">
      <c r="B106" s="20"/>
      <c r="C106" s="14">
        <v>1</v>
      </c>
      <c r="D106" s="14">
        <v>1</v>
      </c>
      <c r="E106" s="14">
        <v>1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8" t="s">
        <v>69</v>
      </c>
    </row>
    <row r="107" spans="2:27" ht="24" x14ac:dyDescent="0.15">
      <c r="B107" s="20"/>
      <c r="C107" s="16">
        <v>0.21875</v>
      </c>
      <c r="D107" s="16">
        <v>1.0416666666666666E-2</v>
      </c>
      <c r="E107" s="16">
        <v>0.28125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8" t="s">
        <v>70</v>
      </c>
    </row>
    <row r="108" spans="2:27" ht="24" x14ac:dyDescent="0.15">
      <c r="B108" s="21"/>
      <c r="C108" s="17">
        <v>0.28681712962962963</v>
      </c>
      <c r="D108" s="17">
        <v>0</v>
      </c>
      <c r="E108" s="17">
        <v>0.19143518518518518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8" t="s">
        <v>71</v>
      </c>
    </row>
    <row r="109" spans="2:27" ht="24" x14ac:dyDescent="0.15">
      <c r="B109" s="19" t="s">
        <v>42</v>
      </c>
      <c r="C109" s="13">
        <v>67266.667000000001</v>
      </c>
      <c r="D109" s="13">
        <v>63666.667000000001</v>
      </c>
      <c r="E109" s="13">
        <v>-134766.66699999999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8" t="s">
        <v>68</v>
      </c>
    </row>
    <row r="110" spans="2:27" ht="24" x14ac:dyDescent="0.15">
      <c r="B110" s="20"/>
      <c r="C110" s="14">
        <v>1</v>
      </c>
      <c r="D110" s="14">
        <v>1</v>
      </c>
      <c r="E110" s="14">
        <v>1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8" t="s">
        <v>69</v>
      </c>
    </row>
    <row r="111" spans="2:27" ht="24" x14ac:dyDescent="0.15">
      <c r="B111" s="20"/>
      <c r="C111" s="16">
        <v>1.0416666666666666E-2</v>
      </c>
      <c r="D111" s="16">
        <v>1.0416666666666666E-2</v>
      </c>
      <c r="E111" s="16">
        <v>3.125E-2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8" t="s">
        <v>70</v>
      </c>
    </row>
    <row r="112" spans="2:27" ht="24" x14ac:dyDescent="0.15">
      <c r="B112" s="21"/>
      <c r="C112" s="17">
        <v>0</v>
      </c>
      <c r="D112" s="17">
        <v>0</v>
      </c>
      <c r="E112" s="17">
        <v>3.9594907407407405E-2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8" t="s">
        <v>71</v>
      </c>
    </row>
    <row r="113" spans="2:27" ht="24" x14ac:dyDescent="0.15">
      <c r="B113" s="19" t="s">
        <v>44</v>
      </c>
      <c r="C113" s="13">
        <v>152933.33300000001</v>
      </c>
      <c r="D113" s="13">
        <v>236700</v>
      </c>
      <c r="E113" s="13">
        <v>45866.667000000001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8" t="s">
        <v>68</v>
      </c>
    </row>
    <row r="114" spans="2:27" ht="24" x14ac:dyDescent="0.15">
      <c r="B114" s="20"/>
      <c r="C114" s="14">
        <v>1</v>
      </c>
      <c r="D114" s="14">
        <v>1</v>
      </c>
      <c r="E114" s="14">
        <v>1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8" t="s">
        <v>69</v>
      </c>
    </row>
    <row r="115" spans="2:27" ht="24" x14ac:dyDescent="0.15">
      <c r="B115" s="20"/>
      <c r="C115" s="16">
        <v>7.2916666666666671E-2</v>
      </c>
      <c r="D115" s="16">
        <v>5.2083333333333336E-2</v>
      </c>
      <c r="E115" s="16">
        <v>1.0416666666666666E-2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8" t="s">
        <v>70</v>
      </c>
    </row>
    <row r="116" spans="2:27" ht="24" x14ac:dyDescent="0.15">
      <c r="B116" s="21"/>
      <c r="C116" s="17">
        <v>2.1967592592592594E-2</v>
      </c>
      <c r="D116" s="17">
        <v>1.9131944444444444E-2</v>
      </c>
      <c r="E116" s="17">
        <v>0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8" t="s">
        <v>71</v>
      </c>
    </row>
    <row r="117" spans="2:27" ht="24" x14ac:dyDescent="0.15">
      <c r="B117" s="19" t="s">
        <v>46</v>
      </c>
      <c r="C117" s="13">
        <v>68566.667000000001</v>
      </c>
      <c r="D117" s="13">
        <v>62433.332999999999</v>
      </c>
      <c r="E117" s="13">
        <v>35866.667000000001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8" t="s">
        <v>68</v>
      </c>
    </row>
    <row r="118" spans="2:27" ht="24" x14ac:dyDescent="0.15">
      <c r="B118" s="20"/>
      <c r="C118" s="14">
        <v>1</v>
      </c>
      <c r="D118" s="14">
        <v>1</v>
      </c>
      <c r="E118" s="14">
        <v>1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8" t="s">
        <v>69</v>
      </c>
    </row>
    <row r="119" spans="2:27" ht="24" x14ac:dyDescent="0.15">
      <c r="B119" s="20"/>
      <c r="C119" s="16">
        <v>1.0416666666666666E-2</v>
      </c>
      <c r="D119" s="16">
        <v>1.0416666666666666E-2</v>
      </c>
      <c r="E119" s="16">
        <v>0.38541666666666669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8" t="s">
        <v>70</v>
      </c>
    </row>
    <row r="120" spans="2:27" ht="24" x14ac:dyDescent="0.15">
      <c r="B120" s="21"/>
      <c r="C120" s="17">
        <v>0</v>
      </c>
      <c r="D120" s="17">
        <v>0</v>
      </c>
      <c r="E120" s="17">
        <v>0.39002314814814815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8" t="s">
        <v>71</v>
      </c>
    </row>
    <row r="121" spans="2:27" ht="24" x14ac:dyDescent="0.15">
      <c r="B121" s="19" t="s">
        <v>48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8" t="s">
        <v>68</v>
      </c>
    </row>
    <row r="122" spans="2:27" ht="24" x14ac:dyDescent="0.15">
      <c r="B122" s="2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8" t="s">
        <v>69</v>
      </c>
    </row>
    <row r="123" spans="2:27" ht="24" x14ac:dyDescent="0.15">
      <c r="B123" s="2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8" t="s">
        <v>70</v>
      </c>
    </row>
    <row r="124" spans="2:27" ht="24" x14ac:dyDescent="0.15">
      <c r="B124" s="21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8" t="s">
        <v>71</v>
      </c>
    </row>
    <row r="125" spans="2:27" ht="24" x14ac:dyDescent="0.15">
      <c r="B125" s="19" t="s">
        <v>49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8" t="s">
        <v>68</v>
      </c>
    </row>
    <row r="126" spans="2:27" ht="24" x14ac:dyDescent="0.15">
      <c r="B126" s="2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8" t="s">
        <v>69</v>
      </c>
    </row>
    <row r="127" spans="2:27" ht="24" x14ac:dyDescent="0.15">
      <c r="B127" s="2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8" t="s">
        <v>70</v>
      </c>
    </row>
    <row r="128" spans="2:27" ht="24" x14ac:dyDescent="0.15">
      <c r="B128" s="21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8" t="s">
        <v>71</v>
      </c>
    </row>
    <row r="129" spans="2:27" ht="24" x14ac:dyDescent="0.15">
      <c r="B129" s="19" t="s">
        <v>50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8" t="s">
        <v>68</v>
      </c>
    </row>
    <row r="130" spans="2:27" ht="24" x14ac:dyDescent="0.15">
      <c r="B130" s="2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8" t="s">
        <v>69</v>
      </c>
    </row>
    <row r="131" spans="2:27" ht="24" x14ac:dyDescent="0.15">
      <c r="B131" s="2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8" t="s">
        <v>70</v>
      </c>
    </row>
    <row r="132" spans="2:27" ht="24" x14ac:dyDescent="0.15">
      <c r="B132" s="21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8" t="s">
        <v>71</v>
      </c>
    </row>
    <row r="133" spans="2:27" ht="24" x14ac:dyDescent="0.15">
      <c r="B133" s="19" t="s">
        <v>51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68</v>
      </c>
    </row>
    <row r="134" spans="2:27" ht="24" x14ac:dyDescent="0.15">
      <c r="B134" s="2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8" t="s">
        <v>69</v>
      </c>
    </row>
    <row r="135" spans="2:27" ht="24" x14ac:dyDescent="0.15">
      <c r="B135" s="2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8" t="s">
        <v>70</v>
      </c>
    </row>
    <row r="136" spans="2:27" ht="24" x14ac:dyDescent="0.15">
      <c r="B136" s="21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8" t="s">
        <v>71</v>
      </c>
    </row>
    <row r="137" spans="2:27" ht="24" x14ac:dyDescent="0.15">
      <c r="B137" s="19" t="s">
        <v>52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8" t="s">
        <v>68</v>
      </c>
    </row>
    <row r="138" spans="2:27" ht="24" x14ac:dyDescent="0.15">
      <c r="B138" s="2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8" t="s">
        <v>69</v>
      </c>
    </row>
    <row r="139" spans="2:27" ht="24" x14ac:dyDescent="0.15">
      <c r="B139" s="2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8" t="s">
        <v>70</v>
      </c>
    </row>
    <row r="140" spans="2:27" ht="24" x14ac:dyDescent="0.15">
      <c r="B140" s="2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8" t="s">
        <v>71</v>
      </c>
    </row>
    <row r="141" spans="2:27" ht="24" x14ac:dyDescent="0.15">
      <c r="B141" s="19" t="s">
        <v>53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8" t="s">
        <v>68</v>
      </c>
    </row>
    <row r="142" spans="2:27" ht="24" x14ac:dyDescent="0.15">
      <c r="B142" s="2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8" t="s">
        <v>69</v>
      </c>
    </row>
    <row r="143" spans="2:27" ht="24" x14ac:dyDescent="0.15">
      <c r="B143" s="2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8" t="s">
        <v>70</v>
      </c>
    </row>
    <row r="144" spans="2:27" ht="24" x14ac:dyDescent="0.15">
      <c r="B144" s="21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8" t="s">
        <v>71</v>
      </c>
    </row>
    <row r="145" spans="2:27" ht="24" x14ac:dyDescent="0.15">
      <c r="B145" s="19" t="s">
        <v>54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8" t="s">
        <v>68</v>
      </c>
    </row>
    <row r="146" spans="2:27" ht="24" x14ac:dyDescent="0.15">
      <c r="B146" s="2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8" t="s">
        <v>69</v>
      </c>
    </row>
    <row r="147" spans="2:27" ht="24" x14ac:dyDescent="0.15">
      <c r="B147" s="2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8" t="s">
        <v>70</v>
      </c>
    </row>
    <row r="148" spans="2:27" ht="24" x14ac:dyDescent="0.15">
      <c r="B148" s="21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8" t="s">
        <v>71</v>
      </c>
    </row>
    <row r="149" spans="2:27" ht="24" x14ac:dyDescent="0.15">
      <c r="B149" s="19" t="s">
        <v>55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8" t="s">
        <v>68</v>
      </c>
    </row>
    <row r="150" spans="2:27" ht="24" x14ac:dyDescent="0.15">
      <c r="B150" s="2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8" t="s">
        <v>69</v>
      </c>
    </row>
    <row r="151" spans="2:27" ht="24" x14ac:dyDescent="0.15">
      <c r="B151" s="2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8" t="s">
        <v>70</v>
      </c>
    </row>
    <row r="152" spans="2:27" ht="24" x14ac:dyDescent="0.15">
      <c r="B152" s="21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8" t="s">
        <v>71</v>
      </c>
    </row>
  </sheetData>
  <mergeCells count="16">
    <mergeCell ref="B109:B112"/>
    <mergeCell ref="B137:B140"/>
    <mergeCell ref="B141:B144"/>
    <mergeCell ref="B145:B148"/>
    <mergeCell ref="B149:B152"/>
    <mergeCell ref="B113:B116"/>
    <mergeCell ref="B117:B120"/>
    <mergeCell ref="B121:B124"/>
    <mergeCell ref="B125:B128"/>
    <mergeCell ref="B129:B132"/>
    <mergeCell ref="B133:B136"/>
    <mergeCell ref="B89:B92"/>
    <mergeCell ref="B93:B96"/>
    <mergeCell ref="B97:B100"/>
    <mergeCell ref="B101:B104"/>
    <mergeCell ref="B105:B108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Aravind Sureshbabu</cp:lastModifiedBy>
  <dcterms:created xsi:type="dcterms:W3CDTF">2011-01-18T20:51:17Z</dcterms:created>
  <dcterms:modified xsi:type="dcterms:W3CDTF">2023-05-31T01:27:39Z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