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avind/Desktop/Collection of Data-Final/Aravind-Spring-2023-Raw Data/Aravind-all raw data- plate reader/"/>
    </mc:Choice>
  </mc:AlternateContent>
  <xr:revisionPtr revIDLastSave="0" documentId="13_ncr:1_{D8AC124A-C5B7-6344-81D1-5B0B65AA32C7}" xr6:coauthVersionLast="47" xr6:coauthVersionMax="47" xr10:uidLastSave="{00000000-0000-0000-0000-000000000000}"/>
  <bookViews>
    <workbookView xWindow="120" yWindow="500" windowWidth="22680" windowHeight="14100" xr2:uid="{00000000-000D-0000-FFFF-FFFF00000000}"/>
  </bookViews>
  <sheets>
    <sheet name="Plate 1 - Sheet1" sheetId="1" r:id="rId1"/>
  </sheets>
  <definedNames>
    <definedName name="MethodPointer">48991040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3" i="1" l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N52" i="1"/>
  <c r="M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L52" i="1"/>
  <c r="K52" i="1"/>
</calcChain>
</file>

<file path=xl/sharedStrings.xml><?xml version="1.0" encoding="utf-8"?>
<sst xmlns="http://schemas.openxmlformats.org/spreadsheetml/2006/main" count="162" uniqueCount="66">
  <si>
    <t>Software Version</t>
  </si>
  <si>
    <t>2.01.14</t>
  </si>
  <si>
    <t>Experiment File Path:</t>
  </si>
  <si>
    <t>C:\Users\Kirbylab\Desktop\Abhi\ara-05-15.xpt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</si>
  <si>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</si>
  <si>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</si>
  <si>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</si>
  <si>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</si>
  <si>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</si>
  <si>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</si>
  <si>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</si>
  <si>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</si>
  <si>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</si>
  <si>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</si>
  <si>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</si>
  <si>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</si>
  <si>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Nunc 384 flat bottom</t>
  </si>
  <si>
    <t>Well Selection</t>
  </si>
  <si>
    <t>Runtime</t>
  </si>
  <si>
    <t>Set Temperature</t>
  </si>
  <si>
    <t>Setpoint 30°C</t>
  </si>
  <si>
    <t>Preheat before moving to next step</t>
  </si>
  <si>
    <t>Start Kinetic</t>
  </si>
  <si>
    <t>Runtime 16:00:00 (HH:MM:SS), Interval 0:30:00, 33 Reads</t>
  </si>
  <si>
    <t>Read</t>
  </si>
  <si>
    <t>Fluorescence Endpoint</t>
  </si>
  <si>
    <t>Full Plate</t>
  </si>
  <si>
    <t>Filter Set 1</t>
  </si>
  <si>
    <t>Excitation: 509, Emission: 535</t>
  </si>
  <si>
    <t>Optics: Top, Gain: 100</t>
  </si>
  <si>
    <t>Light Source: Xenon Flash, Lamp Energy: High</t>
  </si>
  <si>
    <t>Read Speed: Normal, Delay: 100 msec, Measurements/Data Point: 10</t>
  </si>
  <si>
    <t>Read Height: 8 mm</t>
  </si>
  <si>
    <t>End Kinetic</t>
  </si>
  <si>
    <t>Layout</t>
  </si>
  <si>
    <t>A</t>
  </si>
  <si>
    <t>SPL1</t>
  </si>
  <si>
    <t>Well ID</t>
  </si>
  <si>
    <t>B</t>
  </si>
  <si>
    <t>SPL2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</si>
  <si>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</si>
  <si>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</si>
  <si>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</si>
  <si>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</si>
  <si>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</si>
  <si>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</si>
  <si>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</si>
  <si>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</si>
  <si>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</si>
  <si>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</si>
  <si>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</si>
  <si>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</si>
  <si>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</si>
  <si>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</si>
  <si>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T° 509,535</t>
  </si>
  <si>
    <t>A1</t>
  </si>
  <si>
    <t>A2</t>
  </si>
  <si>
    <t>A3</t>
  </si>
  <si>
    <t>B1</t>
  </si>
  <si>
    <t>B2</t>
  </si>
  <si>
    <t>B3</t>
  </si>
  <si>
    <t>Results</t>
  </si>
  <si>
    <t>Max V [509,535]</t>
  </si>
  <si>
    <t>R-Squared [509,535]</t>
  </si>
  <si>
    <t>t at Max V [509,535]</t>
  </si>
  <si>
    <t>Lagtime [509,535]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</si>
</sst>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2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1" fontId="1" fillId="0" borderId="3" xfId="0" applyNumberFormat="1" applyFont="1" applyBorder="1" applyAlignment="1">
      <alignment horizontal="center" vertical="center" wrapText="1"/>
    </xf>
    <xf numFmtId="21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52"/>
  <sheetViews>
    <sheetView tabSelected="1" topLeftCell="A52" workbookViewId="0">
      <selection activeCell="O52" sqref="O52:P84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ht="14" x14ac:dyDescent="0.15">
      <c r="A2" s="1" t="s">
        <v>0</v>
      </c>
      <c r="B2" s="1" t="s">
        <v>1</v>
      </c>
    </row>
    <row r="4" spans="1:2" ht="56" x14ac:dyDescent="0.15">
      <c r="A4" s="1" t="s">
        <v>2</v>
      </c>
      <c r="B4" s="1" t="s">
        <v>3</v>
      </c>
    </row>
    <row r="5" spans="1:2" ht="14" x14ac:dyDescent="0.15">
      <c r="A5" s="1" t="s">
        <v>4</v>
      </c>
      <c r="B5" s="1"/>
    </row>
    <row r="6" spans="1:2" ht="14" x14ac:dyDescent="0.15">
      <c r="A6" s="1" t="s">
        <v>5</v>
      </c>
      <c r="B6" s="1" t="s">
        <v>6</v>
      </c>
    </row>
    <row r="7" spans="1:2" ht="14" x14ac:dyDescent="0.15">
      <c r="A7" s="1" t="s">
        <v>7</v>
      </c>
      <c r="B7" s="2">
        <v>45061</v>
      </c>
    </row>
    <row r="8" spans="1:2" ht="14" x14ac:dyDescent="0.15">
      <c r="A8" s="1" t="s">
        <v>8</v>
      </c>
      <c r="B8" s="3">
        <v>0.64432870370370365</v>
      </c>
    </row>
    <row r="9" spans="1:2" ht="14" x14ac:dyDescent="0.15">
      <c r="A9" s="1" t="s">
        <v>9</v>
      </c>
      <c r="B9" s="1" t="s">
        <v>10</v>
      </c>
    </row>
    <row r="10" spans="1:2" ht="14" x14ac:dyDescent="0.15">
      <c r="A10" s="1" t="s">
        <v>11</v>
      </c>
      <c r="B10" s="1">
        <v>271263</v>
      </c>
    </row>
    <row r="11" spans="1:2" ht="14" x14ac:dyDescent="0.15">
      <c r="A11" s="1" t="s">
        <v>12</v>
      </c>
      <c r="B11" s="1" t="s">
        <v>13</v>
      </c>
    </row>
    <row r="13" spans="1:2" ht="14" x14ac:dyDescent="0.15">
      <c r="A13" s="4" t="s">
        <v>14</v>
      </c>
      <c r="B13" s="1"/>
    </row>
    <row r="14" spans="1:2" ht="28" x14ac:dyDescent="0.15">
      <c r="A14" s="1" t="s">
        <v>15</v>
      </c>
      <c r="B14" s="1" t="s">
        <v>16</v>
      </c>
    </row>
    <row r="15" spans="1:2" ht="14" x14ac:dyDescent="0.15">
      <c r="A15" s="1" t="s">
        <v>17</v>
      </c>
      <c r="B15" s="1" t="s">
        <v>18</v>
      </c>
    </row>
    <row r="16" spans="1:2" ht="14" x14ac:dyDescent="0.15">
      <c r="A16" s="1" t="s">
        <v>19</v>
      </c>
      <c r="B16" s="1" t="s">
        <v>20</v>
      </c>
    </row>
    <row r="17" spans="1:27" ht="42" x14ac:dyDescent="0.15">
      <c r="A17" s="1"/>
      <c r="B17" s="1" t="s">
        <v>21</v>
      </c>
    </row>
    <row r="18" spans="1:27" ht="84" x14ac:dyDescent="0.15">
      <c r="A18" s="1" t="s">
        <v>22</v>
      </c>
      <c r="B18" s="1" t="s">
        <v>23</v>
      </c>
    </row>
    <row r="19" spans="1:27" ht="28" x14ac:dyDescent="0.15">
      <c r="A19" s="1" t="s">
        <v>24</v>
      </c>
      <c r="B19" s="1" t="s">
        <v>25</v>
      </c>
    </row>
    <row r="20" spans="1:27" ht="14" x14ac:dyDescent="0.15">
      <c r="A20" s="1"/>
      <c r="B20" s="1" t="s">
        <v>26</v>
      </c>
    </row>
    <row r="21" spans="1:27" ht="14" x14ac:dyDescent="0.15">
      <c r="A21" s="1"/>
      <c r="B21" s="1" t="s">
        <v>27</v>
      </c>
    </row>
    <row r="22" spans="1:27" ht="42" x14ac:dyDescent="0.15">
      <c r="A22" s="1"/>
      <c r="B22" s="1" t="s">
        <v>28</v>
      </c>
    </row>
    <row r="23" spans="1:27" ht="28" x14ac:dyDescent="0.15">
      <c r="A23" s="1"/>
      <c r="B23" s="1" t="s">
        <v>29</v>
      </c>
    </row>
    <row r="24" spans="1:27" ht="56" x14ac:dyDescent="0.15">
      <c r="A24" s="1"/>
      <c r="B24" s="1" t="s">
        <v>30</v>
      </c>
    </row>
    <row r="25" spans="1:27" ht="84" x14ac:dyDescent="0.15">
      <c r="A25" s="1"/>
      <c r="B25" s="1" t="s">
        <v>31</v>
      </c>
    </row>
    <row r="26" spans="1:27" ht="28" x14ac:dyDescent="0.15">
      <c r="A26" s="1"/>
      <c r="B26" s="1" t="s">
        <v>32</v>
      </c>
    </row>
    <row r="27" spans="1:27" ht="14" x14ac:dyDescent="0.15">
      <c r="A27" s="1" t="s">
        <v>33</v>
      </c>
      <c r="B27" s="1"/>
    </row>
    <row r="29" spans="1:27" ht="14" x14ac:dyDescent="0.15">
      <c r="A29" s="4" t="s">
        <v>34</v>
      </c>
      <c r="B29" s="1"/>
    </row>
    <row r="31" spans="1:27" x14ac:dyDescent="0.15">
      <c r="B31" s="5"/>
      <c r="C31" s="6">
        <v>1</v>
      </c>
      <c r="D31" s="6">
        <v>2</v>
      </c>
      <c r="E31" s="6">
        <v>3</v>
      </c>
      <c r="F31" s="6">
        <v>4</v>
      </c>
      <c r="G31" s="6">
        <v>5</v>
      </c>
      <c r="H31" s="6">
        <v>6</v>
      </c>
      <c r="I31" s="6">
        <v>7</v>
      </c>
      <c r="J31" s="6">
        <v>8</v>
      </c>
      <c r="K31" s="6">
        <v>9</v>
      </c>
      <c r="L31" s="6">
        <v>10</v>
      </c>
      <c r="M31" s="6">
        <v>11</v>
      </c>
      <c r="N31" s="6">
        <v>12</v>
      </c>
      <c r="O31" s="6">
        <v>13</v>
      </c>
      <c r="P31" s="6">
        <v>14</v>
      </c>
      <c r="Q31" s="6">
        <v>15</v>
      </c>
      <c r="R31" s="6">
        <v>16</v>
      </c>
      <c r="S31" s="6">
        <v>17</v>
      </c>
      <c r="T31" s="6">
        <v>18</v>
      </c>
      <c r="U31" s="6">
        <v>19</v>
      </c>
      <c r="V31" s="6">
        <v>20</v>
      </c>
      <c r="W31" s="6">
        <v>21</v>
      </c>
      <c r="X31" s="6">
        <v>22</v>
      </c>
      <c r="Y31" s="6">
        <v>23</v>
      </c>
      <c r="Z31" s="6">
        <v>24</v>
      </c>
    </row>
    <row r="32" spans="1:27" ht="14" x14ac:dyDescent="0.15">
      <c r="B32" s="6" t="s">
        <v>35</v>
      </c>
      <c r="C32" s="7" t="s">
        <v>36</v>
      </c>
      <c r="D32" s="7" t="s">
        <v>36</v>
      </c>
      <c r="E32" s="7" t="s">
        <v>36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9" t="s">
        <v>37</v>
      </c>
    </row>
    <row r="33" spans="2:27" ht="14" x14ac:dyDescent="0.15">
      <c r="B33" s="6" t="s">
        <v>38</v>
      </c>
      <c r="C33" s="7" t="s">
        <v>39</v>
      </c>
      <c r="D33" s="7" t="s">
        <v>39</v>
      </c>
      <c r="E33" s="7" t="s">
        <v>39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9" t="s">
        <v>37</v>
      </c>
    </row>
    <row r="34" spans="2:27" ht="14" x14ac:dyDescent="0.15">
      <c r="B34" s="6" t="s">
        <v>40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9" t="s">
        <v>37</v>
      </c>
    </row>
    <row r="35" spans="2:27" ht="14" x14ac:dyDescent="0.15">
      <c r="B35" s="6" t="s">
        <v>41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9" t="s">
        <v>37</v>
      </c>
    </row>
    <row r="36" spans="2:27" ht="14" x14ac:dyDescent="0.15">
      <c r="B36" s="6" t="s">
        <v>42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9" t="s">
        <v>37</v>
      </c>
    </row>
    <row r="37" spans="2:27" ht="14" x14ac:dyDescent="0.15">
      <c r="B37" s="6" t="s">
        <v>43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9" t="s">
        <v>37</v>
      </c>
    </row>
    <row r="38" spans="2:27" ht="14" x14ac:dyDescent="0.15">
      <c r="B38" s="6" t="s">
        <v>44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9" t="s">
        <v>37</v>
      </c>
    </row>
    <row r="39" spans="2:27" ht="14" x14ac:dyDescent="0.15">
      <c r="B39" s="6" t="s">
        <v>45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9" t="s">
        <v>37</v>
      </c>
    </row>
    <row r="40" spans="2:27" ht="14" x14ac:dyDescent="0.15">
      <c r="B40" s="6" t="s">
        <v>46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9" t="s">
        <v>37</v>
      </c>
    </row>
    <row r="41" spans="2:27" ht="14" x14ac:dyDescent="0.15">
      <c r="B41" s="6" t="s">
        <v>47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9" t="s">
        <v>37</v>
      </c>
    </row>
    <row r="42" spans="2:27" ht="14" x14ac:dyDescent="0.15">
      <c r="B42" s="6" t="s">
        <v>48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9" t="s">
        <v>37</v>
      </c>
    </row>
    <row r="43" spans="2:27" ht="14" x14ac:dyDescent="0.15">
      <c r="B43" s="6" t="s">
        <v>49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9" t="s">
        <v>37</v>
      </c>
    </row>
    <row r="44" spans="2:27" ht="14" x14ac:dyDescent="0.15">
      <c r="B44" s="6" t="s">
        <v>50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9" t="s">
        <v>37</v>
      </c>
    </row>
    <row r="45" spans="2:27" ht="14" x14ac:dyDescent="0.15">
      <c r="B45" s="6" t="s">
        <v>51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9" t="s">
        <v>37</v>
      </c>
    </row>
    <row r="46" spans="2:27" ht="14" x14ac:dyDescent="0.15">
      <c r="B46" s="6" t="s">
        <v>52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9" t="s">
        <v>37</v>
      </c>
    </row>
    <row r="47" spans="2:27" ht="14" x14ac:dyDescent="0.15">
      <c r="B47" s="6" t="s">
        <v>53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9" t="s">
        <v>37</v>
      </c>
    </row>
    <row r="49" spans="1:16" x14ac:dyDescent="0.15">
      <c r="A49" s="10">
        <v>509535</v>
      </c>
      <c r="B49" s="1"/>
    </row>
    <row r="51" spans="1:16" ht="28" x14ac:dyDescent="0.15">
      <c r="B51" s="6" t="s">
        <v>8</v>
      </c>
      <c r="C51" s="6" t="s">
        <v>54</v>
      </c>
      <c r="D51" s="6" t="s">
        <v>55</v>
      </c>
      <c r="E51" s="6" t="s">
        <v>56</v>
      </c>
      <c r="F51" s="6" t="s">
        <v>57</v>
      </c>
      <c r="G51" s="6" t="s">
        <v>58</v>
      </c>
      <c r="H51" s="6" t="s">
        <v>59</v>
      </c>
      <c r="I51" s="6" t="s">
        <v>60</v>
      </c>
    </row>
    <row r="52" spans="1:16" x14ac:dyDescent="0.15">
      <c r="B52" s="11">
        <v>0</v>
      </c>
      <c r="C52" s="12">
        <v>30</v>
      </c>
      <c r="D52" s="12">
        <v>4267</v>
      </c>
      <c r="E52" s="12">
        <v>4241</v>
      </c>
      <c r="F52" s="12">
        <v>4841</v>
      </c>
      <c r="G52" s="12">
        <v>4414</v>
      </c>
      <c r="H52" s="12">
        <v>5377</v>
      </c>
      <c r="I52" s="12">
        <v>4694</v>
      </c>
      <c r="K52">
        <f>E52-E$52</f>
        <v>0</v>
      </c>
      <c r="L52">
        <f>F52-F$52</f>
        <v>0</v>
      </c>
      <c r="M52">
        <f>K52/12580</f>
        <v>0</v>
      </c>
      <c r="N52">
        <f>L52/12580</f>
        <v>0</v>
      </c>
      <c r="O52">
        <f>AVERAGE(M52:N52)</f>
        <v>0</v>
      </c>
      <c r="P52">
        <f>STDEV(M52:N52)/SQRT(3)</f>
        <v>0</v>
      </c>
    </row>
    <row r="53" spans="1:16" x14ac:dyDescent="0.15">
      <c r="B53" s="11">
        <v>2.0833333333333332E-2</v>
      </c>
      <c r="C53" s="12">
        <v>30</v>
      </c>
      <c r="D53" s="12">
        <v>4983</v>
      </c>
      <c r="E53" s="12">
        <v>5128</v>
      </c>
      <c r="F53" s="12">
        <v>5996</v>
      </c>
      <c r="G53" s="12">
        <v>5534</v>
      </c>
      <c r="H53" s="12">
        <v>6149</v>
      </c>
      <c r="I53" s="12">
        <v>5581</v>
      </c>
      <c r="K53">
        <f t="shared" ref="K53:K84" si="0">E53-E$52</f>
        <v>887</v>
      </c>
      <c r="L53">
        <f t="shared" ref="L53:L84" si="1">F53-F$52</f>
        <v>1155</v>
      </c>
      <c r="M53">
        <f t="shared" ref="M53:M84" si="2">K53/12580</f>
        <v>7.0508744038155796E-2</v>
      </c>
      <c r="N53">
        <f t="shared" ref="N53:N84" si="3">L53/12580</f>
        <v>9.1812400635930047E-2</v>
      </c>
      <c r="O53">
        <f t="shared" ref="O53:O84" si="4">AVERAGE(M53:N53)</f>
        <v>8.1160572337042922E-2</v>
      </c>
      <c r="P53">
        <f t="shared" ref="P53:P84" si="5">STDEV(M53:N53)/SQRT(3)</f>
        <v>8.697181386670522E-3</v>
      </c>
    </row>
    <row r="54" spans="1:16" x14ac:dyDescent="0.15">
      <c r="B54" s="11">
        <v>4.1666666666666664E-2</v>
      </c>
      <c r="C54" s="12">
        <v>30</v>
      </c>
      <c r="D54" s="12">
        <v>5169</v>
      </c>
      <c r="E54" s="12">
        <v>5392</v>
      </c>
      <c r="F54" s="12">
        <v>6025</v>
      </c>
      <c r="G54" s="12">
        <v>5636</v>
      </c>
      <c r="H54" s="12">
        <v>6653</v>
      </c>
      <c r="I54" s="12">
        <v>5700</v>
      </c>
      <c r="K54">
        <f t="shared" si="0"/>
        <v>1151</v>
      </c>
      <c r="L54">
        <f t="shared" si="1"/>
        <v>1184</v>
      </c>
      <c r="M54">
        <f t="shared" si="2"/>
        <v>9.1494435612082675E-2</v>
      </c>
      <c r="N54">
        <f t="shared" si="3"/>
        <v>9.4117647058823528E-2</v>
      </c>
      <c r="O54">
        <f t="shared" si="4"/>
        <v>9.2806041335453102E-2</v>
      </c>
      <c r="P54">
        <f t="shared" si="5"/>
        <v>1.0709215886571901E-3</v>
      </c>
    </row>
    <row r="55" spans="1:16" x14ac:dyDescent="0.15">
      <c r="B55" s="11">
        <v>6.25E-2</v>
      </c>
      <c r="C55" s="12">
        <v>30</v>
      </c>
      <c r="D55" s="12">
        <v>6098</v>
      </c>
      <c r="E55" s="12">
        <v>6027</v>
      </c>
      <c r="F55" s="12">
        <v>6755</v>
      </c>
      <c r="G55" s="12">
        <v>6486</v>
      </c>
      <c r="H55" s="12">
        <v>7177</v>
      </c>
      <c r="I55" s="12">
        <v>6453</v>
      </c>
      <c r="K55">
        <f t="shared" si="0"/>
        <v>1786</v>
      </c>
      <c r="L55">
        <f t="shared" si="1"/>
        <v>1914</v>
      </c>
      <c r="M55">
        <f t="shared" si="2"/>
        <v>0.14197138314785374</v>
      </c>
      <c r="N55">
        <f t="shared" si="3"/>
        <v>0.1521462639109698</v>
      </c>
      <c r="O55">
        <f t="shared" si="4"/>
        <v>0.14705882352941177</v>
      </c>
      <c r="P55">
        <f t="shared" si="5"/>
        <v>4.1538776772157811E-3</v>
      </c>
    </row>
    <row r="56" spans="1:16" x14ac:dyDescent="0.15">
      <c r="B56" s="11">
        <v>8.3333333333333329E-2</v>
      </c>
      <c r="C56" s="12">
        <v>30</v>
      </c>
      <c r="D56" s="12">
        <v>6198</v>
      </c>
      <c r="E56" s="12">
        <v>5948</v>
      </c>
      <c r="F56" s="12">
        <v>6513</v>
      </c>
      <c r="G56" s="12">
        <v>6012</v>
      </c>
      <c r="H56" s="12">
        <v>7009</v>
      </c>
      <c r="I56" s="12">
        <v>6231</v>
      </c>
      <c r="K56">
        <f t="shared" si="0"/>
        <v>1707</v>
      </c>
      <c r="L56">
        <f t="shared" si="1"/>
        <v>1672</v>
      </c>
      <c r="M56">
        <f t="shared" si="2"/>
        <v>0.13569157392686804</v>
      </c>
      <c r="N56">
        <f t="shared" si="3"/>
        <v>0.13290937996820348</v>
      </c>
      <c r="O56">
        <f t="shared" si="4"/>
        <v>0.13430047694753577</v>
      </c>
      <c r="P56">
        <f t="shared" si="5"/>
        <v>1.1358259273636913E-3</v>
      </c>
    </row>
    <row r="57" spans="1:16" x14ac:dyDescent="0.15">
      <c r="B57" s="11">
        <v>0.10416666666666667</v>
      </c>
      <c r="C57" s="12">
        <v>30</v>
      </c>
      <c r="D57" s="12">
        <v>6527</v>
      </c>
      <c r="E57" s="12">
        <v>6440</v>
      </c>
      <c r="F57" s="12">
        <v>6864</v>
      </c>
      <c r="G57" s="12">
        <v>6291</v>
      </c>
      <c r="H57" s="12">
        <v>7129</v>
      </c>
      <c r="I57" s="12">
        <v>6315</v>
      </c>
      <c r="K57">
        <f t="shared" si="0"/>
        <v>2199</v>
      </c>
      <c r="L57">
        <f t="shared" si="1"/>
        <v>2023</v>
      </c>
      <c r="M57">
        <f t="shared" si="2"/>
        <v>0.17480127186009539</v>
      </c>
      <c r="N57">
        <f t="shared" si="3"/>
        <v>0.16081081081081081</v>
      </c>
      <c r="O57">
        <f t="shared" si="4"/>
        <v>0.1678060413354531</v>
      </c>
      <c r="P57">
        <f t="shared" si="5"/>
        <v>5.7115818061716957E-3</v>
      </c>
    </row>
    <row r="58" spans="1:16" x14ac:dyDescent="0.15">
      <c r="B58" s="11">
        <v>0.125</v>
      </c>
      <c r="C58" s="12">
        <v>30</v>
      </c>
      <c r="D58" s="12">
        <v>6703</v>
      </c>
      <c r="E58" s="12">
        <v>6706</v>
      </c>
      <c r="F58" s="12">
        <v>6997</v>
      </c>
      <c r="G58" s="12">
        <v>6377</v>
      </c>
      <c r="H58" s="12">
        <v>6964</v>
      </c>
      <c r="I58" s="12">
        <v>6323</v>
      </c>
      <c r="K58">
        <f t="shared" si="0"/>
        <v>2465</v>
      </c>
      <c r="L58">
        <f t="shared" si="1"/>
        <v>2156</v>
      </c>
      <c r="M58">
        <f t="shared" si="2"/>
        <v>0.19594594594594594</v>
      </c>
      <c r="N58">
        <f t="shared" si="3"/>
        <v>0.1713831478537361</v>
      </c>
      <c r="O58">
        <f t="shared" si="4"/>
        <v>0.18366454689984102</v>
      </c>
      <c r="P58">
        <f t="shared" si="5"/>
        <v>1.0027720330153705E-2</v>
      </c>
    </row>
    <row r="59" spans="1:16" x14ac:dyDescent="0.15">
      <c r="B59" s="11">
        <v>0.14583333333333334</v>
      </c>
      <c r="C59" s="12">
        <v>30</v>
      </c>
      <c r="D59" s="12">
        <v>6737</v>
      </c>
      <c r="E59" s="12">
        <v>6785</v>
      </c>
      <c r="F59" s="12">
        <v>7102</v>
      </c>
      <c r="G59" s="12">
        <v>6407</v>
      </c>
      <c r="H59" s="12">
        <v>6871</v>
      </c>
      <c r="I59" s="12">
        <v>6248</v>
      </c>
      <c r="K59">
        <f t="shared" si="0"/>
        <v>2544</v>
      </c>
      <c r="L59">
        <f t="shared" si="1"/>
        <v>2261</v>
      </c>
      <c r="M59">
        <f t="shared" si="2"/>
        <v>0.20222575516693164</v>
      </c>
      <c r="N59">
        <f t="shared" si="3"/>
        <v>0.17972972972972973</v>
      </c>
      <c r="O59">
        <f t="shared" si="4"/>
        <v>0.19097774244833068</v>
      </c>
      <c r="P59">
        <f t="shared" si="5"/>
        <v>9.1839639269692599E-3</v>
      </c>
    </row>
    <row r="60" spans="1:16" x14ac:dyDescent="0.15">
      <c r="B60" s="11">
        <v>0.16666666666666666</v>
      </c>
      <c r="C60" s="12">
        <v>30</v>
      </c>
      <c r="D60" s="12">
        <v>7139</v>
      </c>
      <c r="E60" s="12">
        <v>6885</v>
      </c>
      <c r="F60" s="12">
        <v>7195</v>
      </c>
      <c r="G60" s="12">
        <v>6418</v>
      </c>
      <c r="H60" s="12">
        <v>6710</v>
      </c>
      <c r="I60" s="12">
        <v>6122</v>
      </c>
      <c r="K60">
        <f t="shared" si="0"/>
        <v>2644</v>
      </c>
      <c r="L60">
        <f t="shared" si="1"/>
        <v>2354</v>
      </c>
      <c r="M60">
        <f t="shared" si="2"/>
        <v>0.21017488076311605</v>
      </c>
      <c r="N60">
        <f t="shared" si="3"/>
        <v>0.18712241653418124</v>
      </c>
      <c r="O60">
        <f t="shared" si="4"/>
        <v>0.19864864864864865</v>
      </c>
      <c r="P60">
        <f t="shared" si="5"/>
        <v>9.4111291124419905E-3</v>
      </c>
    </row>
    <row r="61" spans="1:16" x14ac:dyDescent="0.15">
      <c r="B61" s="11">
        <v>0.1875</v>
      </c>
      <c r="C61" s="12">
        <v>30</v>
      </c>
      <c r="D61" s="12">
        <v>7304</v>
      </c>
      <c r="E61" s="12">
        <v>7120</v>
      </c>
      <c r="F61" s="12">
        <v>7191</v>
      </c>
      <c r="G61" s="12">
        <v>6530</v>
      </c>
      <c r="H61" s="12">
        <v>6749</v>
      </c>
      <c r="I61" s="12">
        <v>6159</v>
      </c>
      <c r="K61">
        <f t="shared" si="0"/>
        <v>2879</v>
      </c>
      <c r="L61">
        <f t="shared" si="1"/>
        <v>2350</v>
      </c>
      <c r="M61">
        <f t="shared" si="2"/>
        <v>0.22885532591414945</v>
      </c>
      <c r="N61">
        <f t="shared" si="3"/>
        <v>0.18680445151033387</v>
      </c>
      <c r="O61">
        <f t="shared" si="4"/>
        <v>0.20782988871224167</v>
      </c>
      <c r="P61">
        <f t="shared" si="5"/>
        <v>1.7167197587868135E-2</v>
      </c>
    </row>
    <row r="62" spans="1:16" x14ac:dyDescent="0.15">
      <c r="B62" s="11">
        <v>0.20833333333333334</v>
      </c>
      <c r="C62" s="12">
        <v>30</v>
      </c>
      <c r="D62" s="12">
        <v>7494</v>
      </c>
      <c r="E62" s="12">
        <v>7410</v>
      </c>
      <c r="F62" s="12">
        <v>7401</v>
      </c>
      <c r="G62" s="12">
        <v>6868</v>
      </c>
      <c r="H62" s="12">
        <v>6622</v>
      </c>
      <c r="I62" s="12">
        <v>6118</v>
      </c>
      <c r="K62">
        <f t="shared" si="0"/>
        <v>3169</v>
      </c>
      <c r="L62">
        <f t="shared" si="1"/>
        <v>2560</v>
      </c>
      <c r="M62">
        <f t="shared" si="2"/>
        <v>0.25190779014308429</v>
      </c>
      <c r="N62">
        <f t="shared" si="3"/>
        <v>0.20349761526232116</v>
      </c>
      <c r="O62">
        <f t="shared" si="4"/>
        <v>0.22770270270270271</v>
      </c>
      <c r="P62">
        <f t="shared" si="5"/>
        <v>1.9763371136128249E-2</v>
      </c>
    </row>
    <row r="63" spans="1:16" x14ac:dyDescent="0.15">
      <c r="B63" s="11">
        <v>0.22916666666666666</v>
      </c>
      <c r="C63" s="12">
        <v>30</v>
      </c>
      <c r="D63" s="12">
        <v>7823</v>
      </c>
      <c r="E63" s="12">
        <v>7447</v>
      </c>
      <c r="F63" s="12">
        <v>7698</v>
      </c>
      <c r="G63" s="12">
        <v>7139</v>
      </c>
      <c r="H63" s="12">
        <v>6917</v>
      </c>
      <c r="I63" s="12">
        <v>6140</v>
      </c>
      <c r="K63">
        <f t="shared" si="0"/>
        <v>3206</v>
      </c>
      <c r="L63">
        <f t="shared" si="1"/>
        <v>2857</v>
      </c>
      <c r="M63">
        <f t="shared" si="2"/>
        <v>0.25484896661367251</v>
      </c>
      <c r="N63">
        <f t="shared" si="3"/>
        <v>0.22710651828298886</v>
      </c>
      <c r="O63">
        <f t="shared" si="4"/>
        <v>0.2409777424483307</v>
      </c>
      <c r="P63">
        <f t="shared" si="5"/>
        <v>1.1325807104283651E-2</v>
      </c>
    </row>
    <row r="64" spans="1:16" x14ac:dyDescent="0.15">
      <c r="B64" s="11">
        <v>0.25</v>
      </c>
      <c r="C64" s="12">
        <v>30</v>
      </c>
      <c r="D64" s="12">
        <v>7682</v>
      </c>
      <c r="E64" s="12">
        <v>7322</v>
      </c>
      <c r="F64" s="12">
        <v>7584</v>
      </c>
      <c r="G64" s="12">
        <v>6790</v>
      </c>
      <c r="H64" s="12">
        <v>6412</v>
      </c>
      <c r="I64" s="12">
        <v>5678</v>
      </c>
      <c r="K64">
        <f t="shared" si="0"/>
        <v>3081</v>
      </c>
      <c r="L64">
        <f t="shared" si="1"/>
        <v>2743</v>
      </c>
      <c r="M64">
        <f t="shared" si="2"/>
        <v>0.24491255961844197</v>
      </c>
      <c r="N64">
        <f t="shared" si="3"/>
        <v>0.21804451510333864</v>
      </c>
      <c r="O64">
        <f t="shared" si="4"/>
        <v>0.2314785373608903</v>
      </c>
      <c r="P64">
        <f t="shared" si="5"/>
        <v>1.0968833241397904E-2</v>
      </c>
    </row>
    <row r="65" spans="2:16" x14ac:dyDescent="0.15">
      <c r="B65" s="11">
        <v>0.27083333333333331</v>
      </c>
      <c r="C65" s="12">
        <v>30</v>
      </c>
      <c r="D65" s="12">
        <v>8293</v>
      </c>
      <c r="E65" s="12">
        <v>7835</v>
      </c>
      <c r="F65" s="12">
        <v>8055</v>
      </c>
      <c r="G65" s="12">
        <v>7279</v>
      </c>
      <c r="H65" s="12">
        <v>6864</v>
      </c>
      <c r="I65" s="12">
        <v>5942</v>
      </c>
      <c r="K65">
        <f t="shared" si="0"/>
        <v>3594</v>
      </c>
      <c r="L65">
        <f t="shared" si="1"/>
        <v>3214</v>
      </c>
      <c r="M65">
        <f t="shared" si="2"/>
        <v>0.28569157392686806</v>
      </c>
      <c r="N65">
        <f t="shared" si="3"/>
        <v>0.25548489666136726</v>
      </c>
      <c r="O65">
        <f t="shared" si="4"/>
        <v>0.27058823529411768</v>
      </c>
      <c r="P65">
        <f t="shared" si="5"/>
        <v>1.233182435423434E-2</v>
      </c>
    </row>
    <row r="66" spans="2:16" x14ac:dyDescent="0.15">
      <c r="B66" s="11">
        <v>0.29166666666666669</v>
      </c>
      <c r="C66" s="12">
        <v>30</v>
      </c>
      <c r="D66" s="12">
        <v>7724</v>
      </c>
      <c r="E66" s="12">
        <v>7147</v>
      </c>
      <c r="F66" s="12">
        <v>7410</v>
      </c>
      <c r="G66" s="12">
        <v>6686</v>
      </c>
      <c r="H66" s="12">
        <v>6214</v>
      </c>
      <c r="I66" s="12">
        <v>5395</v>
      </c>
      <c r="K66">
        <f t="shared" si="0"/>
        <v>2906</v>
      </c>
      <c r="L66">
        <f t="shared" si="1"/>
        <v>2569</v>
      </c>
      <c r="M66">
        <f t="shared" si="2"/>
        <v>0.23100158982511923</v>
      </c>
      <c r="N66">
        <f t="shared" si="3"/>
        <v>0.20421303656597775</v>
      </c>
      <c r="O66">
        <f t="shared" si="4"/>
        <v>0.21760731319554849</v>
      </c>
      <c r="P66">
        <f t="shared" si="5"/>
        <v>1.0936381072044655E-2</v>
      </c>
    </row>
    <row r="67" spans="2:16" x14ac:dyDescent="0.15">
      <c r="B67" s="11">
        <v>0.3125</v>
      </c>
      <c r="C67" s="12">
        <v>30</v>
      </c>
      <c r="D67" s="12">
        <v>8363</v>
      </c>
      <c r="E67" s="12">
        <v>7746</v>
      </c>
      <c r="F67" s="12">
        <v>8000</v>
      </c>
      <c r="G67" s="12">
        <v>7226</v>
      </c>
      <c r="H67" s="12">
        <v>6583</v>
      </c>
      <c r="I67" s="12">
        <v>5825</v>
      </c>
      <c r="K67">
        <f t="shared" si="0"/>
        <v>3505</v>
      </c>
      <c r="L67">
        <f t="shared" si="1"/>
        <v>3159</v>
      </c>
      <c r="M67">
        <f t="shared" si="2"/>
        <v>0.27861685214626392</v>
      </c>
      <c r="N67">
        <f t="shared" si="3"/>
        <v>0.25111287758346584</v>
      </c>
      <c r="O67">
        <f t="shared" si="4"/>
        <v>0.26486486486486488</v>
      </c>
      <c r="P67">
        <f t="shared" si="5"/>
        <v>1.1228450596223889E-2</v>
      </c>
    </row>
    <row r="68" spans="2:16" x14ac:dyDescent="0.15">
      <c r="B68" s="11">
        <v>0.33333333333333331</v>
      </c>
      <c r="C68" s="12">
        <v>30</v>
      </c>
      <c r="D68" s="12">
        <v>7860</v>
      </c>
      <c r="E68" s="12">
        <v>7259</v>
      </c>
      <c r="F68" s="12">
        <v>7449</v>
      </c>
      <c r="G68" s="12">
        <v>6579</v>
      </c>
      <c r="H68" s="12">
        <v>6039</v>
      </c>
      <c r="I68" s="12">
        <v>5360</v>
      </c>
      <c r="K68">
        <f t="shared" si="0"/>
        <v>3018</v>
      </c>
      <c r="L68">
        <f t="shared" si="1"/>
        <v>2608</v>
      </c>
      <c r="M68">
        <f t="shared" si="2"/>
        <v>0.23990461049284578</v>
      </c>
      <c r="N68">
        <f t="shared" si="3"/>
        <v>0.20731319554848968</v>
      </c>
      <c r="O68">
        <f t="shared" si="4"/>
        <v>0.22360890302066772</v>
      </c>
      <c r="P68">
        <f t="shared" si="5"/>
        <v>1.3305389434831779E-2</v>
      </c>
    </row>
    <row r="69" spans="2:16" x14ac:dyDescent="0.15">
      <c r="B69" s="11">
        <v>0.35416666666666669</v>
      </c>
      <c r="C69" s="12">
        <v>30</v>
      </c>
      <c r="D69" s="12">
        <v>8551</v>
      </c>
      <c r="E69" s="12">
        <v>7967</v>
      </c>
      <c r="F69" s="12">
        <v>8089</v>
      </c>
      <c r="G69" s="12">
        <v>6990</v>
      </c>
      <c r="H69" s="12">
        <v>6399</v>
      </c>
      <c r="I69" s="12">
        <v>5694</v>
      </c>
      <c r="K69">
        <f t="shared" si="0"/>
        <v>3726</v>
      </c>
      <c r="L69">
        <f t="shared" si="1"/>
        <v>3248</v>
      </c>
      <c r="M69">
        <f t="shared" si="2"/>
        <v>0.29618441971383147</v>
      </c>
      <c r="N69">
        <f t="shared" si="3"/>
        <v>0.25818759936406993</v>
      </c>
      <c r="O69">
        <f t="shared" si="4"/>
        <v>0.27718600953895067</v>
      </c>
      <c r="P69">
        <f t="shared" si="5"/>
        <v>1.551213695085267E-2</v>
      </c>
    </row>
    <row r="70" spans="2:16" x14ac:dyDescent="0.15">
      <c r="B70" s="11">
        <v>0.375</v>
      </c>
      <c r="C70" s="12">
        <v>30</v>
      </c>
      <c r="D70" s="12">
        <v>8212</v>
      </c>
      <c r="E70" s="12">
        <v>7896</v>
      </c>
      <c r="F70" s="12">
        <v>8013</v>
      </c>
      <c r="G70" s="12">
        <v>6880</v>
      </c>
      <c r="H70" s="12">
        <v>6393</v>
      </c>
      <c r="I70" s="12">
        <v>5716</v>
      </c>
      <c r="K70">
        <f t="shared" si="0"/>
        <v>3655</v>
      </c>
      <c r="L70">
        <f t="shared" si="1"/>
        <v>3172</v>
      </c>
      <c r="M70">
        <f t="shared" si="2"/>
        <v>0.29054054054054052</v>
      </c>
      <c r="N70">
        <f t="shared" si="3"/>
        <v>0.25214626391096978</v>
      </c>
      <c r="O70">
        <f t="shared" si="4"/>
        <v>0.27134340222575515</v>
      </c>
      <c r="P70">
        <f t="shared" si="5"/>
        <v>1.5674397797618901E-2</v>
      </c>
    </row>
    <row r="71" spans="2:16" x14ac:dyDescent="0.15">
      <c r="B71" s="11">
        <v>0.39583333333333331</v>
      </c>
      <c r="C71" s="12">
        <v>30</v>
      </c>
      <c r="D71" s="12">
        <v>7633</v>
      </c>
      <c r="E71" s="12">
        <v>7528</v>
      </c>
      <c r="F71" s="12">
        <v>7512</v>
      </c>
      <c r="G71" s="12">
        <v>6522</v>
      </c>
      <c r="H71" s="12">
        <v>6150</v>
      </c>
      <c r="I71" s="12">
        <v>5394</v>
      </c>
      <c r="K71">
        <f t="shared" si="0"/>
        <v>3287</v>
      </c>
      <c r="L71">
        <f t="shared" si="1"/>
        <v>2671</v>
      </c>
      <c r="M71">
        <f t="shared" si="2"/>
        <v>0.26128775834658186</v>
      </c>
      <c r="N71">
        <f t="shared" si="3"/>
        <v>0.21232114467408586</v>
      </c>
      <c r="O71">
        <f t="shared" si="4"/>
        <v>0.23680445151033386</v>
      </c>
      <c r="P71">
        <f t="shared" si="5"/>
        <v>1.999053632160094E-2</v>
      </c>
    </row>
    <row r="72" spans="2:16" x14ac:dyDescent="0.15">
      <c r="B72" s="11">
        <v>0.41666666666666669</v>
      </c>
      <c r="C72" s="12">
        <v>30</v>
      </c>
      <c r="D72" s="12">
        <v>7495</v>
      </c>
      <c r="E72" s="12">
        <v>7525</v>
      </c>
      <c r="F72" s="12">
        <v>7262</v>
      </c>
      <c r="G72" s="12">
        <v>6324</v>
      </c>
      <c r="H72" s="12">
        <v>5861</v>
      </c>
      <c r="I72" s="12">
        <v>5344</v>
      </c>
      <c r="K72">
        <f t="shared" si="0"/>
        <v>3284</v>
      </c>
      <c r="L72">
        <f t="shared" si="1"/>
        <v>2421</v>
      </c>
      <c r="M72">
        <f t="shared" si="2"/>
        <v>0.26104928457869636</v>
      </c>
      <c r="N72">
        <f t="shared" si="3"/>
        <v>0.1924483306836248</v>
      </c>
      <c r="O72">
        <f t="shared" si="4"/>
        <v>0.22674880763116056</v>
      </c>
      <c r="P72">
        <f t="shared" si="5"/>
        <v>2.8006222151853253E-2</v>
      </c>
    </row>
    <row r="73" spans="2:16" x14ac:dyDescent="0.15">
      <c r="B73" s="11">
        <v>0.4375</v>
      </c>
      <c r="C73" s="12">
        <v>30</v>
      </c>
      <c r="D73" s="12">
        <v>7740</v>
      </c>
      <c r="E73" s="12">
        <v>7777</v>
      </c>
      <c r="F73" s="12">
        <v>7440</v>
      </c>
      <c r="G73" s="12">
        <v>6350</v>
      </c>
      <c r="H73" s="12">
        <v>6023</v>
      </c>
      <c r="I73" s="12">
        <v>5376</v>
      </c>
      <c r="K73">
        <f t="shared" si="0"/>
        <v>3536</v>
      </c>
      <c r="L73">
        <f t="shared" si="1"/>
        <v>2599</v>
      </c>
      <c r="M73">
        <f t="shared" si="2"/>
        <v>0.2810810810810811</v>
      </c>
      <c r="N73">
        <f t="shared" si="3"/>
        <v>0.20659777424483305</v>
      </c>
      <c r="O73">
        <f t="shared" si="4"/>
        <v>0.24383942766295708</v>
      </c>
      <c r="P73">
        <f t="shared" si="5"/>
        <v>3.0407682683993624E-2</v>
      </c>
    </row>
    <row r="74" spans="2:16" x14ac:dyDescent="0.15">
      <c r="B74" s="11">
        <v>0.45833333333333331</v>
      </c>
      <c r="C74" s="12">
        <v>30</v>
      </c>
      <c r="D74" s="12">
        <v>7885</v>
      </c>
      <c r="E74" s="12">
        <v>7921</v>
      </c>
      <c r="F74" s="12">
        <v>7542</v>
      </c>
      <c r="G74" s="12">
        <v>6585</v>
      </c>
      <c r="H74" s="12">
        <v>6367</v>
      </c>
      <c r="I74" s="12">
        <v>5679</v>
      </c>
      <c r="K74">
        <f t="shared" si="0"/>
        <v>3680</v>
      </c>
      <c r="L74">
        <f t="shared" si="1"/>
        <v>2701</v>
      </c>
      <c r="M74">
        <f t="shared" si="2"/>
        <v>0.29252782193958665</v>
      </c>
      <c r="N74">
        <f t="shared" si="3"/>
        <v>0.21470588235294116</v>
      </c>
      <c r="O74">
        <f t="shared" si="4"/>
        <v>0.25361685214626389</v>
      </c>
      <c r="P74">
        <f t="shared" si="5"/>
        <v>3.1770673796830094E-2</v>
      </c>
    </row>
    <row r="75" spans="2:16" x14ac:dyDescent="0.15">
      <c r="B75" s="11">
        <v>0.47916666666666669</v>
      </c>
      <c r="C75" s="12">
        <v>30</v>
      </c>
      <c r="D75" s="12">
        <v>7967</v>
      </c>
      <c r="E75" s="12">
        <v>7761</v>
      </c>
      <c r="F75" s="12">
        <v>7284</v>
      </c>
      <c r="G75" s="12">
        <v>6373</v>
      </c>
      <c r="H75" s="12">
        <v>6047</v>
      </c>
      <c r="I75" s="12">
        <v>5446</v>
      </c>
      <c r="K75">
        <f t="shared" si="0"/>
        <v>3520</v>
      </c>
      <c r="L75">
        <f t="shared" si="1"/>
        <v>2443</v>
      </c>
      <c r="M75">
        <f t="shared" si="2"/>
        <v>0.27980922098569155</v>
      </c>
      <c r="N75">
        <f t="shared" si="3"/>
        <v>0.19419713831478538</v>
      </c>
      <c r="O75">
        <f t="shared" si="4"/>
        <v>0.23700317965023848</v>
      </c>
      <c r="P75">
        <f t="shared" si="5"/>
        <v>3.4950986393448291E-2</v>
      </c>
    </row>
    <row r="76" spans="2:16" x14ac:dyDescent="0.15">
      <c r="B76" s="11">
        <v>0.5</v>
      </c>
      <c r="C76" s="12">
        <v>30</v>
      </c>
      <c r="D76" s="12">
        <v>8026</v>
      </c>
      <c r="E76" s="12">
        <v>7858</v>
      </c>
      <c r="F76" s="12">
        <v>7539</v>
      </c>
      <c r="G76" s="12">
        <v>6503</v>
      </c>
      <c r="H76" s="12">
        <v>6191</v>
      </c>
      <c r="I76" s="12">
        <v>5527</v>
      </c>
      <c r="K76">
        <f t="shared" si="0"/>
        <v>3617</v>
      </c>
      <c r="L76">
        <f t="shared" si="1"/>
        <v>2698</v>
      </c>
      <c r="M76">
        <f t="shared" si="2"/>
        <v>0.28751987281399044</v>
      </c>
      <c r="N76">
        <f t="shared" si="3"/>
        <v>0.21446740858505564</v>
      </c>
      <c r="O76">
        <f t="shared" si="4"/>
        <v>0.25099364069952301</v>
      </c>
      <c r="P76">
        <f t="shared" si="5"/>
        <v>2.9823543635635361E-2</v>
      </c>
    </row>
    <row r="77" spans="2:16" x14ac:dyDescent="0.15">
      <c r="B77" s="11">
        <v>0.52083333333333337</v>
      </c>
      <c r="C77" s="12">
        <v>30</v>
      </c>
      <c r="D77" s="12">
        <v>7877</v>
      </c>
      <c r="E77" s="12">
        <v>7831</v>
      </c>
      <c r="F77" s="12">
        <v>7401</v>
      </c>
      <c r="G77" s="12">
        <v>6371</v>
      </c>
      <c r="H77" s="12">
        <v>6195</v>
      </c>
      <c r="I77" s="12">
        <v>5503</v>
      </c>
      <c r="K77">
        <f t="shared" si="0"/>
        <v>3590</v>
      </c>
      <c r="L77">
        <f t="shared" si="1"/>
        <v>2560</v>
      </c>
      <c r="M77">
        <f t="shared" si="2"/>
        <v>0.28537360890302066</v>
      </c>
      <c r="N77">
        <f t="shared" si="3"/>
        <v>0.20349761526232116</v>
      </c>
      <c r="O77">
        <f t="shared" si="4"/>
        <v>0.24443561208267089</v>
      </c>
      <c r="P77">
        <f t="shared" si="5"/>
        <v>3.3425734433845798E-2</v>
      </c>
    </row>
    <row r="78" spans="2:16" x14ac:dyDescent="0.15">
      <c r="B78" s="11">
        <v>0.54166666666666663</v>
      </c>
      <c r="C78" s="12">
        <v>30</v>
      </c>
      <c r="D78" s="12">
        <v>7800</v>
      </c>
      <c r="E78" s="12">
        <v>7617</v>
      </c>
      <c r="F78" s="12">
        <v>7244</v>
      </c>
      <c r="G78" s="12">
        <v>6391</v>
      </c>
      <c r="H78" s="12">
        <v>6011</v>
      </c>
      <c r="I78" s="12">
        <v>5281</v>
      </c>
      <c r="K78">
        <f t="shared" si="0"/>
        <v>3376</v>
      </c>
      <c r="L78">
        <f t="shared" si="1"/>
        <v>2403</v>
      </c>
      <c r="M78">
        <f t="shared" si="2"/>
        <v>0.268362480127186</v>
      </c>
      <c r="N78">
        <f t="shared" si="3"/>
        <v>0.19101748807631161</v>
      </c>
      <c r="O78">
        <f t="shared" si="4"/>
        <v>0.22968998410174879</v>
      </c>
      <c r="P78">
        <f t="shared" si="5"/>
        <v>3.1575960780710656E-2</v>
      </c>
    </row>
    <row r="79" spans="2:16" x14ac:dyDescent="0.15">
      <c r="B79" s="11">
        <v>0.5625</v>
      </c>
      <c r="C79" s="12">
        <v>30</v>
      </c>
      <c r="D79" s="12">
        <v>7589</v>
      </c>
      <c r="E79" s="12">
        <v>7483</v>
      </c>
      <c r="F79" s="12">
        <v>7120</v>
      </c>
      <c r="G79" s="12">
        <v>6205</v>
      </c>
      <c r="H79" s="12">
        <v>5821</v>
      </c>
      <c r="I79" s="12">
        <v>5141</v>
      </c>
      <c r="K79">
        <f t="shared" si="0"/>
        <v>3242</v>
      </c>
      <c r="L79">
        <f t="shared" si="1"/>
        <v>2279</v>
      </c>
      <c r="M79">
        <f t="shared" si="2"/>
        <v>0.25771065182829889</v>
      </c>
      <c r="N79">
        <f t="shared" si="3"/>
        <v>0.18116057233704291</v>
      </c>
      <c r="O79">
        <f t="shared" si="4"/>
        <v>0.2194356120826709</v>
      </c>
      <c r="P79">
        <f t="shared" si="5"/>
        <v>3.1251439087178035E-2</v>
      </c>
    </row>
    <row r="80" spans="2:16" x14ac:dyDescent="0.15">
      <c r="B80" s="11">
        <v>0.58333333333333337</v>
      </c>
      <c r="C80" s="12">
        <v>30.1</v>
      </c>
      <c r="D80" s="12">
        <v>7823</v>
      </c>
      <c r="E80" s="12">
        <v>7785</v>
      </c>
      <c r="F80" s="12">
        <v>7295</v>
      </c>
      <c r="G80" s="12">
        <v>6394</v>
      </c>
      <c r="H80" s="12">
        <v>5941</v>
      </c>
      <c r="I80" s="12">
        <v>5337</v>
      </c>
      <c r="K80">
        <f t="shared" si="0"/>
        <v>3544</v>
      </c>
      <c r="L80">
        <f t="shared" si="1"/>
        <v>2454</v>
      </c>
      <c r="M80">
        <f t="shared" si="2"/>
        <v>0.28171701112877584</v>
      </c>
      <c r="N80">
        <f t="shared" si="3"/>
        <v>0.19507154213036565</v>
      </c>
      <c r="O80">
        <f t="shared" si="4"/>
        <v>0.23839427662957074</v>
      </c>
      <c r="P80">
        <f t="shared" si="5"/>
        <v>3.5372864595040632E-2</v>
      </c>
    </row>
    <row r="81" spans="1:27" x14ac:dyDescent="0.15">
      <c r="B81" s="11">
        <v>0.60416666666666663</v>
      </c>
      <c r="C81" s="12">
        <v>30</v>
      </c>
      <c r="D81" s="12">
        <v>8025</v>
      </c>
      <c r="E81" s="12">
        <v>7797</v>
      </c>
      <c r="F81" s="12">
        <v>7413</v>
      </c>
      <c r="G81" s="12">
        <v>6522</v>
      </c>
      <c r="H81" s="12">
        <v>6009</v>
      </c>
      <c r="I81" s="12">
        <v>5451</v>
      </c>
      <c r="K81">
        <f t="shared" si="0"/>
        <v>3556</v>
      </c>
      <c r="L81">
        <f t="shared" si="1"/>
        <v>2572</v>
      </c>
      <c r="M81">
        <f t="shared" si="2"/>
        <v>0.28267090620031798</v>
      </c>
      <c r="N81">
        <f t="shared" si="3"/>
        <v>0.20445151033386327</v>
      </c>
      <c r="O81">
        <f t="shared" si="4"/>
        <v>0.24356120826709063</v>
      </c>
      <c r="P81">
        <f t="shared" si="5"/>
        <v>3.1932934643596346E-2</v>
      </c>
    </row>
    <row r="82" spans="1:27" x14ac:dyDescent="0.15">
      <c r="B82" s="11">
        <v>0.625</v>
      </c>
      <c r="C82" s="12">
        <v>30</v>
      </c>
      <c r="D82" s="12">
        <v>7650</v>
      </c>
      <c r="E82" s="12">
        <v>7580</v>
      </c>
      <c r="F82" s="12">
        <v>7222</v>
      </c>
      <c r="G82" s="12">
        <v>6292</v>
      </c>
      <c r="H82" s="12">
        <v>5888</v>
      </c>
      <c r="I82" s="12">
        <v>5257</v>
      </c>
      <c r="K82">
        <f t="shared" si="0"/>
        <v>3339</v>
      </c>
      <c r="L82">
        <f t="shared" si="1"/>
        <v>2381</v>
      </c>
      <c r="M82">
        <f t="shared" si="2"/>
        <v>0.26542130365659777</v>
      </c>
      <c r="N82">
        <f t="shared" si="3"/>
        <v>0.18926868044515102</v>
      </c>
      <c r="O82">
        <f t="shared" si="4"/>
        <v>0.22734499205087438</v>
      </c>
      <c r="P82">
        <f t="shared" si="5"/>
        <v>3.1089178240411894E-2</v>
      </c>
    </row>
    <row r="83" spans="1:27" x14ac:dyDescent="0.15">
      <c r="B83" s="11">
        <v>0.64583333333333337</v>
      </c>
      <c r="C83" s="12">
        <v>30</v>
      </c>
      <c r="D83" s="12">
        <v>7715</v>
      </c>
      <c r="E83" s="12">
        <v>7504</v>
      </c>
      <c r="F83" s="12">
        <v>7135</v>
      </c>
      <c r="G83" s="12">
        <v>6214</v>
      </c>
      <c r="H83" s="12">
        <v>5803</v>
      </c>
      <c r="I83" s="12">
        <v>5250</v>
      </c>
      <c r="K83">
        <f t="shared" si="0"/>
        <v>3263</v>
      </c>
      <c r="L83">
        <f t="shared" si="1"/>
        <v>2294</v>
      </c>
      <c r="M83">
        <f t="shared" si="2"/>
        <v>0.25937996820349762</v>
      </c>
      <c r="N83">
        <f t="shared" si="3"/>
        <v>0.18235294117647058</v>
      </c>
      <c r="O83">
        <f t="shared" si="4"/>
        <v>0.22086645468998412</v>
      </c>
      <c r="P83">
        <f t="shared" si="5"/>
        <v>3.144615210329757E-2</v>
      </c>
    </row>
    <row r="84" spans="1:27" x14ac:dyDescent="0.15">
      <c r="B84" s="11">
        <v>0.66666666666666663</v>
      </c>
      <c r="C84" s="12">
        <v>30</v>
      </c>
      <c r="D84" s="12">
        <v>7787</v>
      </c>
      <c r="E84" s="12">
        <v>7605</v>
      </c>
      <c r="F84" s="12">
        <v>7196</v>
      </c>
      <c r="G84" s="12">
        <v>6294</v>
      </c>
      <c r="H84" s="12">
        <v>6011</v>
      </c>
      <c r="I84" s="12">
        <v>5355</v>
      </c>
      <c r="K84">
        <f t="shared" si="0"/>
        <v>3364</v>
      </c>
      <c r="L84">
        <f t="shared" si="1"/>
        <v>2355</v>
      </c>
      <c r="M84">
        <f t="shared" si="2"/>
        <v>0.26740858505564385</v>
      </c>
      <c r="N84">
        <f t="shared" si="3"/>
        <v>0.18720190779014309</v>
      </c>
      <c r="O84">
        <f t="shared" si="4"/>
        <v>0.22730524642289346</v>
      </c>
      <c r="P84">
        <f t="shared" si="5"/>
        <v>3.2744238877427563E-2</v>
      </c>
    </row>
    <row r="86" spans="1:27" ht="14" x14ac:dyDescent="0.15">
      <c r="A86" s="4" t="s">
        <v>61</v>
      </c>
      <c r="B86" s="1"/>
    </row>
    <row r="88" spans="1:27" x14ac:dyDescent="0.15">
      <c r="B88" s="5"/>
      <c r="C88" s="6">
        <v>1</v>
      </c>
      <c r="D88" s="6">
        <v>2</v>
      </c>
      <c r="E88" s="6">
        <v>3</v>
      </c>
      <c r="F88" s="6">
        <v>4</v>
      </c>
      <c r="G88" s="6">
        <v>5</v>
      </c>
      <c r="H88" s="6">
        <v>6</v>
      </c>
      <c r="I88" s="6">
        <v>7</v>
      </c>
      <c r="J88" s="6">
        <v>8</v>
      </c>
      <c r="K88" s="6">
        <v>9</v>
      </c>
      <c r="L88" s="6">
        <v>10</v>
      </c>
      <c r="M88" s="6">
        <v>11</v>
      </c>
      <c r="N88" s="6">
        <v>12</v>
      </c>
      <c r="O88" s="6">
        <v>13</v>
      </c>
      <c r="P88" s="6">
        <v>14</v>
      </c>
      <c r="Q88" s="6">
        <v>15</v>
      </c>
      <c r="R88" s="6">
        <v>16</v>
      </c>
      <c r="S88" s="6">
        <v>17</v>
      </c>
      <c r="T88" s="6">
        <v>18</v>
      </c>
      <c r="U88" s="6">
        <v>19</v>
      </c>
      <c r="V88" s="6">
        <v>20</v>
      </c>
      <c r="W88" s="6">
        <v>21</v>
      </c>
      <c r="X88" s="6">
        <v>22</v>
      </c>
      <c r="Y88" s="6">
        <v>23</v>
      </c>
      <c r="Z88" s="6">
        <v>24</v>
      </c>
    </row>
    <row r="89" spans="1:27" ht="24" x14ac:dyDescent="0.15">
      <c r="B89" s="18" t="s">
        <v>35</v>
      </c>
      <c r="C89" s="13">
        <v>30966.667000000001</v>
      </c>
      <c r="D89" s="13">
        <v>29566.667000000001</v>
      </c>
      <c r="E89" s="13">
        <v>38500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9" t="s">
        <v>62</v>
      </c>
    </row>
    <row r="90" spans="1:27" ht="24" x14ac:dyDescent="0.15">
      <c r="B90" s="19"/>
      <c r="C90" s="14">
        <v>1</v>
      </c>
      <c r="D90" s="14">
        <v>1</v>
      </c>
      <c r="E90" s="14">
        <v>1</v>
      </c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9" t="s">
        <v>63</v>
      </c>
    </row>
    <row r="91" spans="1:27" ht="24" x14ac:dyDescent="0.15">
      <c r="B91" s="19"/>
      <c r="C91" s="15">
        <v>5.2083333333333336E-2</v>
      </c>
      <c r="D91" s="15">
        <v>1.0416666666666666E-2</v>
      </c>
      <c r="E91" s="15">
        <v>1.0416666666666666E-2</v>
      </c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9" t="s">
        <v>64</v>
      </c>
    </row>
    <row r="92" spans="1:27" ht="24" x14ac:dyDescent="0.15">
      <c r="B92" s="20"/>
      <c r="C92" s="16">
        <v>2.1435185185185186E-2</v>
      </c>
      <c r="D92" s="16">
        <v>0</v>
      </c>
      <c r="E92" s="16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9" t="s">
        <v>65</v>
      </c>
    </row>
    <row r="93" spans="1:27" ht="24" x14ac:dyDescent="0.15">
      <c r="B93" s="18" t="s">
        <v>38</v>
      </c>
      <c r="C93" s="13">
        <v>37333.332999999999</v>
      </c>
      <c r="D93" s="13">
        <v>25733.332999999999</v>
      </c>
      <c r="E93" s="13">
        <v>29566.667000000001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9" t="s">
        <v>62</v>
      </c>
    </row>
    <row r="94" spans="1:27" ht="24" x14ac:dyDescent="0.15">
      <c r="B94" s="19"/>
      <c r="C94" s="14">
        <v>1</v>
      </c>
      <c r="D94" s="14">
        <v>1</v>
      </c>
      <c r="E94" s="14">
        <v>1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9" t="s">
        <v>63</v>
      </c>
    </row>
    <row r="95" spans="1:27" ht="24" x14ac:dyDescent="0.15">
      <c r="B95" s="19"/>
      <c r="C95" s="15">
        <v>1.0416666666666666E-2</v>
      </c>
      <c r="D95" s="15">
        <v>1.0416666666666666E-2</v>
      </c>
      <c r="E95" s="15">
        <v>1.0416666666666666E-2</v>
      </c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9" t="s">
        <v>64</v>
      </c>
    </row>
    <row r="96" spans="1:27" ht="24" x14ac:dyDescent="0.15">
      <c r="B96" s="20"/>
      <c r="C96" s="16">
        <v>0</v>
      </c>
      <c r="D96" s="16">
        <v>0</v>
      </c>
      <c r="E96" s="16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9" t="s">
        <v>65</v>
      </c>
    </row>
    <row r="97" spans="2:27" ht="24" x14ac:dyDescent="0.15">
      <c r="B97" s="18" t="s">
        <v>40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9" t="s">
        <v>62</v>
      </c>
    </row>
    <row r="98" spans="2:27" ht="24" x14ac:dyDescent="0.15">
      <c r="B98" s="19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9" t="s">
        <v>63</v>
      </c>
    </row>
    <row r="99" spans="2:27" ht="24" x14ac:dyDescent="0.15">
      <c r="B99" s="19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9" t="s">
        <v>64</v>
      </c>
    </row>
    <row r="100" spans="2:27" ht="24" x14ac:dyDescent="0.15"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9" t="s">
        <v>65</v>
      </c>
    </row>
    <row r="101" spans="2:27" ht="24" x14ac:dyDescent="0.15">
      <c r="B101" s="18" t="s">
        <v>41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9" t="s">
        <v>62</v>
      </c>
    </row>
    <row r="102" spans="2:27" ht="24" x14ac:dyDescent="0.15">
      <c r="B102" s="19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9" t="s">
        <v>63</v>
      </c>
    </row>
    <row r="103" spans="2:27" ht="24" x14ac:dyDescent="0.15">
      <c r="B103" s="19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9" t="s">
        <v>64</v>
      </c>
    </row>
    <row r="104" spans="2:27" ht="24" x14ac:dyDescent="0.15"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9" t="s">
        <v>65</v>
      </c>
    </row>
    <row r="105" spans="2:27" ht="24" x14ac:dyDescent="0.15">
      <c r="B105" s="18" t="s">
        <v>42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9" t="s">
        <v>62</v>
      </c>
    </row>
    <row r="106" spans="2:27" ht="24" x14ac:dyDescent="0.15">
      <c r="B106" s="19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9" t="s">
        <v>63</v>
      </c>
    </row>
    <row r="107" spans="2:27" ht="24" x14ac:dyDescent="0.15">
      <c r="B107" s="19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9" t="s">
        <v>64</v>
      </c>
    </row>
    <row r="108" spans="2:27" ht="24" x14ac:dyDescent="0.15"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9" t="s">
        <v>65</v>
      </c>
    </row>
    <row r="109" spans="2:27" ht="24" x14ac:dyDescent="0.15">
      <c r="B109" s="18" t="s">
        <v>43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9" t="s">
        <v>62</v>
      </c>
    </row>
    <row r="110" spans="2:27" ht="24" x14ac:dyDescent="0.15">
      <c r="B110" s="19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9" t="s">
        <v>63</v>
      </c>
    </row>
    <row r="111" spans="2:27" ht="24" x14ac:dyDescent="0.15">
      <c r="B111" s="19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9" t="s">
        <v>64</v>
      </c>
    </row>
    <row r="112" spans="2:27" ht="24" x14ac:dyDescent="0.15"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9" t="s">
        <v>65</v>
      </c>
    </row>
    <row r="113" spans="2:27" ht="24" x14ac:dyDescent="0.15">
      <c r="B113" s="18" t="s">
        <v>44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9" t="s">
        <v>62</v>
      </c>
    </row>
    <row r="114" spans="2:27" ht="24" x14ac:dyDescent="0.15">
      <c r="B114" s="19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9" t="s">
        <v>63</v>
      </c>
    </row>
    <row r="115" spans="2:27" ht="24" x14ac:dyDescent="0.15">
      <c r="B115" s="19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9" t="s">
        <v>64</v>
      </c>
    </row>
    <row r="116" spans="2:27" ht="24" x14ac:dyDescent="0.15"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9" t="s">
        <v>65</v>
      </c>
    </row>
    <row r="117" spans="2:27" ht="24" x14ac:dyDescent="0.15">
      <c r="B117" s="18" t="s">
        <v>45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9" t="s">
        <v>62</v>
      </c>
    </row>
    <row r="118" spans="2:27" ht="24" x14ac:dyDescent="0.15">
      <c r="B118" s="19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9" t="s">
        <v>63</v>
      </c>
    </row>
    <row r="119" spans="2:27" ht="24" x14ac:dyDescent="0.15">
      <c r="B119" s="19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9" t="s">
        <v>64</v>
      </c>
    </row>
    <row r="120" spans="2:27" ht="24" x14ac:dyDescent="0.15">
      <c r="B120" s="2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9" t="s">
        <v>65</v>
      </c>
    </row>
    <row r="121" spans="2:27" ht="24" x14ac:dyDescent="0.15">
      <c r="B121" s="18" t="s">
        <v>46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9" t="s">
        <v>62</v>
      </c>
    </row>
    <row r="122" spans="2:27" ht="24" x14ac:dyDescent="0.15">
      <c r="B122" s="19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9" t="s">
        <v>63</v>
      </c>
    </row>
    <row r="123" spans="2:27" ht="24" x14ac:dyDescent="0.15">
      <c r="B123" s="19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9" t="s">
        <v>64</v>
      </c>
    </row>
    <row r="124" spans="2:27" ht="24" x14ac:dyDescent="0.15">
      <c r="B124" s="20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9" t="s">
        <v>65</v>
      </c>
    </row>
    <row r="125" spans="2:27" ht="24" x14ac:dyDescent="0.15">
      <c r="B125" s="18" t="s">
        <v>47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9" t="s">
        <v>62</v>
      </c>
    </row>
    <row r="126" spans="2:27" ht="24" x14ac:dyDescent="0.15">
      <c r="B126" s="19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9" t="s">
        <v>63</v>
      </c>
    </row>
    <row r="127" spans="2:27" ht="24" x14ac:dyDescent="0.15">
      <c r="B127" s="19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9" t="s">
        <v>64</v>
      </c>
    </row>
    <row r="128" spans="2:27" ht="24" x14ac:dyDescent="0.15">
      <c r="B128" s="20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9" t="s">
        <v>65</v>
      </c>
    </row>
    <row r="129" spans="2:27" ht="24" x14ac:dyDescent="0.15">
      <c r="B129" s="18" t="s">
        <v>48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9" t="s">
        <v>62</v>
      </c>
    </row>
    <row r="130" spans="2:27" ht="24" x14ac:dyDescent="0.15">
      <c r="B130" s="19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9" t="s">
        <v>63</v>
      </c>
    </row>
    <row r="131" spans="2:27" ht="24" x14ac:dyDescent="0.15">
      <c r="B131" s="19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9" t="s">
        <v>64</v>
      </c>
    </row>
    <row r="132" spans="2:27" ht="24" x14ac:dyDescent="0.15">
      <c r="B132" s="20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9" t="s">
        <v>65</v>
      </c>
    </row>
    <row r="133" spans="2:27" ht="24" x14ac:dyDescent="0.15">
      <c r="B133" s="18" t="s">
        <v>49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9" t="s">
        <v>62</v>
      </c>
    </row>
    <row r="134" spans="2:27" ht="24" x14ac:dyDescent="0.15">
      <c r="B134" s="19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63</v>
      </c>
    </row>
    <row r="135" spans="2:27" ht="24" x14ac:dyDescent="0.15">
      <c r="B135" s="19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64</v>
      </c>
    </row>
    <row r="136" spans="2:27" ht="24" x14ac:dyDescent="0.15">
      <c r="B136" s="20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9" t="s">
        <v>65</v>
      </c>
    </row>
    <row r="137" spans="2:27" ht="24" x14ac:dyDescent="0.15">
      <c r="B137" s="18" t="s">
        <v>50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9" t="s">
        <v>62</v>
      </c>
    </row>
    <row r="138" spans="2:27" ht="24" x14ac:dyDescent="0.15">
      <c r="B138" s="19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9" t="s">
        <v>63</v>
      </c>
    </row>
    <row r="139" spans="2:27" ht="24" x14ac:dyDescent="0.15">
      <c r="B139" s="19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9" t="s">
        <v>64</v>
      </c>
    </row>
    <row r="140" spans="2:27" ht="24" x14ac:dyDescent="0.15">
      <c r="B140" s="20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9" t="s">
        <v>65</v>
      </c>
    </row>
    <row r="141" spans="2:27" ht="24" x14ac:dyDescent="0.15">
      <c r="B141" s="18" t="s">
        <v>51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9" t="s">
        <v>62</v>
      </c>
    </row>
    <row r="142" spans="2:27" ht="24" x14ac:dyDescent="0.15">
      <c r="B142" s="19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9" t="s">
        <v>63</v>
      </c>
    </row>
    <row r="143" spans="2:27" ht="24" x14ac:dyDescent="0.15">
      <c r="B143" s="19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9" t="s">
        <v>64</v>
      </c>
    </row>
    <row r="144" spans="2:27" ht="24" x14ac:dyDescent="0.15">
      <c r="B144" s="20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9" t="s">
        <v>65</v>
      </c>
    </row>
    <row r="145" spans="2:27" ht="24" x14ac:dyDescent="0.15">
      <c r="B145" s="18" t="s">
        <v>52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9" t="s">
        <v>62</v>
      </c>
    </row>
    <row r="146" spans="2:27" ht="24" x14ac:dyDescent="0.15">
      <c r="B146" s="19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9" t="s">
        <v>63</v>
      </c>
    </row>
    <row r="147" spans="2:27" ht="24" x14ac:dyDescent="0.15">
      <c r="B147" s="19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9" t="s">
        <v>64</v>
      </c>
    </row>
    <row r="148" spans="2:27" ht="24" x14ac:dyDescent="0.15">
      <c r="B148" s="20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9" t="s">
        <v>65</v>
      </c>
    </row>
    <row r="149" spans="2:27" ht="24" x14ac:dyDescent="0.15">
      <c r="B149" s="18" t="s">
        <v>53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9" t="s">
        <v>62</v>
      </c>
    </row>
    <row r="150" spans="2:27" ht="24" x14ac:dyDescent="0.15">
      <c r="B150" s="19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9" t="s">
        <v>63</v>
      </c>
    </row>
    <row r="151" spans="2:27" ht="24" x14ac:dyDescent="0.15">
      <c r="B151" s="19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9" t="s">
        <v>64</v>
      </c>
    </row>
    <row r="152" spans="2:27" ht="24" x14ac:dyDescent="0.15">
      <c r="B152" s="20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9" t="s">
        <v>65</v>
      </c>
    </row>
  </sheetData>
  <mergeCells count="16">
    <mergeCell ref="B109:B112"/>
    <mergeCell ref="B137:B140"/>
    <mergeCell ref="B141:B144"/>
    <mergeCell ref="B145:B148"/>
    <mergeCell ref="B149:B152"/>
    <mergeCell ref="B113:B116"/>
    <mergeCell ref="B117:B120"/>
    <mergeCell ref="B121:B124"/>
    <mergeCell ref="B125:B128"/>
    <mergeCell ref="B129:B132"/>
    <mergeCell ref="B133:B136"/>
    <mergeCell ref="B89:B92"/>
    <mergeCell ref="B93:B96"/>
    <mergeCell ref="B97:B100"/>
    <mergeCell ref="B101:B104"/>
    <mergeCell ref="B105:B108"/>
  </mergeCells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Kirbylab</dc:creator>
  <cp:lastModifiedBy>Aravind Sureshbabu</cp:lastModifiedBy>
  <dcterms:created xsi:type="dcterms:W3CDTF">2011-01-18T20:51:17Z</dcterms:created>
  <dcterms:modified xsi:type="dcterms:W3CDTF">2023-06-13T23:13:19Z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