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/>
  <mc:AlternateContent xmlns:mc="http://schemas.openxmlformats.org/markup-compatibility/2006">
    <mc:Choice Requires="x15">
      <x15ac:absPath xmlns:x15ac="http://schemas.microsoft.com/office/spreadsheetml/2010/11/ac" url="C:\Users\Mohankumar M\Desktop\ESA\PO Inbound Shipment\"/>
    </mc:Choice>
  </mc:AlternateContent>
  <xr:revisionPtr revIDLastSave="5" documentId="13_ncr:1_{D4D5290E-EDB9-4DBE-9607-9E1E02D306B4}" xr6:coauthVersionLast="47" xr6:coauthVersionMax="47" xr10:uidLastSave="{A1C4DFA3-0CB9-4AA3-B45F-5587C9B775C2}"/>
  <bookViews>
    <workbookView xWindow="-110" yWindow="-110" windowWidth="19420" windowHeight="10300" xr2:uid="{57CC76D1-0D89-4FA8-A835-DE0002AEF4BE}"/>
  </bookViews>
  <sheets>
    <sheet name="Sheet1" sheetId="1" r:id="rId1"/>
  </sheets>
  <definedNames>
    <definedName name="_xlnm._FilterDatabase" localSheetId="0" hidden="1">Sheet1!$A$2:$H$28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0" i="1"/>
  <c r="I7" i="1"/>
  <c r="I6" i="1"/>
  <c r="I3" i="1"/>
  <c r="K4" i="1"/>
  <c r="K5" i="1"/>
  <c r="K8" i="1"/>
  <c r="K9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20" i="1"/>
  <c r="J28" i="1"/>
  <c r="J7" i="1"/>
  <c r="K7" i="1" s="1"/>
  <c r="I8" i="1"/>
  <c r="J8" i="1" s="1"/>
  <c r="I9" i="1"/>
  <c r="J9" i="1" s="1"/>
  <c r="J10" i="1"/>
  <c r="K10" i="1" s="1"/>
  <c r="I11" i="1"/>
  <c r="J11" i="1" s="1"/>
  <c r="I12" i="1"/>
  <c r="J12" i="1" s="1"/>
  <c r="I13" i="1"/>
  <c r="J13" i="1" s="1"/>
  <c r="J14" i="1"/>
  <c r="K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6" i="1"/>
  <c r="K6" i="1" s="1"/>
  <c r="I5" i="1"/>
  <c r="J5" i="1" s="1"/>
  <c r="H29" i="1"/>
  <c r="F29" i="1"/>
  <c r="I4" i="1" s="1"/>
  <c r="J4" i="1" s="1"/>
  <c r="J3" i="1" l="1"/>
  <c r="K3" i="1" s="1"/>
</calcChain>
</file>

<file path=xl/sharedStrings.xml><?xml version="1.0" encoding="utf-8"?>
<sst xmlns="http://schemas.openxmlformats.org/spreadsheetml/2006/main" count="91" uniqueCount="28">
  <si>
    <t>External Reference - HTJAUH2401110</t>
  </si>
  <si>
    <t>Example Invoice Value 1 - 42561.82</t>
  </si>
  <si>
    <t>PO</t>
  </si>
  <si>
    <t>Item</t>
  </si>
  <si>
    <t>Supplier</t>
  </si>
  <si>
    <t>Material</t>
  </si>
  <si>
    <t>Desc</t>
  </si>
  <si>
    <t>Qty</t>
  </si>
  <si>
    <t>UoM</t>
  </si>
  <si>
    <t>Delivery Charges</t>
  </si>
  <si>
    <t>Item level contribution</t>
  </si>
  <si>
    <t>Invoice Value (Submitted by Supplier)</t>
  </si>
  <si>
    <t>Balance</t>
  </si>
  <si>
    <t>12093 - Vesuvius Ras Al Khaimah FZ-LLC</t>
  </si>
  <si>
    <t>Bottom Line 30/0 (30</t>
  </si>
  <si>
    <t>PCS</t>
  </si>
  <si>
    <t>Bottom Line 30/0/75</t>
  </si>
  <si>
    <t>Bottom Line 35/0 (35</t>
  </si>
  <si>
    <t>Metal Line MK8/8 (20</t>
  </si>
  <si>
    <t>Metal Line MK8/40 (2</t>
  </si>
  <si>
    <t>Slag Line 4P/8 (250X</t>
  </si>
  <si>
    <t>Slag Line 4P/12 (250</t>
  </si>
  <si>
    <t>Slag Line 60/55 (250</t>
  </si>
  <si>
    <t>Slag Line 80/75 (250</t>
  </si>
  <si>
    <t>Slag Line 3P/8 (250X</t>
  </si>
  <si>
    <t>Slag Line 3P/16 (250</t>
  </si>
  <si>
    <t>Special Collar - Slo</t>
  </si>
  <si>
    <t>Special Collar Brick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</si>
</sst>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5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Font="1"/>
    <xf numFmtId="0" fontId="0" fillId="2" borderId="0" xfId="0" applyFill="1"/>
    <xf numFmtId="0" fontId="2" fillId="2" borderId="0" xfId="0" applyFont="1" applyFill="1"/>
    <xf numFmtId="165" fontId="0" fillId="2" borderId="0" xfId="1" applyNumberFormat="1" applyFont="1" applyFill="1"/>
    <xf numFmtId="164" fontId="0" fillId="2" borderId="0" xfId="1" applyFont="1" applyFill="1"/>
    <xf numFmtId="0" fontId="2" fillId="2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98EF-89CB-46D8-9471-E541B4272F57}">
  <dimension ref="A1:K29"/>
  <sheetViews>
    <sheetView tabSelected="1" topLeftCell="C1" workbookViewId="0">
      <pane ySplit="2" topLeftCell="C4" activePane="bottomLeft" state="frozen"/>
      <selection pane="bottomLeft" activeCell="J18" sqref="J18"/>
    </sheetView>
  </sheetViews>
  <sheetFormatPr defaultRowHeight="14.45"/>
  <cols>
    <col min="1" max="1" width="11.85546875" customWidth="1"/>
    <col min="2" max="2" width="9.140625" customWidth="1"/>
    <col min="3" max="3" width="33.5703125" bestFit="1" customWidth="1"/>
    <col min="4" max="4" width="13.5703125" customWidth="1"/>
    <col min="5" max="5" width="17.7109375" bestFit="1" customWidth="1"/>
    <col min="6" max="6" width="9.5703125" customWidth="1"/>
    <col min="7" max="7" width="7.5703125" customWidth="1"/>
    <col min="8" max="8" width="17.42578125" customWidth="1"/>
    <col min="9" max="9" width="22.85546875" customWidth="1"/>
    <col min="10" max="10" width="32.7109375" bestFit="1" customWidth="1"/>
    <col min="11" max="11" width="15" customWidth="1"/>
  </cols>
  <sheetData>
    <row r="1" spans="1:11">
      <c r="A1" s="12" t="s">
        <v>0</v>
      </c>
      <c r="B1" s="12"/>
      <c r="C1" s="12"/>
      <c r="I1" s="6"/>
      <c r="J1" s="7" t="s">
        <v>1</v>
      </c>
    </row>
    <row r="2" spans="1:11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</row>
    <row r="3" spans="1:11">
      <c r="A3">
        <v>5109230311</v>
      </c>
      <c r="B3">
        <v>1</v>
      </c>
      <c r="C3" t="s">
        <v>13</v>
      </c>
      <c r="D3">
        <v>7000092</v>
      </c>
      <c r="E3" t="s">
        <v>14</v>
      </c>
      <c r="F3" s="2">
        <v>450</v>
      </c>
      <c r="G3" t="s">
        <v>15</v>
      </c>
      <c r="H3" s="1">
        <v>2958.35</v>
      </c>
      <c r="I3" s="4">
        <f>F3/F29</f>
        <v>5.4512416717141125E-2</v>
      </c>
      <c r="J3" s="5">
        <f>I3*42561</f>
        <v>2320.1029678982436</v>
      </c>
      <c r="K3" s="3">
        <f>H3-J3</f>
        <v>638.2470321017563</v>
      </c>
    </row>
    <row r="4" spans="1:11">
      <c r="A4">
        <v>5109230311</v>
      </c>
      <c r="B4">
        <v>2</v>
      </c>
      <c r="C4" t="s">
        <v>13</v>
      </c>
      <c r="D4">
        <v>7000242</v>
      </c>
      <c r="E4" t="s">
        <v>16</v>
      </c>
      <c r="F4" s="2">
        <v>40</v>
      </c>
      <c r="G4" t="s">
        <v>15</v>
      </c>
      <c r="H4" s="1">
        <v>140.47</v>
      </c>
      <c r="I4" s="4">
        <f>F4/F29</f>
        <v>4.8455481526347667E-3</v>
      </c>
      <c r="J4" s="5">
        <f>I4*42561</f>
        <v>206.2313749242883</v>
      </c>
      <c r="K4" s="3">
        <f t="shared" ref="K4:K28" si="0">H4-J4</f>
        <v>-65.761374924288305</v>
      </c>
    </row>
    <row r="5" spans="1:11">
      <c r="A5">
        <v>5109230311</v>
      </c>
      <c r="B5">
        <v>3</v>
      </c>
      <c r="C5" t="s">
        <v>13</v>
      </c>
      <c r="D5">
        <v>7000093</v>
      </c>
      <c r="E5" t="s">
        <v>17</v>
      </c>
      <c r="F5" s="2">
        <v>105</v>
      </c>
      <c r="G5" t="s">
        <v>15</v>
      </c>
      <c r="H5" s="1">
        <v>915.19</v>
      </c>
      <c r="I5" s="4">
        <f>F5/8255</f>
        <v>1.2719563900666263E-2</v>
      </c>
      <c r="J5" s="5">
        <f>I5*42561</f>
        <v>541.35735917625686</v>
      </c>
      <c r="K5" s="3">
        <f t="shared" si="0"/>
        <v>373.83264082374319</v>
      </c>
    </row>
    <row r="6" spans="1:11">
      <c r="A6">
        <v>5109230311</v>
      </c>
      <c r="B6">
        <v>4</v>
      </c>
      <c r="C6" t="s">
        <v>13</v>
      </c>
      <c r="D6">
        <v>7000289</v>
      </c>
      <c r="E6" t="s">
        <v>18</v>
      </c>
      <c r="F6" s="2">
        <v>46</v>
      </c>
      <c r="G6" t="s">
        <v>15</v>
      </c>
      <c r="H6" s="1">
        <v>144.72999999999999</v>
      </c>
      <c r="I6" s="4">
        <f>F6/8255</f>
        <v>5.5723803755299822E-3</v>
      </c>
      <c r="J6" s="5">
        <f t="shared" ref="J6:J28" si="1">I6*42561</f>
        <v>237.16608116293156</v>
      </c>
      <c r="K6" s="3">
        <f t="shared" si="0"/>
        <v>-92.436081162931572</v>
      </c>
    </row>
    <row r="7" spans="1:11">
      <c r="A7">
        <v>5109230311</v>
      </c>
      <c r="B7">
        <v>5</v>
      </c>
      <c r="C7" t="s">
        <v>13</v>
      </c>
      <c r="D7">
        <v>7000290</v>
      </c>
      <c r="E7" t="s">
        <v>19</v>
      </c>
      <c r="F7" s="2">
        <v>24</v>
      </c>
      <c r="G7" t="s">
        <v>15</v>
      </c>
      <c r="H7" s="1">
        <v>76.61</v>
      </c>
      <c r="I7" s="4">
        <f>F7/8255</f>
        <v>2.9073288915808602E-3</v>
      </c>
      <c r="J7" s="5">
        <f t="shared" si="1"/>
        <v>123.73882495457299</v>
      </c>
      <c r="K7" s="3">
        <f t="shared" si="0"/>
        <v>-47.128824954572991</v>
      </c>
    </row>
    <row r="8" spans="1:11">
      <c r="A8">
        <v>5109230311</v>
      </c>
      <c r="B8">
        <v>6</v>
      </c>
      <c r="C8" t="s">
        <v>13</v>
      </c>
      <c r="D8">
        <v>7000096</v>
      </c>
      <c r="E8" t="s">
        <v>20</v>
      </c>
      <c r="F8" s="2">
        <v>238</v>
      </c>
      <c r="G8" t="s">
        <v>15</v>
      </c>
      <c r="H8" s="1">
        <v>1149.27</v>
      </c>
      <c r="I8" s="4">
        <f t="shared" ref="I7:I28" si="2">F8/8255</f>
        <v>2.8831011508176862E-2</v>
      </c>
      <c r="J8" s="5">
        <f t="shared" si="1"/>
        <v>1227.0766807995153</v>
      </c>
      <c r="K8" s="3">
        <f t="shared" si="0"/>
        <v>-77.806680799515334</v>
      </c>
    </row>
    <row r="9" spans="1:11">
      <c r="A9">
        <v>5109230311</v>
      </c>
      <c r="B9">
        <v>7</v>
      </c>
      <c r="C9" t="s">
        <v>13</v>
      </c>
      <c r="D9">
        <v>7000284</v>
      </c>
      <c r="E9" t="s">
        <v>21</v>
      </c>
      <c r="F9" s="2">
        <v>1296</v>
      </c>
      <c r="G9" t="s">
        <v>15</v>
      </c>
      <c r="H9" s="1">
        <v>6261.47</v>
      </c>
      <c r="I9" s="4">
        <f t="shared" si="2"/>
        <v>0.15699576014536645</v>
      </c>
      <c r="J9" s="5">
        <f t="shared" si="1"/>
        <v>6681.8965475469413</v>
      </c>
      <c r="K9" s="3">
        <f t="shared" si="0"/>
        <v>-420.42654754694104</v>
      </c>
    </row>
    <row r="10" spans="1:11">
      <c r="A10">
        <v>5109230311</v>
      </c>
      <c r="B10">
        <v>9</v>
      </c>
      <c r="C10" t="s">
        <v>13</v>
      </c>
      <c r="D10">
        <v>7000707</v>
      </c>
      <c r="E10" t="s">
        <v>22</v>
      </c>
      <c r="F10" s="2">
        <v>13</v>
      </c>
      <c r="G10" t="s">
        <v>15</v>
      </c>
      <c r="H10" s="1">
        <v>38.31</v>
      </c>
      <c r="I10" s="4">
        <f>F10/8255</f>
        <v>1.5748031496062992E-3</v>
      </c>
      <c r="J10" s="5">
        <f t="shared" si="1"/>
        <v>67.025196850393698</v>
      </c>
      <c r="K10" s="3">
        <f t="shared" si="0"/>
        <v>-28.715196850393696</v>
      </c>
    </row>
    <row r="11" spans="1:11">
      <c r="A11">
        <v>5109230311</v>
      </c>
      <c r="B11">
        <v>10</v>
      </c>
      <c r="C11" t="s">
        <v>13</v>
      </c>
      <c r="D11">
        <v>7000711</v>
      </c>
      <c r="E11" t="s">
        <v>23</v>
      </c>
      <c r="F11" s="2">
        <v>8</v>
      </c>
      <c r="G11" t="s">
        <v>15</v>
      </c>
      <c r="H11" s="1">
        <v>29.78</v>
      </c>
      <c r="I11" s="4">
        <f t="shared" si="2"/>
        <v>9.6910963052695336E-4</v>
      </c>
      <c r="J11" s="5">
        <f t="shared" si="1"/>
        <v>41.246274984857664</v>
      </c>
      <c r="K11" s="3">
        <f t="shared" si="0"/>
        <v>-11.466274984857662</v>
      </c>
    </row>
    <row r="12" spans="1:11">
      <c r="A12">
        <v>5109230311</v>
      </c>
      <c r="B12">
        <v>11</v>
      </c>
      <c r="C12" t="s">
        <v>13</v>
      </c>
      <c r="D12">
        <v>7000184</v>
      </c>
      <c r="E12" t="s">
        <v>24</v>
      </c>
      <c r="F12" s="2">
        <v>261</v>
      </c>
      <c r="G12" t="s">
        <v>15</v>
      </c>
      <c r="H12" s="1">
        <v>1042.8800000000001</v>
      </c>
      <c r="I12" s="4">
        <f t="shared" si="2"/>
        <v>3.161720169594185E-2</v>
      </c>
      <c r="J12" s="5">
        <f t="shared" si="1"/>
        <v>1345.6597213809812</v>
      </c>
      <c r="K12" s="3">
        <f t="shared" si="0"/>
        <v>-302.77972138098107</v>
      </c>
    </row>
    <row r="13" spans="1:11">
      <c r="A13">
        <v>5109230311</v>
      </c>
      <c r="B13">
        <v>12</v>
      </c>
      <c r="C13" t="s">
        <v>13</v>
      </c>
      <c r="D13">
        <v>7000185</v>
      </c>
      <c r="E13" t="s">
        <v>25</v>
      </c>
      <c r="F13" s="2">
        <v>60</v>
      </c>
      <c r="G13" t="s">
        <v>15</v>
      </c>
      <c r="H13" s="1">
        <v>238.38</v>
      </c>
      <c r="I13" s="4">
        <f t="shared" si="2"/>
        <v>7.2683222289521504E-3</v>
      </c>
      <c r="J13" s="5">
        <f t="shared" si="1"/>
        <v>309.34706238643247</v>
      </c>
      <c r="K13" s="3">
        <f t="shared" si="0"/>
        <v>-70.967062386432474</v>
      </c>
    </row>
    <row r="14" spans="1:11">
      <c r="A14">
        <v>5109230311</v>
      </c>
      <c r="B14">
        <v>13</v>
      </c>
      <c r="C14" t="s">
        <v>13</v>
      </c>
      <c r="D14">
        <v>7000765</v>
      </c>
      <c r="E14" t="s">
        <v>26</v>
      </c>
      <c r="F14" s="2">
        <v>36</v>
      </c>
      <c r="G14" t="s">
        <v>15</v>
      </c>
      <c r="H14" s="1">
        <v>178.78</v>
      </c>
      <c r="I14" s="4">
        <f>F14/8255</f>
        <v>4.3609933373712903E-3</v>
      </c>
      <c r="J14" s="5">
        <f t="shared" si="1"/>
        <v>185.60823743185949</v>
      </c>
      <c r="K14" s="3">
        <f t="shared" si="0"/>
        <v>-6.8282374318594918</v>
      </c>
    </row>
    <row r="15" spans="1:11">
      <c r="A15">
        <v>5109230311</v>
      </c>
      <c r="B15">
        <v>14</v>
      </c>
      <c r="C15" t="s">
        <v>13</v>
      </c>
      <c r="D15">
        <v>7000766</v>
      </c>
      <c r="E15" t="s">
        <v>26</v>
      </c>
      <c r="F15" s="2">
        <v>176</v>
      </c>
      <c r="G15" t="s">
        <v>15</v>
      </c>
      <c r="H15" s="1">
        <v>881.11</v>
      </c>
      <c r="I15" s="4">
        <f t="shared" si="2"/>
        <v>2.1320411871592972E-2</v>
      </c>
      <c r="J15" s="5">
        <f t="shared" si="1"/>
        <v>907.41804966686846</v>
      </c>
      <c r="K15" s="3">
        <f t="shared" si="0"/>
        <v>-26.308049666868442</v>
      </c>
    </row>
    <row r="16" spans="1:11">
      <c r="A16">
        <v>5109230312</v>
      </c>
      <c r="B16">
        <v>1</v>
      </c>
      <c r="C16" t="s">
        <v>13</v>
      </c>
      <c r="D16">
        <v>7000092</v>
      </c>
      <c r="E16" t="s">
        <v>14</v>
      </c>
      <c r="F16" s="2">
        <v>920</v>
      </c>
      <c r="G16" t="s">
        <v>15</v>
      </c>
      <c r="H16" s="1">
        <v>6048.65</v>
      </c>
      <c r="I16" s="4">
        <f t="shared" si="2"/>
        <v>0.11144760751059964</v>
      </c>
      <c r="J16" s="5">
        <f t="shared" si="1"/>
        <v>4743.321623258631</v>
      </c>
      <c r="K16" s="3">
        <f t="shared" si="0"/>
        <v>1305.3283767413686</v>
      </c>
    </row>
    <row r="17" spans="1:11">
      <c r="A17">
        <v>5109230312</v>
      </c>
      <c r="B17">
        <v>2</v>
      </c>
      <c r="C17" t="s">
        <v>13</v>
      </c>
      <c r="D17">
        <v>7000242</v>
      </c>
      <c r="E17" t="s">
        <v>16</v>
      </c>
      <c r="F17" s="2">
        <v>60</v>
      </c>
      <c r="G17" t="s">
        <v>15</v>
      </c>
      <c r="H17" s="1">
        <v>208.56</v>
      </c>
      <c r="I17" s="4">
        <f t="shared" si="2"/>
        <v>7.2683222289521504E-3</v>
      </c>
      <c r="J17" s="5">
        <f t="shared" si="1"/>
        <v>309.34706238643247</v>
      </c>
      <c r="K17" s="3">
        <f t="shared" si="0"/>
        <v>-100.78706238643247</v>
      </c>
    </row>
    <row r="18" spans="1:11">
      <c r="A18">
        <v>5109230312</v>
      </c>
      <c r="B18">
        <v>3</v>
      </c>
      <c r="C18" t="s">
        <v>13</v>
      </c>
      <c r="D18">
        <v>7000093</v>
      </c>
      <c r="E18" t="s">
        <v>17</v>
      </c>
      <c r="F18" s="2">
        <v>210</v>
      </c>
      <c r="G18" t="s">
        <v>15</v>
      </c>
      <c r="H18" s="1">
        <v>1826.08</v>
      </c>
      <c r="I18" s="4">
        <f t="shared" si="2"/>
        <v>2.5439127801332527E-2</v>
      </c>
      <c r="J18" s="5">
        <f t="shared" si="1"/>
        <v>1082.7147183525137</v>
      </c>
      <c r="K18" s="3">
        <f t="shared" si="0"/>
        <v>743.3652816474862</v>
      </c>
    </row>
    <row r="19" spans="1:11">
      <c r="A19">
        <v>5109230312</v>
      </c>
      <c r="B19">
        <v>4</v>
      </c>
      <c r="C19" t="s">
        <v>13</v>
      </c>
      <c r="D19">
        <v>7000289</v>
      </c>
      <c r="E19" t="s">
        <v>18</v>
      </c>
      <c r="F19" s="2">
        <v>92</v>
      </c>
      <c r="G19" t="s">
        <v>15</v>
      </c>
      <c r="H19" s="1">
        <v>285.20999999999998</v>
      </c>
      <c r="I19" s="4">
        <f t="shared" si="2"/>
        <v>1.1144760751059964E-2</v>
      </c>
      <c r="J19" s="5">
        <f t="shared" si="1"/>
        <v>474.33216232586312</v>
      </c>
      <c r="K19" s="3">
        <f t="shared" si="0"/>
        <v>-189.12216232586314</v>
      </c>
    </row>
    <row r="20" spans="1:11">
      <c r="A20">
        <v>5109230312</v>
      </c>
      <c r="B20">
        <v>5</v>
      </c>
      <c r="C20" t="s">
        <v>13</v>
      </c>
      <c r="D20">
        <v>7000290</v>
      </c>
      <c r="E20" t="s">
        <v>19</v>
      </c>
      <c r="F20" s="2">
        <v>48</v>
      </c>
      <c r="G20" t="s">
        <v>15</v>
      </c>
      <c r="H20" s="1">
        <v>149</v>
      </c>
      <c r="I20" s="4">
        <f t="shared" si="2"/>
        <v>5.8146577831617204E-3</v>
      </c>
      <c r="J20" s="5">
        <f t="shared" si="1"/>
        <v>247.47764990914598</v>
      </c>
      <c r="K20" s="3">
        <f t="shared" si="0"/>
        <v>-98.477649909145981</v>
      </c>
    </row>
    <row r="21" spans="1:11">
      <c r="A21">
        <v>5109230312</v>
      </c>
      <c r="B21">
        <v>6</v>
      </c>
      <c r="C21" t="s">
        <v>13</v>
      </c>
      <c r="D21">
        <v>7000096</v>
      </c>
      <c r="E21" t="s">
        <v>20</v>
      </c>
      <c r="F21" s="2">
        <v>544</v>
      </c>
      <c r="G21" t="s">
        <v>15</v>
      </c>
      <c r="H21" s="1">
        <v>2626.32</v>
      </c>
      <c r="I21" s="4">
        <f t="shared" si="2"/>
        <v>6.5899454875832833E-2</v>
      </c>
      <c r="J21" s="5">
        <f t="shared" si="1"/>
        <v>2804.7466989703212</v>
      </c>
      <c r="K21" s="3">
        <f t="shared" si="0"/>
        <v>-178.42669897032101</v>
      </c>
    </row>
    <row r="22" spans="1:11">
      <c r="A22">
        <v>5109230312</v>
      </c>
      <c r="B22">
        <v>7</v>
      </c>
      <c r="C22" t="s">
        <v>13</v>
      </c>
      <c r="D22">
        <v>7000284</v>
      </c>
      <c r="E22" t="s">
        <v>21</v>
      </c>
      <c r="F22" s="2">
        <v>2960</v>
      </c>
      <c r="G22" t="s">
        <v>15</v>
      </c>
      <c r="H22" s="1">
        <v>14302.18</v>
      </c>
      <c r="I22" s="4">
        <f t="shared" si="2"/>
        <v>0.35857056329497272</v>
      </c>
      <c r="J22" s="5">
        <f t="shared" si="1"/>
        <v>15261.121744397335</v>
      </c>
      <c r="K22" s="3">
        <f t="shared" si="0"/>
        <v>-958.94174439733433</v>
      </c>
    </row>
    <row r="23" spans="1:11">
      <c r="A23">
        <v>5109230312</v>
      </c>
      <c r="B23">
        <v>9</v>
      </c>
      <c r="C23" t="s">
        <v>13</v>
      </c>
      <c r="D23">
        <v>7000707</v>
      </c>
      <c r="E23" t="s">
        <v>22</v>
      </c>
      <c r="F23" s="2">
        <v>26</v>
      </c>
      <c r="G23" t="s">
        <v>15</v>
      </c>
      <c r="H23" s="1">
        <v>76.61</v>
      </c>
      <c r="I23" s="4">
        <f t="shared" si="2"/>
        <v>3.1496062992125984E-3</v>
      </c>
      <c r="J23" s="5">
        <f t="shared" si="1"/>
        <v>134.0503937007874</v>
      </c>
      <c r="K23" s="3">
        <f t="shared" si="0"/>
        <v>-57.440393700787396</v>
      </c>
    </row>
    <row r="24" spans="1:11">
      <c r="A24">
        <v>5109230312</v>
      </c>
      <c r="B24">
        <v>10</v>
      </c>
      <c r="C24" t="s">
        <v>13</v>
      </c>
      <c r="D24">
        <v>7000711</v>
      </c>
      <c r="E24" t="s">
        <v>23</v>
      </c>
      <c r="F24" s="2">
        <v>16</v>
      </c>
      <c r="G24" t="s">
        <v>15</v>
      </c>
      <c r="H24" s="1">
        <v>59.61</v>
      </c>
      <c r="I24" s="4">
        <f t="shared" si="2"/>
        <v>1.9382192610539067E-3</v>
      </c>
      <c r="J24" s="5">
        <f t="shared" si="1"/>
        <v>82.492549969715327</v>
      </c>
      <c r="K24" s="3">
        <f t="shared" si="0"/>
        <v>-22.882549969715328</v>
      </c>
    </row>
    <row r="25" spans="1:11">
      <c r="A25">
        <v>5109230312</v>
      </c>
      <c r="B25">
        <v>11</v>
      </c>
      <c r="C25" t="s">
        <v>13</v>
      </c>
      <c r="D25">
        <v>7000184</v>
      </c>
      <c r="E25" t="s">
        <v>24</v>
      </c>
      <c r="F25" s="2">
        <v>170</v>
      </c>
      <c r="G25" t="s">
        <v>15</v>
      </c>
      <c r="H25" s="1">
        <v>681.07</v>
      </c>
      <c r="I25" s="4">
        <f t="shared" si="2"/>
        <v>2.0593579648697759E-2</v>
      </c>
      <c r="J25" s="5">
        <f t="shared" si="1"/>
        <v>876.48334342822534</v>
      </c>
      <c r="K25" s="3">
        <f t="shared" si="0"/>
        <v>-195.41334342822529</v>
      </c>
    </row>
    <row r="26" spans="1:11">
      <c r="A26">
        <v>5109230312</v>
      </c>
      <c r="B26">
        <v>12</v>
      </c>
      <c r="C26" t="s">
        <v>13</v>
      </c>
      <c r="D26">
        <v>7000185</v>
      </c>
      <c r="E26" t="s">
        <v>25</v>
      </c>
      <c r="F26" s="2">
        <v>40</v>
      </c>
      <c r="G26" t="s">
        <v>15</v>
      </c>
      <c r="H26" s="1">
        <v>161.74</v>
      </c>
      <c r="I26" s="4">
        <f t="shared" si="2"/>
        <v>4.8455481526347667E-3</v>
      </c>
      <c r="J26" s="5">
        <f t="shared" si="1"/>
        <v>206.2313749242883</v>
      </c>
      <c r="K26" s="3">
        <f t="shared" si="0"/>
        <v>-44.491374924288294</v>
      </c>
    </row>
    <row r="27" spans="1:11">
      <c r="A27">
        <v>5109230312</v>
      </c>
      <c r="B27">
        <v>13</v>
      </c>
      <c r="C27" t="s">
        <v>13</v>
      </c>
      <c r="D27">
        <v>7000291</v>
      </c>
      <c r="E27" t="s">
        <v>27</v>
      </c>
      <c r="F27" s="2">
        <v>80</v>
      </c>
      <c r="G27" t="s">
        <v>15</v>
      </c>
      <c r="H27" s="1">
        <v>400.12</v>
      </c>
      <c r="I27" s="4">
        <f t="shared" si="2"/>
        <v>9.6910963052695333E-3</v>
      </c>
      <c r="J27" s="5">
        <f t="shared" si="1"/>
        <v>412.46274984857661</v>
      </c>
      <c r="K27" s="3">
        <f t="shared" si="0"/>
        <v>-12.342749848576602</v>
      </c>
    </row>
    <row r="28" spans="1:11">
      <c r="A28">
        <v>5109230312</v>
      </c>
      <c r="B28">
        <v>14</v>
      </c>
      <c r="C28" t="s">
        <v>13</v>
      </c>
      <c r="D28">
        <v>7000292</v>
      </c>
      <c r="E28" t="s">
        <v>27</v>
      </c>
      <c r="F28" s="2">
        <v>336</v>
      </c>
      <c r="G28" t="s">
        <v>15</v>
      </c>
      <c r="H28" s="1">
        <v>1681.34</v>
      </c>
      <c r="I28" s="4">
        <f t="shared" si="2"/>
        <v>4.0702604482132039E-2</v>
      </c>
      <c r="J28" s="5">
        <f t="shared" si="1"/>
        <v>1732.3435493640218</v>
      </c>
      <c r="K28" s="3">
        <f t="shared" si="0"/>
        <v>-51.003549364021865</v>
      </c>
    </row>
    <row r="29" spans="1:11">
      <c r="F29" s="10">
        <f>SUM(F3:F28)</f>
        <v>8255</v>
      </c>
      <c r="G29" s="8"/>
      <c r="H29" s="11">
        <f>SUM(H3:H28)</f>
        <v>42561.82</v>
      </c>
    </row>
  </sheetData>
  <autoFilter ref="A2:H28" xr:uid="{556998EF-89CB-46D8-9471-E541B4272F57}">
    <sortState xmlns:xlrd2="http://schemas.microsoft.com/office/spreadsheetml/2017/richdata2" ref="A3:H28">
      <sortCondition ref="A3:A28"/>
      <sortCondition ref="B3:B28"/>
    </sortState>
  </autoFilter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Mohan Kumar M</dc:creator>
  <cp:keywords/>
  <dc:description/>
  <cp:lastModifiedBy>Aravinth Jothi</cp:lastModifiedBy>
  <cp:revision/>
  <dcterms:created xsi:type="dcterms:W3CDTF">2024-06-05T10:02:15Z</dcterms:created>
  <dcterms:modified xsi:type="dcterms:W3CDTF">2024-09-03T06:02:57Z</dcterms:modified>
  <cp:category/>
  <cp:contentStatus/>
</cp:coreProperties>
</file>