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Volumes/LaCie/Data Analytics BootCamp/Excel/"/>
    </mc:Choice>
  </mc:AlternateContent>
  <xr:revisionPtr revIDLastSave="0" documentId="13_ncr:1_{37A2C48A-A47D-D747-A6AC-CC63BF8E7B7C}" xr6:coauthVersionLast="36" xr6:coauthVersionMax="36" xr10:uidLastSave="{00000000-0000-0000-0000-000000000000}"/>
  <bookViews>
    <workbookView xWindow="0" yWindow="460" windowWidth="27600" windowHeight="16340" activeTab="4" xr2:uid="{00000000-000D-0000-FFFF-FFFF00000000}"/>
  </bookViews>
  <sheets>
    <sheet name="Raw Data" sheetId="1" r:id="rId1"/>
    <sheet name="Goal" sheetId="9" r:id="rId2"/>
    <sheet name="Dates Pivot Table" sheetId="8" r:id="rId3"/>
    <sheet name="Sub-Category Pivot Table" sheetId="4" r:id="rId4"/>
    <sheet name="Category Pivot Tabe" sheetId="3" r:id="rId5"/>
  </sheets>
  <definedNames>
    <definedName name="_xlnm._FilterDatabase" localSheetId="0" hidden="1">'Raw Data'!$A$1:$U$4115</definedName>
  </definedNames>
  <calcPr calcId="191029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D2" i="9"/>
  <c r="C12" i="9"/>
  <c r="C13" i="9"/>
  <c r="C11" i="9"/>
  <c r="C10" i="9"/>
  <c r="C9" i="9"/>
  <c r="C8" i="9"/>
  <c r="C7" i="9"/>
  <c r="C5" i="9"/>
  <c r="B5" i="9"/>
  <c r="C6" i="9"/>
  <c r="C4" i="9"/>
  <c r="C3" i="9"/>
  <c r="C2" i="9"/>
  <c r="B13" i="9"/>
  <c r="B12" i="9"/>
  <c r="B11" i="9"/>
  <c r="B10" i="9"/>
  <c r="B9" i="9"/>
  <c r="B8" i="9"/>
  <c r="B7" i="9"/>
  <c r="B6" i="9"/>
  <c r="B4" i="9"/>
  <c r="B3" i="9"/>
  <c r="B2" i="9"/>
  <c r="E2" i="9" l="1"/>
  <c r="F2" i="9" s="1"/>
  <c r="E10" i="9"/>
  <c r="G10" i="9" s="1"/>
  <c r="E6" i="9"/>
  <c r="H6" i="9" s="1"/>
  <c r="E13" i="9"/>
  <c r="G13" i="9" s="1"/>
  <c r="E9" i="9"/>
  <c r="F9" i="9" s="1"/>
  <c r="E5" i="9"/>
  <c r="H5" i="9" s="1"/>
  <c r="E12" i="9"/>
  <c r="H12" i="9" s="1"/>
  <c r="E8" i="9"/>
  <c r="F8" i="9" s="1"/>
  <c r="E4" i="9"/>
  <c r="G4" i="9" s="1"/>
  <c r="E11" i="9"/>
  <c r="F11" i="9" s="1"/>
  <c r="E7" i="9"/>
  <c r="F7" i="9" s="1"/>
  <c r="E3" i="9"/>
  <c r="H3" i="9" s="1"/>
  <c r="T2" i="1"/>
  <c r="S2" i="1"/>
  <c r="G9" i="9" l="1"/>
  <c r="F4" i="9"/>
  <c r="H9" i="9"/>
  <c r="H4" i="9"/>
  <c r="H11" i="9"/>
  <c r="H10" i="9"/>
  <c r="F5" i="9"/>
  <c r="H2" i="9"/>
  <c r="G2" i="9"/>
  <c r="G5" i="9"/>
  <c r="H13" i="9"/>
  <c r="F6" i="9"/>
  <c r="G8" i="9"/>
  <c r="F3" i="9"/>
  <c r="H8" i="9"/>
  <c r="G6" i="9"/>
  <c r="H7" i="9"/>
  <c r="F12" i="9"/>
  <c r="G3" i="9"/>
  <c r="F13" i="9"/>
  <c r="G11" i="9"/>
  <c r="G12" i="9"/>
  <c r="F10" i="9"/>
  <c r="G7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<sst xmlns="http://schemas.openxmlformats.org/spreadsheetml/2006/main" count="33048" uniqueCount="8401">
  <si>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</si>
  <si>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</si>
  <si>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</si>
  <si>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</si>
  <si>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</si>
  <si>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</si>
  <si>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</si>
  <si>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</si>
  <si>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</si>
  <si>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</si>
  <si>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</si>
  <si>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</si>
  <si>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</si>
  <si>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</si>
  <si>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</si>
  <si>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</si>
  <si>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</si>
  <si>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</si>
  <si>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</si>
  <si>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</si>
  <si>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</si>
  <si>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</si>
  <si>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</si>
  <si>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</si>
  <si>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</si>
  <si>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</si>
  <si>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</si>
  <si>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</si>
  <si>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</si>
  <si>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</si>
  <si>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</si>
  <si>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</si>
  <si>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</si>
  <si>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</si>
  <si>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</si>
  <si>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</si>
  <si>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</si>
  <si>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</si>
  <si>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</si>
  <si>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</si>
  <si>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</si>
  <si>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</si>
  <si>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</si>
  <si>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</si>
  <si>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</si>
  <si>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</si>
  <si>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</si>
  <si>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</si>
  <si>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</si>
  <si>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</si>
  <si>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</si>
  <si>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</si>
  <si>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</si>
  <si>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</si>
  <si>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</si>
  <si>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</si>
  <si>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</si>
  <si>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</si>
  <si>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</si>
  <si>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</si>
  <si>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</si>
  <si>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</si>
  <si>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</si>
  <si>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</si>
  <si>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</si>
  <si>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</si>
  <si>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</si>
  <si>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</si>
  <si>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</si>
  <si>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</si>
  <si>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</si>
  <si>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</si>
  <si>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</si>
  <si>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</si>
  <si>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</si>
  <si>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</si>
  <si>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</si>
  <si>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</si>
  <si>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</si>
  <si>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</si>
  <si>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</si>
  <si>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</si>
  <si>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</si>
  <si>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</si>
  <si>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</si>
  <si>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</si>
  <si>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</si>
  <si>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</si>
  <si>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</si>
  <si>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</si>
  <si>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</si>
  <si>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</si>
  <si>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</si>
  <si>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</si>
  <si>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</si>
  <si>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</si>
  <si>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</si>
  <si>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</si>
  <si>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</si>
  <si>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</si>
  <si>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</si>
  <si>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</si>
  <si>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</si>
  <si>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</si>
  <si>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</si>
  <si>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</si>
  <si>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</si>
  <si>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</si>
  <si>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</si>
  <si>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</si>
  <si>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</si>
  <si>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</si>
  <si>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</si>
  <si>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</si>
  <si>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</si>
  <si>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</si>
  <si>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</si>
  <si>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</si>
  <si>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</si>
  <si>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</si>
  <si>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</si>
  <si>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</si>
  <si>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</si>
  <si>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</si>
  <si>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</si>
  <si>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</si>
  <si>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</si>
  <si>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</si>
  <si>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</si>
  <si>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</si>
  <si>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</si>
  <si>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</si>
  <si>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</si>
  <si>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</si>
  <si>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</si>
  <si>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</si>
  <si>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</si>
  <si>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</si>
  <si>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</si>
  <si>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</si>
  <si>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</si>
  <si>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</si>
  <si>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</si>
  <si>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</si>
  <si>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</si>
  <si>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</si>
  <si>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</si>
  <si>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</si>
  <si>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</si>
  <si>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</si>
  <si>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</si>
  <si>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</si>
  <si>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</si>
  <si>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</si>
  <si>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</si>
  <si>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</si>
  <si>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</si>
  <si>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</si>
  <si>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</si>
  <si>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</si>
  <si>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</si>
  <si>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</si>
  <si>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</si>
  <si>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</si>
  <si>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</si>
  <si>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</si>
  <si>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</si>
  <si>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</si>
  <si>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</si>
  <si>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</si>
  <si>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</si>
  <si>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</si>
  <si>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</si>
  <si>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</si>
  <si>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</si>
  <si>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</si>
  <si>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</si>
  <si>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</si>
  <si>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</si>
  <si>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</si>
  <si>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</si>
  <si>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</si>
  <si>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</si>
  <si>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</si>
  <si>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</si>
  <si>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</si>
  <si>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</si>
  <si>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</si>
  <si>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</si>
  <si>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</si>
  <si>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</si>
  <si>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</si>
  <si>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</si>
  <si>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</si>
  <si>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</si>
  <si>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</si>
  <si>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</si>
  <si>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</si>
  <si>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</si>
  <si>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</si>
  <si>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</si>
  <si>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</si>
  <si>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</si>
  <si>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</si>
  <si>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</si>
  <si>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</si>
  <si>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</si>
  <si>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</si>
  <si>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</si>
  <si>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</si>
  <si>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</si>
  <si>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</si>
  <si>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</si>
  <si>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</si>
  <si>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</si>
  <si>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</si>
  <si>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</si>
  <si>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</si>
  <si>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</si>
  <si>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</si>
  <si>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</si>
  <si>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</si>
  <si>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</si>
  <si>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</si>
  <si>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</si>
  <si>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</si>
  <si>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</si>
  <si>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</si>
  <si>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</si>
  <si>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</si>
  <si>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</si>
  <si>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</si>
  <si>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</si>
  <si>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</si>
  <si>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</si>
  <si>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</si>
  <si>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</si>
  <si>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</si>
  <si>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</si>
  <si>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</si>
  <si>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</si>
  <si>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</si>
  <si>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</si>
  <si>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</si>
  <si>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</si>
  <si>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</si>
  <si>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</si>
  <si>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</si>
  <si>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</si>
  <si>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</si>
  <si>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</si>
  <si>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</si>
  <si>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</si>
  <si>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</si>
  <si>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</si>
  <si>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</si>
  <si>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</si>
  <si>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</si>
  <si>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</si>
  <si>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</si>
  <si>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</si>
  <si>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</si>
  <si>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</si>
  <si>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</si>
  <si>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</si>
  <si>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</si>
  <si>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</si>
  <si>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</si>
  <si>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</si>
  <si>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</si>
  <si>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</si>
  <si>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</si>
  <si>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</si>
  <si>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</si>
  <si>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</si>
  <si>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</si>
  <si>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</si>
  <si>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</si>
  <si>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</si>
  <si>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</si>
  <si>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</si>
  <si>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</si>
  <si>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</si>
  <si>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</si>
  <si>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</si>
  <si>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</si>
  <si>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</si>
  <si>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</si>
  <si>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</si>
  <si>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</si>
  <si>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</si>
  <si>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</si>
  <si>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</si>
  <si>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</si>
  <si>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</si>
  <si>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</si>
  <si>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</si>
  <si>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</si>
  <si>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</si>
  <si>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</si>
  <si>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</si>
  <si>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</si>
  <si>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</si>
  <si>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</si>
  <si>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</si>
  <si>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</si>
  <si>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</si>
  <si>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</si>
  <si>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</si>
  <si>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</si>
  <si>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</si>
  <si>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</si>
  <si>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</si>
  <si>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</si>
  <si>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</si>
  <si>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</si>
  <si>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</si>
  <si>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</si>
  <si>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</si>
  <si>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</si>
  <si>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</si>
  <si>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</si>
  <si>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</si>
  <si>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</si>
  <si>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</si>
  <si>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</si>
  <si>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</si>
  <si>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</si>
  <si>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</si>
  <si>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</si>
  <si>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</si>
  <si>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</si>
  <si>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</si>
  <si>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</si>
  <si>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</si>
  <si>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</si>
  <si>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</si>
  <si>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</si>
  <si>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</si>
  <si>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</si>
  <si>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</si>
  <si>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</si>
  <si>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</si>
  <si>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</si>
  <si>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</si>
  <si>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</si>
  <si>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</si>
  <si>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</si>
  <si>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</si>
  <si>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</si>
  <si>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</si>
  <si>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</si>
  <si>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</si>
  <si>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</si>
  <si>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</si>
  <si>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</si>
  <si>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</si>
  <si>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</si>
  <si>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</si>
  <si>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</si>
  <si>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</si>
  <si>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</si>
  <si>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</si>
  <si>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</si>
  <si>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</si>
  <si>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</si>
  <si>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</si>
  <si>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</si>
  <si>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</si>
  <si>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</si>
  <si>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</si>
  <si>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</si>
  <si>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</si>
  <si>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</si>
  <si>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</si>
  <si>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</si>
  <si>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</si>
  <si>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</si>
  <si>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</si>
  <si>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</si>
  <si>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</si>
  <si>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</si>
  <si>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</si>
  <si>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</si>
  <si>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</si>
  <si>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</si>
  <si>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</si>
  <si>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</si>
  <si>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</si>
  <si>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</si>
  <si>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</si>
  <si>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</si>
  <si>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</si>
  <si>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</si>
  <si>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</si>
  <si>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</si>
  <si>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</si>
  <si>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</si>
  <si>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</si>
  <si>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</si>
  <si>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</si>
  <si>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</si>
  <si>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</si>
  <si>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</si>
  <si>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</si>
  <si>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</si>
  <si>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</si>
  <si>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</si>
  <si>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</si>
  <si>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</si>
  <si>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</si>
  <si>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</si>
  <si>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</si>
  <si>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</si>
  <si>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</si>
  <si>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</si>
  <si>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</si>
  <si>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</si>
  <si>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</si>
  <si>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</si>
  <si>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</si>
  <si>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</si>
  <si>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</si>
  <si>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</si>
  <si>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</si>
  <si>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</si>
  <si>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</si>
  <si>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</si>
  <si>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</si>
  <si>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</si>
  <si>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</si>
  <si>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</si>
  <si>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</si>
  <si>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</si>
  <si>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</si>
  <si>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</si>
  <si>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</si>
  <si>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</si>
  <si>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</si>
  <si>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</si>
  <si>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</si>
  <si>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</si>
  <si>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</si>
  <si>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</si>
  <si>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</si>
  <si>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</si>
  <si>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</si>
  <si>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</si>
  <si>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</si>
  <si>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</si>
  <si>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</si>
  <si>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</si>
  <si>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</si>
  <si>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</si>
  <si>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</si>
  <si>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</si>
  <si>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</si>
  <si>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</si>
  <si>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</si>
  <si>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</si>
  <si>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</si>
  <si>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</si>
  <si>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</si>
  <si>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</si>
  <si>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</si>
  <si>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</si>
  <si>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</si>
  <si>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</si>
  <si>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</si>
  <si>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</si>
  <si>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</si>
  <si>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</si>
  <si>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</si>
  <si>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</si>
  <si>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</si>
  <si>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</si>
  <si>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</si>
  <si>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</si>
  <si>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</si>
  <si>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</si>
  <si>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</si>
  <si>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</si>
  <si>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</si>
  <si>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</si>
  <si>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</si>
  <si>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</si>
  <si>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</si>
  <si>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</si>
  <si>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</si>
  <si>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</si>
  <si>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</si>
  <si>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</si>
  <si>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</si>
  <si>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</si>
  <si>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</si>
  <si>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</si>
  <si>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</si>
  <si>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</si>
  <si>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</si>
  <si>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</si>
  <si>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</si>
  <si>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</si>
  <si>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</si>
  <si>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</si>
  <si>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</si>
  <si>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</si>
  <si>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</si>
  <si>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</si>
  <si>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</si>
  <si>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</si>
  <si>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</si>
  <si>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</si>
  <si>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</si>
  <si>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</si>
  <si>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</si>
  <si>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</si>
  <si>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</si>
  <si>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</si>
  <si>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</si>
  <si>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</si>
  <si>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</si>
  <si>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</si>
  <si>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</si>
  <si>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</si>
  <si>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</si>
  <si>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</si>
  <si>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</si>
  <si>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</si>
  <si>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</si>
  <si>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</si>
  <si>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</si>
  <si>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</si>
  <si>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</si>
  <si>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</si>
  <si>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</si>
  <si>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</si>
  <si>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</si>
  <si>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</si>
  <si>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</si>
  <si>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</si>
  <si>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</si>
  <si>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</si>
  <si>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</si>
  <si>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</si>
  <si>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</si>
  <si>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</si>
  <si>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</si>
  <si>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</si>
  <si>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</si>
  <si>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</si>
  <si>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</si>
  <si>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</si>
  <si>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</si>
  <si>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</si>
  <si>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</si>
  <si>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</si>
  <si>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</si>
  <si>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</si>
  <si>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</si>
  <si>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</si>
  <si>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</si>
  <si>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</si>
  <si>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</si>
  <si>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</si>
  <si>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</si>
  <si>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</si>
  <si>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</si>
  <si>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</si>
  <si>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</si>
  <si>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</si>
  <si>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</si>
  <si>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</si>
  <si>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</si>
  <si>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</si>
  <si>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</si>
  <si>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</si>
  <si>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</si>
  <si>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</si>
  <si>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</si>
  <si>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</si>
  <si>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</si>
  <si>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</si>
  <si>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</si>
  <si>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</si>
  <si>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</si>
  <si>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</si>
  <si>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</si>
  <si>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</si>
  <si>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</si>
  <si>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</si>
  <si>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</si>
  <si>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</si>
  <si>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</si>
  <si>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</si>
  <si>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</si>
  <si>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</si>
  <si>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</si>
  <si>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</si>
  <si>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</si>
  <si>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</si>
  <si>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</si>
  <si>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</si>
  <si>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</si>
  <si>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</si>
  <si>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</si>
  <si>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</si>
  <si>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</si>
  <si>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</si>
  <si>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</si>
  <si>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</si>
  <si>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</si>
  <si>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</si>
  <si>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</si>
  <si>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</si>
  <si>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</si>
  <si>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</si>
  <si>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</si>
  <si>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</si>
  <si>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</si>
  <si>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</si>
  <si>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</si>
  <si>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</si>
  <si>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</si>
  <si>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</si>
  <si>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</si>
  <si>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</si>
  <si>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</si>
  <si>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</si>
  <si>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</si>
  <si>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</si>
  <si>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</si>
  <si>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</si>
  <si>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</si>
  <si>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</si>
  <si>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</si>
  <si>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</si>
  <si>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</si>
  <si>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</si>
  <si>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</si>
  <si>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</si>
  <si>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</si>
  <si>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</si>
  <si>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</si>
  <si>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</si>
  <si>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</si>
  <si>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</si>
  <si>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</si>
  <si>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</si>
  <si>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</si>
  <si>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</si>
  <si>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</si>
  <si>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</si>
  <si>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</si>
  <si>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</si>
  <si>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</si>
  <si>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</si>
  <si>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</si>
  <si>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</si>
  <si>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</si>
  <si>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</si>
  <si>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</si>
  <si>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</si>
  <si>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</si>
  <si>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</si>
  <si>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</si>
  <si>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</si>
  <si>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</si>
  <si>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</si>
  <si>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</si>
  <si>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</si>
  <si>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</si>
  <si>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</si>
  <si>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</si>
  <si>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</si>
  <si>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</si>
  <si>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</si>
  <si>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</si>
  <si>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</si>
  <si>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</si>
  <si>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</si>
  <si>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</si>
  <si>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</si>
  <si>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</si>
  <si>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</si>
  <si>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</si>
  <si>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</si>
  <si>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</si>
  <si>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</si>
  <si>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</si>
  <si>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</si>
  <si>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</si>
  <si>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</si>
  <si>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</si>
  <si>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</si>
  <si>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</si>
  <si>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</si>
  <si>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</si>
  <si>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</si>
  <si>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</si>
  <si>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</si>
  <si>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</si>
  <si>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</si>
  <si>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</si>
  <si>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</si>
  <si>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</si>
  <si>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</si>
  <si>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</si>
  <si>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</si>
  <si>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</si>
  <si>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</si>
  <si>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</si>
  <si>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</si>
  <si>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</si>
  <si>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</si>
  <si>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</si>
  <si>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</si>
  <si>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</si>
  <si>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</si>
  <si>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</si>
  <si>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</si>
  <si>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</si>
  <si>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</si>
  <si>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</si>
  <si>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</si>
  <si>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</si>
  <si>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</si>
  <si>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</si>
  <si>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</si>
  <si>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</si>
  <si>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</si>
  <si>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</si>
  <si>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</si>
  <si>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</si>
  <si>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</si>
  <si>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</si>
  <si>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</si>
  <si>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</si>
  <si>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</si>
  <si>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</si>
  <si>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</si>
  <si>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</si>
  <si>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</si>
  <si>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</si>
  <si>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</si>
  <si>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</si>
  <si>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</si>
  <si>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</si>
  <si>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</si>
  <si>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</si>
  <si>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</si>
  <si>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</si>
  <si>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</si>
  <si>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</si>
  <si>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</si>
  <si>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</si>
  <si>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</si>
  <si>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</si>
  <si>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</si>
  <si>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</si>
  <si>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</si>
  <si>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</si>
  <si>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</si>
  <si>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</si>
  <si>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</si>
  <si>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</si>
  <si>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</si>
  <si>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</si>
  <si>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</si>
  <si>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</si>
  <si>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</si>
  <si>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</si>
  <si>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</si>
  <si>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</si>
  <si>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</si>
  <si>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</si>
  <si>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</si>
  <si>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</si>
  <si>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</si>
  <si>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</si>
  <si>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</si>
  <si>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</si>
  <si>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</si>
  <si>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</si>
  <si>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</si>
  <si>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</si>
  <si>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</si>
  <si>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</si>
  <si>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</si>
  <si>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</si>
  <si>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</si>
  <si>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</si>
  <si>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</si>
  <si>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</si>
  <si>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</si>
  <si>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</si>
  <si>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</si>
  <si>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</si>
  <si>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</si>
  <si>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</si>
  <si>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</si>
  <si>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</si>
  <si>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</si>
  <si>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</si>
  <si>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</si>
  <si>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</si>
  <si>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</si>
  <si>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</si>
  <si>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</si>
  <si>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</si>
  <si>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</si>
  <si>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</si>
  <si>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</si>
  <si>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</si>
  <si>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</si>
  <si>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</si>
  <si>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</si>
  <si>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</si>
  <si>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</si>
  <si>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</si>
  <si>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</si>
  <si>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</si>
  <si>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</si>
  <si>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</si>
  <si>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</si>
  <si>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</si>
  <si>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</si>
  <si>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</si>
  <si>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</si>
  <si>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</si>
  <si>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</si>
  <si>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</si>
  <si>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</si>
  <si>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</si>
  <si>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</si>
  <si>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</si>
  <si>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</si>
  <si>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</si>
  <si>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</si>
  <si>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</si>
  <si>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</si>
  <si>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</si>
  <si>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</si>
  <si>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</si>
  <si>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</si>
  <si>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</si>
  <si>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</si>
  <si>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</si>
  <si>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</si>
  <si>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</si>
  <si>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</si>
  <si>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</si>
  <si>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</si>
  <si>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</si>
  <si>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</si>
  <si>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</si>
  <si>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</si>
  <si>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</si>
  <si>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</si>
  <si>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</si>
  <si>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</si>
  <si>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</si>
  <si>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</si>
  <si>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</si>
  <si>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</si>
  <si>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</si>
  <si>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</si>
  <si>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</si>
  <si>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</si>
  <si>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</si>
  <si>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</si>
  <si>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</si>
  <si>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</si>
  <si>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</si>
  <si>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</si>
  <si>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</si>
  <si>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</si>
  <si>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</si>
  <si>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</si>
  <si>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</si>
  <si>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</si>
  <si>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</si>
  <si>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</si>
  <si>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</si>
  <si>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</si>
  <si>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</si>
  <si>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</si>
  <si>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</si>
  <si>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</si>
  <si>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</si>
  <si>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</si>
  <si>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</si>
  <si>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</si>
  <si>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</si>
  <si>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</si>
  <si>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</si>
  <si>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</si>
  <si>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</si>
  <si>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</si>
  <si>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</si>
  <si>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</si>
  <si>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</si>
  <si>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</si>
  <si>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</si>
  <si>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</si>
  <si>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</si>
  <si>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</si>
  <si>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</si>
  <si>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</si>
  <si>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</si>
  <si>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</si>
  <si>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</si>
  <si>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</si>
  <si>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</si>
  <si>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</si>
  <si>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</si>
  <si>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</si>
  <si>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</si>
  <si>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</si>
  <si>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</si>
  <si>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</si>
  <si>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</si>
  <si>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</si>
  <si>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</si>
  <si>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</si>
  <si>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</si>
  <si>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</si>
  <si>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</si>
  <si>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</si>
  <si>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</si>
  <si>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</si>
  <si>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</si>
  <si>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</si>
  <si>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</si>
  <si>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</si>
  <si>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</si>
  <si>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</si>
  <si>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</si>
  <si>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</si>
  <si>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</si>
  <si>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</si>
  <si>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</si>
  <si>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</si>
  <si>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</si>
  <si>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</si>
  <si>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</si>
  <si>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</si>
  <si>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</si>
  <si>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</si>
  <si>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</si>
  <si>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</si>
  <si>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</si>
  <si>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</si>
  <si>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</si>
  <si>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</si>
  <si>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</si>
  <si>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</si>
  <si>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</si>
  <si>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</si>
  <si>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</si>
  <si>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</si>
  <si>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</si>
  <si>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</si>
  <si>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</si>
  <si>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</si>
  <si>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</si>
  <si>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</si>
  <si>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</si>
  <si>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</si>
  <si>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</si>
  <si>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</si>
  <si>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</si>
  <si>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</si>
  <si>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</si>
  <si>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</si>
  <si>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</si>
  <si>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</si>
  <si>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</si>
  <si>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</si>
  <si>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</si>
  <si>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</si>
  <si>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</si>
  <si>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</si>
  <si>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</si>
  <si>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</si>
  <si>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</si>
  <si>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</si>
  <si>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</si>
  <si>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</si>
  <si>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</si>
  <si>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</si>
  <si>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</si>
  <si>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</si>
  <si>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</si>
  <si>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</si>
  <si>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</si>
  <si>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</si>
  <si>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</si>
  <si>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</si>
  <si>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</si>
  <si>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</si>
  <si>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</si>
  <si>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</si>
  <si>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</si>
  <si>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</si>
  <si>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</si>
  <si>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</si>
  <si>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</si>
  <si>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</si>
  <si>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</si>
  <si>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</si>
  <si>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</si>
  <si>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</si>
  <si>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</si>
  <si>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</si>
  <si>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</si>
  <si>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</si>
  <si>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</si>
  <si>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</si>
  <si>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</si>
  <si>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</si>
  <si>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</si>
  <si>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</si>
  <si>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</si>
  <si>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</si>
  <si>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</si>
  <si>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</si>
  <si>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</si>
  <si>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</si>
  <si>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</si>
  <si>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</si>
  <si>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</si>
  <si>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</si>
  <si>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</si>
  <si>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</si>
  <si>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</si>
  <si>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</si>
  <si>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</si>
  <si>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</si>
  <si>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</si>
  <si>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</si>
  <si>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</si>
  <si>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</si>
  <si>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</si>
  <si>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</si>
  <si>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</si>
  <si>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</si>
  <si>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</si>
  <si>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</si>
  <si>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</si>
  <si>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</si>
  <si>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</si>
  <si>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</si>
  <si>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</si>
  <si>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</si>
  <si>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</si>
  <si>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</si>
  <si>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</si>
  <si>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</si>
  <si>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</si>
  <si>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</si>
  <si>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</si>
  <si>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</si>
  <si>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</si>
  <si>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</si>
  <si>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</si>
  <si>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</si>
  <si>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</si>
  <si>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</si>
  <si>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</si>
  <si>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</si>
  <si>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</si>
  <si>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</si>
  <si>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</si>
  <si>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</si>
  <si>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</si>
  <si>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</si>
  <si>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</si>
  <si>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</si>
  <si>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</si>
  <si>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</si>
  <si>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</si>
  <si>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</si>
  <si>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</si>
  <si>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</si>
  <si>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</si>
  <si>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</si>
  <si>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</si>
  <si>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</si>
  <si>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</si>
  <si>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</si>
  <si>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</si>
  <si>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</si>
  <si>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</si>
  <si>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</si>
  <si>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</si>
  <si>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</si>
  <si>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</si>
  <si>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</si>
  <si>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</si>
  <si>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</si>
  <si>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</si>
  <si>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</si>
  <si>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</si>
  <si>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</si>
  <si>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</si>
  <si>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</si>
  <si>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</si>
  <si>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</si>
  <si>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</si>
  <si>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</si>
  <si>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</si>
  <si>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</si>
  <si>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</si>
  <si>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</si>
  <si>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</si>
  <si>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</si>
  <si>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</si>
  <si>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</si>
  <si>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</si>
  <si>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</si>
  <si>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</si>
  <si>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</si>
  <si>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</si>
  <si>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</si>
  <si>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</si>
  <si>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</si>
  <si>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</si>
  <si>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</si>
  <si>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</si>
  <si>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</si>
  <si>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</si>
  <si>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</si>
  <si>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</si>
  <si>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</si>
  <si>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</si>
  <si>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</si>
  <si>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</si>
  <si>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</si>
  <si>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</si>
  <si>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</si>
  <si>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</si>
  <si>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</si>
  <si>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</si>
  <si>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</si>
  <si>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</si>
  <si>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</si>
  <si>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</si>
  <si>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</si>
  <si>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</si>
  <si>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</si>
  <si>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</si>
  <si>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</si>
  <si>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</si>
  <si>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</si>
  <si>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</si>
  <si>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</si>
  <si>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</si>
  <si>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</si>
  <si>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</si>
  <si>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</si>
  <si>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</si>
  <si>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</si>
  <si>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</si>
  <si>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</si>
  <si>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</si>
  <si>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</si>
  <si>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</si>
  <si>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</si>
  <si>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</si>
  <si>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</si>
  <si>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</si>
  <si>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</si>
  <si>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</si>
  <si>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</si>
  <si>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</si>
  <si>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</si>
  <si>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</si>
  <si>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</si>
  <si>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</si>
  <si>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</si>
  <si>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</si>
  <si>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</si>
  <si>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</si>
  <si>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</si>
  <si>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</si>
  <si>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</si>
  <si>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</si>
  <si>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</si>
  <si>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</si>
  <si>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</si>
  <si>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</si>
  <si>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</si>
  <si>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</si>
  <si>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</si>
  <si>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</si>
  <si>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</si>
  <si>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</si>
  <si>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</si>
  <si>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</si>
  <si>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</si>
  <si>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</si>
  <si>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</si>
  <si>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</si>
  <si>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</si>
  <si>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</si>
  <si>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</si>
  <si>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</si>
  <si>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</si>
  <si>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</si>
  <si>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</si>
  <si>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</si>
  <si>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</si>
  <si>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</si>
  <si>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</si>
  <si>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</si>
  <si>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</si>
  <si>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</si>
  <si>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</si>
  <si>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</si>
  <si>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</si>
  <si>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</si>
  <si>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</si>
  <si>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</si>
  <si>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</si>
  <si>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</si>
  <si>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</si>
  <si>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</si>
  <si>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</si>
  <si>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</si>
  <si>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</si>
  <si>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</si>
  <si>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</si>
  <si>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</si>
  <si>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</si>
  <si>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</si>
  <si>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</si>
  <si>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</si>
  <si>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</si>
  <si>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</si>
  <si>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</si>
  <si>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</si>
  <si>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</si>
  <si>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</si>
  <si>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</si>
  <si>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</si>
  <si>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</si>
  <si>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</si>
  <si>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</si>
  <si>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</si>
  <si>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</si>
  <si>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</si>
  <si>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</si>
  <si>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</si>
  <si>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</si>
  <si>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</si>
  <si>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</si>
  <si>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</si>
  <si>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</si>
  <si>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</si>
  <si>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</si>
  <si>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</si>
  <si>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</si>
  <si>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</si>
  <si>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</si>
  <si>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</si>
  <si>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</si>
  <si>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</si>
  <si>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</si>
  <si>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</si>
  <si>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</si>
  <si>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</si>
  <si>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</si>
  <si>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</si>
  <si>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</si>
  <si>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</si>
  <si>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</si>
  <si>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</si>
  <si>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</si>
  <si>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</si>
  <si>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</si>
  <si>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</si>
  <si>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</si>
  <si>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</si>
  <si>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</si>
  <si>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</si>
  <si>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</si>
  <si>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</si>
  <si>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</si>
  <si>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</si>
  <si>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</si>
  <si>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</si>
  <si>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</si>
  <si>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</si>
  <si>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</si>
  <si>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</si>
  <si>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</si>
  <si>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</si>
  <si>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</si>
  <si>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</si>
  <si>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</si>
  <si>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</si>
  <si>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</si>
  <si>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</si>
  <si>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</si>
  <si>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</si>
  <si>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</si>
  <si>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</si>
  <si>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</si>
  <si>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</si>
  <si>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</si>
  <si>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</si>
  <si>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</si>
  <si>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</si>
  <si>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</si>
  <si>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</si>
  <si>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</si>
  <si>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</si>
  <si>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</si>
  <si>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</si>
  <si>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</si>
  <si>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</si>
  <si>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</si>
  <si>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</si>
  <si>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</si>
  <si>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</si>
  <si>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</si>
  <si>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</si>
  <si>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</si>
  <si>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</si>
  <si>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</si>
  <si>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</si>
  <si>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</si>
  <si>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</si>
  <si>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</si>
  <si>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</si>
  <si>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</si>
  <si>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</si>
  <si>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</si>
  <si>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</si>
  <si>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</si>
  <si>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</si>
  <si>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</si>
  <si>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</si>
  <si>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</si>
  <si>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</si>
  <si>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</si>
  <si>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</si>
  <si>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</si>
  <si>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</si>
  <si>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</si>
  <si>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</si>
  <si>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</si>
  <si>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</si>
  <si>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</si>
  <si>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</si>
  <si>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</si>
  <si>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</si>
  <si>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</si>
  <si>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</si>
  <si>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</si>
  <si>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</si>
  <si>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</si>
  <si>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</si>
  <si>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</si>
  <si>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</si>
  <si>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</si>
  <si>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</si>
  <si>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</si>
  <si>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</si>
  <si>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</si>
  <si>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</si>
  <si>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</si>
  <si>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</si>
  <si>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</si>
  <si>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</si>
  <si>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</si>
  <si>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</si>
  <si>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</si>
  <si>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</si>
  <si>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</si>
  <si>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</si>
  <si>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</si>
  <si>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</si>
  <si>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</si>
  <si>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</si>
  <si>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</si>
  <si>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</si>
  <si>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</si>
  <si>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</si>
  <si>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</si>
  <si>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</si>
  <si>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</si>
  <si>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</si>
  <si>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</si>
  <si>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</si>
  <si>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</si>
  <si>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</si>
  <si>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</si>
  <si>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</si>
  <si>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</si>
  <si>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</si>
  <si>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</si>
  <si>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</si>
  <si>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</si>
  <si>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</si>
  <si>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</si>
  <si>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</si>
  <si>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</si>
  <si>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</si>
  <si>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</si>
  <si>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</si>
  <si>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</si>
  <si>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</si>
  <si>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</si>
  <si>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</si>
  <si>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</si>
  <si>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</si>
  <si>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</si>
  <si>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</si>
  <si>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</si>
  <si>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</si>
  <si>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</si>
  <si>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</si>
  <si>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</si>
  <si>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</si>
  <si>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</si>
  <si>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</si>
  <si>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</si>
  <si>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</si>
  <si>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</si>
  <si>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</si>
  <si>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</si>
  <si>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</si>
  <si>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</si>
  <si>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</si>
  <si>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</si>
  <si>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</si>
  <si>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</si>
  <si>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</si>
  <si>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</si>
  <si>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</si>
  <si>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</si>
  <si>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</si>
  <si>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</si>
  <si>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</si>
  <si>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</si>
  <si>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</si>
  <si>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</si>
  <si>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</si>
  <si>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</si>
  <si>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</si>
  <si>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</si>
  <si>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</si>
  <si>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</si>
  <si>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</si>
  <si>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</si>
  <si>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</si>
  <si>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</si>
  <si>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</si>
  <si>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</si>
  <si>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</si>
  <si>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</si>
  <si>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</si>
  <si>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</si>
  <si>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</si>
  <si>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</si>
  <si>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</si>
  <si>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</si>
  <si>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</si>
  <si>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</si>
  <si>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</si>
  <si>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</si>
  <si>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</si>
  <si>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</si>
  <si>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</si>
  <si>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</si>
  <si>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</si>
  <si>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</si>
  <si>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</si>
  <si>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</si>
  <si>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</si>
  <si>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</si>
  <si>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</si>
  <si>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</si>
  <si>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</si>
  <si>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</si>
  <si>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</si>
  <si>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</si>
  <si>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</si>
  <si>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</si>
  <si>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</si>
  <si>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</si>
  <si>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</si>
  <si>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</si>
  <si>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</si>
  <si>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</si>
  <si>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</si>
  <si>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</si>
  <si>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</si>
  <si>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</si>
  <si>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</si>
  <si>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</si>
  <si>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</si>
  <si>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</si>
  <si>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</si>
  <si>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</si>
  <si>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</si>
  <si>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</si>
  <si>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</si>
  <si>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</si>
  <si>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</si>
  <si>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</si>
  <si>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</si>
  <si>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</si>
  <si>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</si>
  <si>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</si>
  <si>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</si>
  <si>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</si>
  <si>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</si>
  <si>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</si>
  <si>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</si>
  <si>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</si>
  <si>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</si>
  <si>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</si>
  <si>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</si>
  <si>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</si>
  <si>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</si>
  <si>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</si>
  <si>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</si>
  <si>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</si>
  <si>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</si>
  <si>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</si>
  <si>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</si>
  <si>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</si>
  <si>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</si>
  <si>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</si>
  <si>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</si>
  <si>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</si>
  <si>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</si>
  <si>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</si>
  <si>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</si>
  <si>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</si>
  <si>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</si>
  <si>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</si>
  <si>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</si>
  <si>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</si>
  <si>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</si>
  <si>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</si>
  <si>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</si>
  <si>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</si>
  <si>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</si>
  <si>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</si>
  <si>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</si>
  <si>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</si>
  <si>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</si>
  <si>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</si>
  <si>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</si>
  <si>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</si>
  <si>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</si>
  <si>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</si>
  <si>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</si>
  <si>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</si>
  <si>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</si>
  <si>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</si>
  <si>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</si>
  <si>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</si>
  <si>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</si>
  <si>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</si>
  <si>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</si>
  <si>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</si>
  <si>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</si>
  <si>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</si>
  <si>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</si>
  <si>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</si>
  <si>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</si>
  <si>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</si>
  <si>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</si>
  <si>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</si>
  <si>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</si>
  <si>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</si>
  <si>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</si>
  <si>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</si>
  <si>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</si>
  <si>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</si>
  <si>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</si>
  <si>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</si>
  <si>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</si>
  <si>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</si>
  <si>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</si>
  <si>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</si>
  <si>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</si>
  <si>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</si>
  <si>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</si>
  <si>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</si>
  <si>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</si>
  <si>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</si>
  <si>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</si>
  <si>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</si>
  <si>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</si>
  <si>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</si>
  <si>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</si>
  <si>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</si>
  <si>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</si>
  <si>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</si>
  <si>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</si>
  <si>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</si>
  <si>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</si>
  <si>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</si>
  <si>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</si>
  <si>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</si>
  <si>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</si>
  <si>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</si>
  <si>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</si>
  <si>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</si>
  <si>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</si>
  <si>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</si>
  <si>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</si>
  <si>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</si>
  <si>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</si>
  <si>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</si>
  <si>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</si>
  <si>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</si>
  <si>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</si>
  <si>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</si>
  <si>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</si>
  <si>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</si>
  <si>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</si>
  <si>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</si>
  <si>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</si>
  <si>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</si>
  <si>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</si>
  <si>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</si>
  <si>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</si>
  <si>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</si>
  <si>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</si>
  <si>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</si>
  <si>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</si>
  <si>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</si>
  <si>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</si>
  <si>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</si>
  <si>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</si>
  <si>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</si>
  <si>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</si>
  <si>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</si>
  <si>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</si>
  <si>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</si>
  <si>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</si>
  <si>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</si>
  <si>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</si>
  <si>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</si>
  <si>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</si>
  <si>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</si>
  <si>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</si>
  <si>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</si>
  <si>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</si>
  <si>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</si>
  <si>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</si>
  <si>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</si>
  <si>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</si>
  <si>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</si>
  <si>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</si>
  <si>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</si>
  <si>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</si>
  <si>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</si>
  <si>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</si>
  <si>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</si>
  <si>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</si>
  <si>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</si>
  <si>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</si>
  <si>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</si>
  <si>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</si>
  <si>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</si>
  <si>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</si>
  <si>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</si>
  <si>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</si>
  <si>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</si>
  <si>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</si>
  <si>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</si>
  <si>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</si>
  <si>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</si>
  <si>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</si>
  <si>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</si>
  <si>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</si>
  <si>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</si>
  <si>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</si>
  <si>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</si>
  <si>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</si>
  <si>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</si>
  <si>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</si>
  <si>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</si>
  <si>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</si>
  <si>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</si>
  <si>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</si>
  <si>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</si>
  <si>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</si>
  <si>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</si>
  <si>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</si>
  <si>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</si>
  <si>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</si>
  <si>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</si>
  <si>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</si>
  <si>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</si>
  <si>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</si>
  <si>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</si>
  <si>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</si>
  <si>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</si>
  <si>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</si>
  <si>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</si>
  <si>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</si>
  <si>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</si>
  <si>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</si>
  <si>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</si>
  <si>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</si>
  <si>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</si>
  <si>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</si>
  <si>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</si>
  <si>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</si>
  <si>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</si>
  <si>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</si>
  <si>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</si>
  <si>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</si>
  <si>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</si>
  <si>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</si>
  <si>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</si>
  <si>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</si>
  <si>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</si>
  <si>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</si>
  <si>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</si>
  <si>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</si>
  <si>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</si>
  <si>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</si>
  <si>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</si>
  <si>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</si>
  <si>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</si>
  <si>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</si>
  <si>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</si>
  <si>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</si>
  <si>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</si>
  <si>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</si>
  <si>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</si>
  <si>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</si>
  <si>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</si>
  <si>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</si>
  <si>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</si>
  <si>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</si>
  <si>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</si>
  <si>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</si>
  <si>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</si>
  <si>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</si>
  <si>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</si>
  <si>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</si>
  <si>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</si>
  <si>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</si>
  <si>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</si>
  <si>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</si>
  <si>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</si>
  <si>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</si>
  <si>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</si>
  <si>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</si>
  <si>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</si>
  <si>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</si>
  <si>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</si>
  <si>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</si>
  <si>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</si>
  <si>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</si>
  <si>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</si>
  <si>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</si>
  <si>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</si>
  <si>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</si>
  <si>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</si>
  <si>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</si>
  <si>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</si>
  <si>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</si>
  <si>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</si>
  <si>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</si>
  <si>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</si>
  <si>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</si>
  <si>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</si>
  <si>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</si>
  <si>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</si>
  <si>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</si>
  <si>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</si>
  <si>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</si>
  <si>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</si>
  <si>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</si>
  <si>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</si>
  <si>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</si>
  <si>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</si>
  <si>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</si>
  <si>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</si>
  <si>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</si>
  <si>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</si>
  <si>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</si>
  <si>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</si>
  <si>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</si>
  <si>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</si>
  <si>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</si>
  <si>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</si>
  <si>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</si>
  <si>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</si>
  <si>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</si>
  <si>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</si>
  <si>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</si>
  <si>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</si>
  <si>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</si>
  <si>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</si>
  <si>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</si>
  <si>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</si>
  <si>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</si>
  <si>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</si>
  <si>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</si>
  <si>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</si>
  <si>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</si>
  <si>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</si>
  <si>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</si>
  <si>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</si>
  <si>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</si>
  <si>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</si>
  <si>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</si>
  <si>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</si>
  <si>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</si>
  <si>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</si>
  <si>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</si>
  <si>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</si>
  <si>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</si>
  <si>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</si>
  <si>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</si>
  <si>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</si>
  <si>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</si>
  <si>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</si>
  <si>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</si>
  <si>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</si>
  <si>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</si>
  <si>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</si>
  <si>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</si>
  <si>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</si>
  <si>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</si>
  <si>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</si>
  <si>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</si>
  <si>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</si>
  <si>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</si>
  <si>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</si>
  <si>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</si>
  <si>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</si>
  <si>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</si>
  <si>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</si>
  <si>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</si>
  <si>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</si>
  <si>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</si>
  <si>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</si>
  <si>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</si>
  <si>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</si>
  <si>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</si>
  <si>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</si>
  <si>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</si>
  <si>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</si>
  <si>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</si>
  <si>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</si>
  <si>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</si>
  <si>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</si>
  <si>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</si>
  <si>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</si>
  <si>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</si>
  <si>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</si>
  <si>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</si>
  <si>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</si>
  <si>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</si>
  <si>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</si>
  <si>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</si>
  <si>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</si>
  <si>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</si>
  <si>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</si>
  <si>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</si>
  <si>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</si>
  <si>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</si>
  <si>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</si>
  <si>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</si>
  <si>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</si>
  <si>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</si>
  <si>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</si>
  <si>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</si>
  <si>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</si>
  <si>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</si>
  <si>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</si>
  <si>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</si>
  <si>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</si>
  <si>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</si>
  <si>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</si>
  <si>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</si>
  <si>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</si>
  <si>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</si>
  <si>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</si>
  <si>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</si>
  <si>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</si>
  <si>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</si>
  <si>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</si>
  <si>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</si>
  <si>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</si>
  <si>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</si>
  <si>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</si>
  <si>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</si>
  <si>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</si>
  <si>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</si>
  <si>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</si>
  <si>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</si>
  <si>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</si>
  <si>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</si>
  <si>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</si>
  <si>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</si>
  <si>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</si>
  <si>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</si>
  <si>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</si>
  <si>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</si>
  <si>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</si>
  <si>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</si>
  <si>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</si>
  <si>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</si>
  <si>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</si>
  <si>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</si>
  <si>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</si>
  <si>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</si>
  <si>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</si>
  <si>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</si>
  <si>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</si>
  <si>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</si>
  <si>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</si>
  <si>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</si>
  <si>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</si>
  <si>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</si>
  <si>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</si>
  <si>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</si>
  <si>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</si>
  <si>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</si>
  <si>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</si>
  <si>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</si>
  <si>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</si>
  <si>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</si>
  <si>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</si>
  <si>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</si>
  <si>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</si>
  <si>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</si>
  <si>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</si>
  <si>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</si>
  <si>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</si>
  <si>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</si>
  <si>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</si>
  <si>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</si>
  <si>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</si>
  <si>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</si>
  <si>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</si>
  <si>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</si>
  <si>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</si>
  <si>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</si>
  <si>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</si>
  <si>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</si>
  <si>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</si>
  <si>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</si>
  <si>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</si>
  <si>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</si>
  <si>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</si>
  <si>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</si>
  <si>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</si>
  <si>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</si>
  <si>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</si>
  <si>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</si>
  <si>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</si>
  <si>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</si>
  <si>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</si>
  <si>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</si>
  <si>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</si>
  <si>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</si>
  <si>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</si>
  <si>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</si>
  <si>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</si>
  <si>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</si>
  <si>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</si>
  <si>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</si>
  <si>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</si>
  <si>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</si>
  <si>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</si>
  <si>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</si>
  <si>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</si>
  <si>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</si>
  <si>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</si>
  <si>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</si>
  <si>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</si>
  <si>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</si>
  <si>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</si>
  <si>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</si>
  <si>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</si>
  <si>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</si>
  <si>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</si>
  <si>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</si>
  <si>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</si>
  <si>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</si>
  <si>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</si>
  <si>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</si>
  <si>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</si>
  <si>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</si>
  <si>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</si>
  <si>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</si>
  <si>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</si>
  <si>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</si>
  <si>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</si>
  <si>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</si>
  <si>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</si>
  <si>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</si>
  <si>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</si>
  <si>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</si>
  <si>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</si>
  <si>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</si>
  <si>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</si>
  <si>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</si>
  <si>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</si>
  <si>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</si>
  <si>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</si>
  <si>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</si>
  <si>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</si>
  <si>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</si>
  <si>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</si>
  <si>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</si>
  <si>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</si>
  <si>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</si>
  <si>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</si>
  <si>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</si>
  <si>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</si>
  <si>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</si>
  <si>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</si>
  <si>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</si>
  <si>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</si>
  <si>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</si>
  <si>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</si>
  <si>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</si>
  <si>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</si>
  <si>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</si>
  <si>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</si>
  <si>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</si>
  <si>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</si>
  <si>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</si>
  <si>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</si>
  <si>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</si>
  <si>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</si>
  <si>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</si>
  <si>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</si>
  <si>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</si>
  <si>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</si>
  <si>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</si>
  <si>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</si>
  <si>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</si>
  <si>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</si>
  <si>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</si>
  <si>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</si>
  <si>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</si>
  <si>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</si>
  <si>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</si>
  <si>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</si>
  <si>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</si>
  <si>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</si>
  <si>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</si>
  <si>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</si>
  <si>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</si>
  <si>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</si>
  <si>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</si>
  <si>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</si>
  <si>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</si>
  <si>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</si>
  <si>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</si>
  <si>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</si>
  <si>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</si>
  <si>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</si>
  <si>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</si>
  <si>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</si>
  <si>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</si>
  <si>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</si>
  <si>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</si>
  <si>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</si>
  <si>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</si>
  <si>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</si>
  <si>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</si>
  <si>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</si>
  <si>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</si>
  <si>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</si>
  <si>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</si>
  <si>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</si>
  <si>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</si>
  <si>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</si>
  <si>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</si>
  <si>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</si>
  <si>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</si>
  <si>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</si>
  <si>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</si>
  <si>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</si>
  <si>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</si>
  <si>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</si>
  <si>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</si>
  <si>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</si>
  <si>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</si>
  <si>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</si>
  <si>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</si>
  <si>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</si>
  <si>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</si>
  <si>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</si>
  <si>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</si>
  <si>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</si>
  <si>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</si>
  <si>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</si>
  <si>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</si>
  <si>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</si>
  <si>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</si>
  <si>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</si>
  <si>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</si>
  <si>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</si>
  <si>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</si>
  <si>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</si>
  <si>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</si>
  <si>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</si>
  <si>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</si>
  <si>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</si>
  <si>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</si>
  <si>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</si>
  <si>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</si>
  <si>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</si>
  <si>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</si>
  <si>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</si>
  <si>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</si>
  <si>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</si>
  <si>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</si>
  <si>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</si>
  <si>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</si>
  <si>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</si>
  <si>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</si>
  <si>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</si>
  <si>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</si>
  <si>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</si>
  <si>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</si>
  <si>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</si>
  <si>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</si>
  <si>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</si>
  <si>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</si>
  <si>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</si>
  <si>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</si>
  <si>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</si>
  <si>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</si>
  <si>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</si>
  <si>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</si>
  <si>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</si>
  <si>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</si>
  <si>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</si>
  <si>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</si>
  <si>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</si>
  <si>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</si>
  <si>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</si>
  <si>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</si>
  <si>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</si>
  <si>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</si>
  <si>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</si>
  <si>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</si>
  <si>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</si>
  <si>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</si>
  <si>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</si>
  <si>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</si>
  <si>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</si>
  <si>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</si>
  <si>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</si>
  <si>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</si>
  <si>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</si>
  <si>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</si>
  <si>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</si>
  <si>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</si>
  <si>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</si>
  <si>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</si>
  <si>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</si>
  <si>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</si>
  <si>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</si>
  <si>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</si>
  <si>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</si>
  <si>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</si>
  <si>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</si>
  <si>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</si>
  <si>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</si>
  <si>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</si>
  <si>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</si>
  <si>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</si>
  <si>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</si>
  <si>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</si>
  <si>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</si>
  <si>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</si>
  <si>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</si>
  <si>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</si>
  <si>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</si>
  <si>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</si>
  <si>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</si>
  <si>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</si>
  <si>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</si>
  <si>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</si>
  <si>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</si>
  <si>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</si>
  <si>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</si>
  <si>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</si>
  <si>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</si>
  <si>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</si>
  <si>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</si>
  <si>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</si>
  <si>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</si>
  <si>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</si>
  <si>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</si>
  <si>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</si>
  <si>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</si>
  <si>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</si>
  <si>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</si>
  <si>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</si>
  <si>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</si>
  <si>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</si>
  <si>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</si>
  <si>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</si>
  <si>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</si>
  <si>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</si>
  <si>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</si>
  <si>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</si>
  <si>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</si>
  <si>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</si>
  <si>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</si>
  <si>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</si>
  <si>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</si>
  <si>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</si>
  <si>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</si>
  <si>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</si>
  <si>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</si>
  <si>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</si>
  <si>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</si>
  <si>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</si>
  <si>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</si>
  <si>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</si>
  <si>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</si>
  <si>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</si>
  <si>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</si>
  <si>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</si>
  <si>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</si>
  <si>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</si>
  <si>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</si>
  <si>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</si>
  <si>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</si>
  <si>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</si>
  <si>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</si>
  <si>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</si>
  <si>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</si>
  <si>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</si>
  <si>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</si>
  <si>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</si>
  <si>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</si>
  <si>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</si>
  <si>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</si>
  <si>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</si>
  <si>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</si>
  <si>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</si>
  <si>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</si>
  <si>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</si>
  <si>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</si>
  <si>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</si>
  <si>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</si>
  <si>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</si>
  <si>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</si>
  <si>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</si>
  <si>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</si>
  <si>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</si>
  <si>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</si>
  <si>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</si>
  <si>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</si>
  <si>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</si>
  <si>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</si>
  <si>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</si>
  <si>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</si>
  <si>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</si>
  <si>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</si>
  <si>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</si>
  <si>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</si>
  <si>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</si>
  <si>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</si>
  <si>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</si>
  <si>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</si>
  <si>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</si>
  <si>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</si>
  <si>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</si>
  <si>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</si>
  <si>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</si>
  <si>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</si>
  <si>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</si>
  <si>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</si>
  <si>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</si>
  <si>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</si>
  <si>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</si>
  <si>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</si>
  <si>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</si>
  <si>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</si>
  <si>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</si>
  <si>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</si>
  <si>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</si>
  <si>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</si>
  <si>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</si>
  <si>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</si>
  <si>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</si>
  <si>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</si>
  <si>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</si>
  <si>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</si>
  <si>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</si>
  <si>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</si>
  <si>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</si>
  <si>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</si>
  <si>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</si>
  <si>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</si>
  <si>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</si>
  <si>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</si>
  <si>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</si>
  <si>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</si>
  <si>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</si>
  <si>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</si>
  <si>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</si>
  <si>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</si>
  <si>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</si>
  <si>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</si>
  <si>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</si>
  <si>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</si>
  <si>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</si>
  <si>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</si>
  <si>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</si>
  <si>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</si>
  <si>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</si>
  <si>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</si>
  <si>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</si>
  <si>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</si>
  <si>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</si>
  <si>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</si>
  <si>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</si>
  <si>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</si>
  <si>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</si>
  <si>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</si>
  <si>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</si>
  <si>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</si>
  <si>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</si>
  <si>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</si>
  <si>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</si>
  <si>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</si>
  <si>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</si>
  <si>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</si>
  <si>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</si>
  <si>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</si>
  <si>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</si>
  <si>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</si>
  <si>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</si>
  <si>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</si>
  <si>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</si>
  <si>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</si>
  <si>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</si>
  <si>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</si>
  <si>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</si>
  <si>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</si>
  <si>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</si>
  <si>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</si>
  <si>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</si>
  <si>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</si>
  <si>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</si>
  <si>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</si>
  <si>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</si>
  <si>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</si>
  <si>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</si>
  <si>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</si>
  <si>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</si>
  <si>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</si>
  <si>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</si>
  <si>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</si>
  <si>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</si>
  <si>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</si>
  <si>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</si>
  <si>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</si>
  <si>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</si>
  <si>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</si>
  <si>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</si>
  <si>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</si>
  <si>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</si>
  <si>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</si>
  <si>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</si>
  <si>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</si>
  <si>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</si>
  <si>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</si>
  <si>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</si>
  <si>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</si>
  <si>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</si>
  <si>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</si>
  <si>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</si>
  <si>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</si>
  <si>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</si>
  <si>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</si>
  <si>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</si>
  <si>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</si>
  <si>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</si>
  <si>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</si>
  <si>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</si>
  <si>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</si>
  <si>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</si>
  <si>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</si>
  <si>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</si>
  <si>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</si>
  <si>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</si>
  <si>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</si>
  <si>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</si>
  <si>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</si>
  <si>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</si>
  <si>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</si>
  <si>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</si>
  <si>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</si>
  <si>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</si>
  <si>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</si>
  <si>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</si>
  <si>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</si>
  <si>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</si>
  <si>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</si>
  <si>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</si>
  <si>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</si>
  <si>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</si>
  <si>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</si>
  <si>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</si>
  <si>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</si>
  <si>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</si>
  <si>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</si>
  <si>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</si>
  <si>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</si>
  <si>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</si>
  <si>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</si>
  <si>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</si>
  <si>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</si>
  <si>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</si>
  <si>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</si>
  <si>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</si>
  <si>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</si>
  <si>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</si>
  <si>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</si>
  <si>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</si>
  <si>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</si>
  <si>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</si>
  <si>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</si>
  <si>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</si>
  <si>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</si>
  <si>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</si>
  <si>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</si>
  <si>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</si>
  <si>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</si>
  <si>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</si>
  <si>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</si>
  <si>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</si>
  <si>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</si>
  <si>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</si>
  <si>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</si>
  <si>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</si>
  <si>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</si>
  <si>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</si>
  <si>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</si>
  <si>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</si>
  <si>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</si>
  <si>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</si>
  <si>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</si>
  <si>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</si>
  <si>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</si>
  <si>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</si>
  <si>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</si>
  <si>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</si>
  <si>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</si>
  <si>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</si>
  <si>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</si>
  <si>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</si>
  <si>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</si>
  <si>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</si>
  <si>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</si>
  <si>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</si>
  <si>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</si>
  <si>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</si>
  <si>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</si>
  <si>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</si>
  <si>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</si>
  <si>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</si>
  <si>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</si>
  <si>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</si>
  <si>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</si>
  <si>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</si>
  <si>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</si>
  <si>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</si>
  <si>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</si>
  <si>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</si>
  <si>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</si>
  <si>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</si>
  <si>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</si>
  <si>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</si>
  <si>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</si>
  <si>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</si>
  <si>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</si>
  <si>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</si>
  <si>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</si>
  <si>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</si>
  <si>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</si>
  <si>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</si>
  <si>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</si>
  <si>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</si>
  <si>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</si>
  <si>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</si>
  <si>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</si>
  <si>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</si>
  <si>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</si>
  <si>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</si>
  <si>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</si>
  <si>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</si>
  <si>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</si>
  <si>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</si>
  <si>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</si>
  <si>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</si>
  <si>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</si>
  <si>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</si>
  <si>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</si>
  <si>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</si>
  <si>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</si>
  <si>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</si>
  <si>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</si>
  <si>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</si>
  <si>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</si>
  <si>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</si>
  <si>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</si>
  <si>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</si>
  <si>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</si>
  <si>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</si>
  <si>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</si>
  <si>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</si>
  <si>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</si>
  <si>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</si>
  <si>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</si>
  <si>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</si>
  <si>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</si>
  <si>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</si>
  <si>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</si>
  <si>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</si>
  <si>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</si>
  <si>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</si>
  <si>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</si>
  <si>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</si>
  <si>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</si>
  <si>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</si>
  <si>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</si>
  <si>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</si>
  <si>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</si>
  <si>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</si>
  <si>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</si>
  <si>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</si>
  <si>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</si>
  <si>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</si>
  <si>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</si>
  <si>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</si>
  <si>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</si>
  <si>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</si>
  <si>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</si>
  <si>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</si>
  <si>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</si>
  <si>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</si>
  <si>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</si>
  <si>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</si>
  <si>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</si>
  <si>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</si>
  <si>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</si>
  <si>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</si>
  <si>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</si>
  <si>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</si>
  <si>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</si>
  <si>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</si>
  <si>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</si>
  <si>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</si>
  <si>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</si>
  <si>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</si>
  <si>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</si>
  <si>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</si>
  <si>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</si>
  <si>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</si>
  <si>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</si>
  <si>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</si>
  <si>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</si>
  <si>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</si>
  <si>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</si>
  <si>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</si>
  <si>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</si>
  <si>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</si>
  <si>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</si>
  <si>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</si>
  <si>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</si>
  <si>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</si>
  <si>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</si>
  <si>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</si>
  <si>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</si>
  <si>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</si>
  <si>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</si>
  <si>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</si>
  <si>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</si>
  <si>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</si>
  <si>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</si>
  <si>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</si>
  <si>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</si>
  <si>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</si>
  <si>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</si>
  <si>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</si>
  <si>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</si>
  <si>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</si>
  <si>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</si>
  <si>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</si>
  <si>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</si>
  <si>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</si>
  <si>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</si>
  <si>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</si>
  <si>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</si>
  <si>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</si>
  <si>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</si>
  <si>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</si>
  <si>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</si>
  <si>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</si>
  <si>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</si>
  <si>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</si>
  <si>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</si>
  <si>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</si>
  <si>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</si>
  <si>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</si>
  <si>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</si>
  <si>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</si>
  <si>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</si>
  <si>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</si>
  <si>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</si>
  <si>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</si>
  <si>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</si>
  <si>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</si>
  <si>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</si>
  <si>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</si>
  <si>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</si>
  <si>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</si>
  <si>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</si>
  <si>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</si>
  <si>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</si>
  <si>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</si>
  <si>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</si>
  <si>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</si>
  <si>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</si>
  <si>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</si>
  <si>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</si>
  <si>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</si>
  <si>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</si>
  <si>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</si>
  <si>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</si>
  <si>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</si>
  <si>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</si>
  <si>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</si>
  <si>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</si>
  <si>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</si>
  <si>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</si>
  <si>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</si>
  <si>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</si>
  <si>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</si>
  <si>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</si>
  <si>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</si>
  <si>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</si>
  <si>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</si>
  <si>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</si>
  <si>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</si>
  <si>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</si>
  <si>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</si>
  <si>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</si>
  <si>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</si>
  <si>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</si>
  <si>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</si>
  <si>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</si>
  <si>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</si>
  <si>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</si>
  <si>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</si>
  <si>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</si>
  <si>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</si>
  <si>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</si>
  <si>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</si>
  <si>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</si>
  <si>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</si>
  <si>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</si>
  <si>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</si>
  <si>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</si>
  <si>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</si>
  <si>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</si>
  <si>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</si>
  <si>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</si>
  <si>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</si>
  <si>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</si>
  <si>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</si>
  <si>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</si>
  <si>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</si>
  <si>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</si>
  <si>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</si>
  <si>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</si>
  <si>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</si>
  <si>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</si>
  <si>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</si>
  <si>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</si>
  <si>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</si>
  <si>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</si>
  <si>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</si>
  <si>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</si>
  <si>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</si>
  <si>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</si>
  <si>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</si>
  <si>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</si>
  <si>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</si>
  <si>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</si>
  <si>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</si>
  <si>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</si>
  <si>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</si>
  <si>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</si>
  <si>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</si>
  <si>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</si>
  <si>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</si>
  <si>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</si>
  <si>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</si>
  <si>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</si>
  <si>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</si>
  <si>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</si>
  <si>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</si>
  <si>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</si>
  <si>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</si>
  <si>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</si>
  <si>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</si>
  <si>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</si>
  <si>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</si>
  <si>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</si>
  <si>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</si>
  <si>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</si>
  <si>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</si>
  <si>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</si>
  <si>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</si>
  <si>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</si>
  <si>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</si>
  <si>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</si>
  <si>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</si>
  <si>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</si>
  <si>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</si>
  <si>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</si>
  <si>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</si>
  <si>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</si>
  <si>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</si>
  <si>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</si>
  <si>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</si>
  <si>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</si>
  <si>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</si>
  <si>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</si>
  <si>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</si>
  <si>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</si>
  <si>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</si>
  <si>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</si>
  <si>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</si>
  <si>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</si>
  <si>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</si>
  <si>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</si>
  <si>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</si>
  <si>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</si>
  <si>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</si>
  <si>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</si>
  <si>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</si>
  <si>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</si>
  <si>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</si>
  <si>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</si>
  <si>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</si>
  <si>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</si>
  <si>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</si>
  <si>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</si>
  <si>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</si>
  <si>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</si>
  <si>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</si>
  <si>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</si>
  <si>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</si>
  <si>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</si>
  <si>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</si>
  <si>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</si>
  <si>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</si>
  <si>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</si>
  <si>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</si>
  <si>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</si>
  <si>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</si>
  <si>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</si>
  <si>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</si>
  <si>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</si>
  <si>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</si>
  <si>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</si>
  <si>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</si>
  <si>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</si>
  <si>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</si>
  <si>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</si>
  <si>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</si>
  <si>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</si>
  <si>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</si>
  <si>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</si>
  <si>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</si>
  <si>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</si>
  <si>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</si>
  <si>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</si>
  <si>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</si>
  <si>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</si>
  <si>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</si>
  <si>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</si>
  <si>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</si>
  <si>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</si>
  <si>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</si>
  <si>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</si>
  <si>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</si>
  <si>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</si>
  <si>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</si>
  <si>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</si>
  <si>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</si>
  <si>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</si>
  <si>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</si>
  <si>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</si>
  <si>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</si>
  <si>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</si>
  <si>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</si>
  <si>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</si>
  <si>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</si>
  <si>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</si>
  <si>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</si>
  <si>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</si>
  <si>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</si>
  <si>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</si>
  <si>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</si>
  <si>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</si>
  <si>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</si>
  <si>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</si>
  <si>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</si>
  <si>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</si>
  <si>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</si>
  <si>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</si>
  <si>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</si>
  <si>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</si>
  <si>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</si>
  <si>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</si>
  <si>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</si>
  <si>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</si>
  <si>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</si>
  <si>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</si>
  <si>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</si>
  <si>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</si>
  <si>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</si>
  <si>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</si>
  <si>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</si>
  <si>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</si>
  <si>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</si>
  <si>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</si>
  <si>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</si>
  <si>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</si>
  <si>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</si>
  <si>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</si>
  <si>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</si>
  <si>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</si>
  <si>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</si>
  <si>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</si>
  <si>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</si>
  <si>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</si>
  <si>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</si>
  <si>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</si>
  <si>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</si>
  <si>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</si>
  <si>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</si>
  <si>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</si>
  <si>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</si>
  <si>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</si>
  <si>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</si>
  <si>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</si>
  <si>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</si>
  <si>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</si>
  <si>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</si>
  <si>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</si>
  <si>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</si>
  <si>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</si>
  <si>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</si>
  <si>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</si>
  <si>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</si>
  <si>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</si>
  <si>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</si>
  <si>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</si>
  <si>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</si>
  <si>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</si>
  <si>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</si>
  <si>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</si>
  <si>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</si>
  <si>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</si>
  <si>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</si>
  <si>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</si>
  <si>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</si>
  <si>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</si>
  <si>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</si>
  <si>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</si>
  <si>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</si>
  <si>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</si>
  <si>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</si>
  <si>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</si>
  <si>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</si>
  <si>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</si>
  <si>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</si>
  <si>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</si>
  <si>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</si>
  <si>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</si>
  <si>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</si>
  <si>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</si>
  <si>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</si>
  <si>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</si>
  <si>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</si>
  <si>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</si>
  <si>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</si>
  <si>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</si>
  <si>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</si>
  <si>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</si>
  <si>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</si>
  <si>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</si>
  <si>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</si>
  <si>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</si>
  <si>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</si>
  <si>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</si>
  <si>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</si>
  <si>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</si>
  <si>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</si>
  <si>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</si>
  <si>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</si>
  <si>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</si>
  <si>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</si>
  <si>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</si>
  <si>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</si>
  <si>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</si>
  <si>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</si>
  <si>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</si>
  <si>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</si>
  <si>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</si>
  <si>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</si>
  <si>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</si>
  <si>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</si>
  <si>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</si>
  <si>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</si>
  <si>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</si>
  <si>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</si>
  <si>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</si>
  <si>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</si>
  <si>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</si>
  <si>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</si>
  <si>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</si>
  <si>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</si>
  <si>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</si>
  <si>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</si>
  <si>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</si>
  <si>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</si>
  <si>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</si>
  <si>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</si>
  <si>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</si>
  <si>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</si>
  <si>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</si>
  <si>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</si>
  <si>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</si>
  <si>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</si>
  <si>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</si>
  <si>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</si>
  <si>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</si>
  <si>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</si>
  <si>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</si>
  <si>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</si>
  <si>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</si>
  <si>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</si>
  <si>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</si>
  <si>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</si>
  <si>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</si>
  <si>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</si>
  <si>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</si>
  <si>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</si>
  <si>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</si>
  <si>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</si>
  <si>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</si>
  <si>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</si>
  <si>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</si>
  <si>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</si>
  <si>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</si>
  <si>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</si>
  <si>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</si>
  <si>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</si>
  <si>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</si>
  <si>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</si>
  <si>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</si>
  <si>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</si>
  <si>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</si>
  <si>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</si>
  <si>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</si>
  <si>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</si>
  <si>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</si>
  <si>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</si>
  <si>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</si>
  <si>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</si>
  <si>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</si>
  <si>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</si>
  <si>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</si>
  <si>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</si>
  <si>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</si>
  <si>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</si>
  <si>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</si>
  <si>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</si>
  <si>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</si>
  <si>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</si>
  <si>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</si>
  <si>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</si>
  <si>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</si>
  <si>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</si>
  <si>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</si>
  <si>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</si>
  <si>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</si>
  <si>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</si>
  <si>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</si>
  <si>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</si>
  <si>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</si>
  <si>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</si>
  <si>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</si>
  <si>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</si>
  <si>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</si>
  <si>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</si>
  <si>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</si>
  <si>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</si>
  <si>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</si>
  <si>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</si>
  <si>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</si>
  <si>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</si>
  <si>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</si>
  <si>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</si>
  <si>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</si>
  <si>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</si>
  <si>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</si>
  <si>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</si>
  <si>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</si>
  <si>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</si>
  <si>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</si>
  <si>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</si>
  <si>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</si>
  <si>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</si>
  <si>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</si>
  <si>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</si>
  <si>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</si>
  <si>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</si>
  <si>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</si>
  <si>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</si>
  <si>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</si>
  <si>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</si>
  <si>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</si>
  <si>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</si>
  <si>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</si>
  <si>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</si>
  <si>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</si>
  <si>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</si>
  <si>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</si>
  <si>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</si>
  <si>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</si>
  <si>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</si>
  <si>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</si>
  <si>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</si>
  <si>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</si>
  <si>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</si>
  <si>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</si>
  <si>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</si>
  <si>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</si>
  <si>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</si>
  <si>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</si>
  <si>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</si>
  <si>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</si>
  <si>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</si>
  <si>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</si>
  <si>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</si>
  <si>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</si>
  <si>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</si>
  <si>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</si>
  <si>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</si>
  <si>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</si>
  <si>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</si>
  <si>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</si>
  <si>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</si>
  <si>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</si>
  <si>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</si>
  <si>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</si>
  <si>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</si>
  <si>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</si>
  <si>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</si>
  <si>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</si>
  <si>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</si>
  <si>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</si>
  <si>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</si>
  <si>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</si>
  <si>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</si>
  <si>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</si>
  <si>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</si>
  <si>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</si>
  <si>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</si>
  <si>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</si>
  <si>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</si>
  <si>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</si>
  <si>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</si>
  <si>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</si>
  <si>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</si>
  <si>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</si>
  <si>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</si>
  <si>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</si>
  <si>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</si>
  <si>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</si>
  <si>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</si>
  <si>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</si>
  <si>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</si>
  <si>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</si>
  <si>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</si>
  <si>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</si>
  <si>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</si>
  <si>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</si>
  <si>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</si>
  <si>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</si>
  <si>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</si>
  <si>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</si>
  <si>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</si>
  <si>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</si>
  <si>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</si>
  <si>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</si>
  <si>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</si>
  <si>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</si>
  <si>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</si>
  <si>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</si>
  <si>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</si>
  <si>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</si>
  <si>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</si>
  <si>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</si>
  <si>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</si>
  <si>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</si>
  <si>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</si>
  <si>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</si>
  <si>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</si>
  <si>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</si>
  <si>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</si>
  <si>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</si>
  <si>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</si>
  <si>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</si>
  <si>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</si>
  <si>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</si>
  <si>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</si>
  <si>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</si>
  <si>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</si>
  <si>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</si>
  <si>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</si>
  <si>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</si>
  <si>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</si>
  <si>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</si>
  <si>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</si>
  <si>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</si>
  <si>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</si>
  <si>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</si>
  <si>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</si>
  <si>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</si>
  <si>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</si>
  <si>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</si>
  <si>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</si>
  <si>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</si>
  <si>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</si>
  <si>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</si>
  <si>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</si>
  <si>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</si>
  <si>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</si>
  <si>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</si>
  <si>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</si>
  <si>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</si>
  <si>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</si>
  <si>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</si>
  <si>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</si>
  <si>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</si>
  <si>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</si>
  <si>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</si>
  <si>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</si>
  <si>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</si>
  <si>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</si>
  <si>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</si>
  <si>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</si>
  <si>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</si>
  <si>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</si>
  <si>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</si>
  <si>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</si>
  <si>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</si>
  <si>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</si>
  <si>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</si>
  <si>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</si>
  <si>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</si>
  <si>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</si>
  <si>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</si>
  <si>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</si>
  <si>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</si>
  <si>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</si>
  <si>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</si>
  <si>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</si>
  <si>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</si>
  <si>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</si>
  <si>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</si>
  <si>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</si>
  <si>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</si>
  <si>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</si>
  <si>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</si>
  <si>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</si>
  <si>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</si>
  <si>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</si>
  <si>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</si>
  <si>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</si>
  <si>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</si>
  <si>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</si>
  <si>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</si>
  <si>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</si>
  <si>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</si>
  <si>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</si>
  <si>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</si>
  <si>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</si>
  <si>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</si>
  <si>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</si>
  <si>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</si>
  <si>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</si>
  <si>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</si>
  <si>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</si>
  <si>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</si>
  <si>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</si>
  <si>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</si>
  <si>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</si>
  <si>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</si>
  <si>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</si>
  <si>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</si>
  <si>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</si>
  <si>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</si>
  <si>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</si>
  <si>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</si>
  <si>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</si>
  <si>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</si>
  <si>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</si>
  <si>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</si>
  <si>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</si>
  <si>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</si>
  <si>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</si>
  <si>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</si>
  <si>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</si>
  <si>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</si>
  <si>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</si>
  <si>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</si>
  <si>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</si>
  <si>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</si>
  <si>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</si>
  <si>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</si>
  <si>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</si>
  <si>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</si>
  <si>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</si>
  <si>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</si>
  <si>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</si>
  <si>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</si>
  <si>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</si>
  <si>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</si>
  <si>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</si>
  <si>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</si>
  <si>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</si>
  <si>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</si>
  <si>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</si>
  <si>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</si>
  <si>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</si>
  <si>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</si>
  <si>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</si>
  <si>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</si>
  <si>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</si>
  <si>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</si>
  <si>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</si>
  <si>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</si>
  <si>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</si>
  <si>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</si>
  <si>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</si>
  <si>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</si>
  <si>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</si>
  <si>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</si>
  <si>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</si>
  <si>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</si>
  <si>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</si>
  <si>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</si>
  <si>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</si>
  <si>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</si>
  <si>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</si>
  <si>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</si>
  <si>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</si>
  <si>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</si>
  <si>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</si>
  <si>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</si>
  <si>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</si>
  <si>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</si>
  <si>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</si>
  <si>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</si>
  <si>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</si>
  <si>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</si>
  <si>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</si>
  <si>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</si>
  <si>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</si>
  <si>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</si>
  <si>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</si>
  <si>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</si>
  <si>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</si>
  <si>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</si>
  <si>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</si>
  <si>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</si>
  <si>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</si>
  <si>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</si>
  <si>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</si>
  <si>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</si>
  <si>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</si>
  <si>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</si>
  <si>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</si>
  <si>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</si>
  <si>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</si>
  <si>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</si>
  <si>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</si>
  <si>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</si>
  <si>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</si>
  <si>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</si>
  <si>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</si>
  <si>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</si>
  <si>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</si>
  <si>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</si>
  <si>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</si>
  <si>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</si>
  <si>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</si>
  <si>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</si>
  <si>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</si>
  <si>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</si>
  <si>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</si>
  <si>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</si>
  <si>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</si>
  <si>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</si>
  <si>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</si>
  <si>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</si>
  <si>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</si>
  <si>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</si>
  <si>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</si>
  <si>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</si>
  <si>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</si>
  <si>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</si>
  <si>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</si>
  <si>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</si>
  <si>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</si>
  <si>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</si>
  <si>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</si>
  <si>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</si>
  <si>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</si>
  <si>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</si>
  <si>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</si>
  <si>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</si>
  <si>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</si>
  <si>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</si>
  <si>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</si>
  <si>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</si>
  <si>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</si>
  <si>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</si>
  <si>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</si>
  <si>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</si>
  <si>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</si>
  <si>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</si>
  <si>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</si>
  <si>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</si>
  <si>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</si>
  <si>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</si>
  <si>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</si>
  <si>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</si>
  <si>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</si>
  <si>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</si>
  <si>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</si>
  <si>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</si>
  <si>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</si>
  <si>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</si>
  <si>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</si>
  <si>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</si>
  <si>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</si>
  <si>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</si>
  <si>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</si>
  <si>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</si>
  <si>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</si>
  <si>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</si>
  <si>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</si>
  <si>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</si>
  <si>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</si>
  <si>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</si>
  <si>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</si>
  <si>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</si>
  <si>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</si>
  <si>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</si>
  <si>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</si>
  <si>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</si>
  <si>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</si>
  <si>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</si>
  <si>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</si>
  <si>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</si>
  <si>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</si>
  <si>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</si>
  <si>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</si>
  <si>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</si>
  <si>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</si>
  <si>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</si>
  <si>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</si>
  <si>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</si>
  <si>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</si>
  <si>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</si>
  <si>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</si>
  <si>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</si>
  <si>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</si>
  <si>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</si>
  <si>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</si>
  <si>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</si>
  <si>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</si>
  <si>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</si>
  <si>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</si>
  <si>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</si>
  <si>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</si>
  <si>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</si>
  <si>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</si>
  <si>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</si>
  <si>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</si>
  <si>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</si>
  <si>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</si>
  <si>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</si>
  <si>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</si>
  <si>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</si>
  <si>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</si>
  <si>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</si>
  <si>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</si>
  <si>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</si>
  <si>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</si>
  <si>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</si>
  <si>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</si>
  <si>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</si>
  <si>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</si>
  <si>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</si>
  <si>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</si>
  <si>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</si>
  <si>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</si>
  <si>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</si>
  <si>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</si>
  <si>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</si>
  <si>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</si>
  <si>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</si>
  <si>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</si>
  <si>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</si>
  <si>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</si>
  <si>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</si>
  <si>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</si>
  <si>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</si>
  <si>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</si>
  <si>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</si>
  <si>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</si>
  <si>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</si>
  <si>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</si>
  <si>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</si>
  <si>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</si>
  <si>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</si>
  <si>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</si>
  <si>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</si>
  <si>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</si>
  <si>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</si>
  <si>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</si>
  <si>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</si>
  <si>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</si>
  <si>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</si>
  <si>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</si>
  <si>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</si>
  <si>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</si>
  <si>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</si>
  <si>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</si>
  <si>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</si>
  <si>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</si>
  <si>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</si>
  <si>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</si>
  <si>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</si>
  <si>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</si>
  <si>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</si>
  <si>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</si>
  <si>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</si>
  <si>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</si>
  <si>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</si>
  <si>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</si>
  <si>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</si>
  <si>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</si>
  <si>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</si>
  <si>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</si>
  <si>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</si>
  <si>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</si>
  <si>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</si>
  <si>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</si>
  <si>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</si>
  <si>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</si>
  <si>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</si>
  <si>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</si>
  <si>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</si>
  <si>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</si>
  <si>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</si>
  <si>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</si>
  <si>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</si>
  <si>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</si>
  <si>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</si>
  <si>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</si>
  <si>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</si>
  <si>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</si>
  <si>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</si>
  <si>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</si>
  <si>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</si>
  <si>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</si>
  <si>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</si>
  <si>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</si>
  <si>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</si>
  <si>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</si>
  <si>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</si>
  <si>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</si>
  <si>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</si>
  <si>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</si>
  <si>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</si>
  <si>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</si>
  <si>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</si>
  <si>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</si>
  <si>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</si>
  <si>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</si>
  <si>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</si>
  <si>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</si>
  <si>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</si>
  <si>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</si>
  <si>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</si>
  <si>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</si>
  <si>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</si>
  <si>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</si>
  <si>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</si>
  <si>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</si>
  <si>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</si>
  <si>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</si>
  <si>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</si>
  <si>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</si>
  <si>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</si>
  <si>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</si>
  <si>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</si>
  <si>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</si>
  <si>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</si>
  <si>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</si>
  <si>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</si>
  <si>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</si>
  <si>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</si>
  <si>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</si>
  <si>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</si>
  <si>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</si>
  <si>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</si>
  <si>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</si>
  <si>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</si>
  <si>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</si>
  <si>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</si>
  <si>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</si>
  <si>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</si>
  <si>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</si>
  <si>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</si>
  <si>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</si>
  <si>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</si>
  <si>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</si>
  <si>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</si>
  <si>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</si>
  <si>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</si>
  <si>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</si>
  <si>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</si>
  <si>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</si>
  <si>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</si>
  <si>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</si>
  <si>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</si>
  <si>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</si>
  <si>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</si>
  <si>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</si>
  <si>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</si>
  <si>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</si>
  <si>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</si>
  <si>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</si>
  <si>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</si>
  <si>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</si>
  <si>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</si>
  <si>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</si>
  <si>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</si>
  <si>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</si>
  <si>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</si>
  <si>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</si>
  <si>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</si>
  <si>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</si>
  <si>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</si>
  <si>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</si>
  <si>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</si>
  <si>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</si>
  <si>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</si>
  <si>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</si>
  <si>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</si>
  <si>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</si>
  <si>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</si>
  <si>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</si>
  <si>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</si>
  <si>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</si>
  <si>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</si>
  <si>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</si>
  <si>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</si>
  <si>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</si>
  <si>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</si>
  <si>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</si>
  <si>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</si>
  <si>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</si>
  <si>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</si>
  <si>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</si>
  <si>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</si>
  <si>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</si>
  <si>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</si>
  <si>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</si>
  <si>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</si>
  <si>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</si>
  <si>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</si>
  <si>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</si>
  <si>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</si>
  <si>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</si>
  <si>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</si>
  <si>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</si>
  <si>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</si>
  <si>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</si>
  <si>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</si>
  <si>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</si>
  <si>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</si>
  <si>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</si>
  <si>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</si>
  <si>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</si>
  <si>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</si>
  <si>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</si>
  <si>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</si>
  <si>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</si>
  <si>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</si>
  <si>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</si>
  <si>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</si>
  <si>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</si>
  <si>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</si>
  <si>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</si>
  <si>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</si>
  <si>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</si>
  <si>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</si>
  <si>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</si>
  <si>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</si>
  <si>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</si>
  <si>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</si>
  <si>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</si>
  <si>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</si>
  <si>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</si>
  <si>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</si>
  <si>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</si>
  <si>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</si>
  <si>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</si>
  <si>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</si>
  <si>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</si>
  <si>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</si>
  <si>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</si>
  <si>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</si>
  <si>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</si>
  <si>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</si>
  <si>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</si>
  <si>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</si>
  <si>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</si>
  <si>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</si>
  <si>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</si>
  <si>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</si>
  <si>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</si>
  <si>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</si>
  <si>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</si>
  <si>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</si>
  <si>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</si>
  <si>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</si>
  <si>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</si>
  <si>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</si>
  <si>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</si>
  <si>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</si>
  <si>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</si>
  <si>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</si>
  <si>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</si>
  <si>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</si>
  <si>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</si>
  <si>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</si>
  <si>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</si>
  <si>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</si>
  <si>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</si>
  <si>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</si>
  <si>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</si>
  <si>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</si>
  <si>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</si>
  <si>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</si>
  <si>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</si>
  <si>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</si>
  <si>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</si>
  <si>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</si>
  <si>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</si>
  <si>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</si>
  <si>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</si>
  <si>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</si>
  <si>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</si>
  <si>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</si>
  <si>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</si>
  <si>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</si>
  <si>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</si>
  <si>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</si>
  <si>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</si>
  <si>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</si>
  <si>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</si>
  <si>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</si>
  <si>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</si>
  <si>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</si>
  <si>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</si>
  <si>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</si>
  <si>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</si>
  <si>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</si>
  <si>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</si>
  <si>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</si>
  <si>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</si>
  <si>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</si>
  <si>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</si>
  <si>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</si>
  <si>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</si>
  <si>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</si>
  <si>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</si>
  <si>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</si>
  <si>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</si>
  <si>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</si>
  <si>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</si>
  <si>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</si>
  <si>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</si>
  <si>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</si>
  <si>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</si>
  <si>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</si>
  <si>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</si>
  <si>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</si>
  <si>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</si>
  <si>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</si>
  <si>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</si>
  <si>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</si>
  <si>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</si>
  <si>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</si>
  <si>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</si>
  <si>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</si>
  <si>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</si>
  <si>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</si>
  <si>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</si>
  <si>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</si>
  <si>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</si>
  <si>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</si>
  <si>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</si>
  <si>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</si>
  <si>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</si>
  <si>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</si>
  <si>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</si>
  <si>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</si>
  <si>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</si>
  <si>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</si>
  <si>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</si>
  <si>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</si>
  <si>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</si>
  <si>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</si>
  <si>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</si>
  <si>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</si>
  <si>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</si>
  <si>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</si>
  <si>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</si>
  <si>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</si>
  <si>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</si>
  <si>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</si>
  <si>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</si>
  <si>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</si>
  <si>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</si>
  <si>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</si>
  <si>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</si>
  <si>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</si>
  <si>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</si>
  <si>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</si>
  <si>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</si>
  <si>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</si>
  <si>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</si>
  <si>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</si>
  <si>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</si>
  <si>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</si>
  <si>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</si>
  <si>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</si>
  <si>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</si>
  <si>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</si>
  <si>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</si>
  <si>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</si>
  <si>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</si>
  <si>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</si>
  <si>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</si>
  <si>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</si>
  <si>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</si>
  <si>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</si>
  <si>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</si>
  <si>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</si>
  <si>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</si>
  <si>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</si>
  <si>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</si>
  <si>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</si>
  <si>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</si>
  <si>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</si>
  <si>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</si>
  <si>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</si>
  <si>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</si>
  <si>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</si>
  <si>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</si>
  <si>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</si>
  <si>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</si>
  <si>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</si>
  <si>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</si>
  <si>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</si>
  <si>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</si>
  <si>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</si>
  <si>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</si>
  <si>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</si>
  <si>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</si>
  <si>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</si>
  <si>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</si>
  <si>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</si>
  <si>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</si>
  <si>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</si>
  <si>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</si>
  <si>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</si>
  <si>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</si>
  <si>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</si>
  <si>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</si>
  <si>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</si>
  <si>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</si>
  <si>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</si>
  <si>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</si>
  <si>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</si>
  <si>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</si>
  <si>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</si>
  <si>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</si>
  <si>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</si>
  <si>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</si>
  <si>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</si>
  <si>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</si>
  <si>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</si>
  <si>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</si>
  <si>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</si>
  <si>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</si>
  <si>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</si>
  <si>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</si>
  <si>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</si>
  <si>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</si>
  <si>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</si>
  <si>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</si>
  <si>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</si>
  <si>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</si>
  <si>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</si>
  <si>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</si>
  <si>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</si>
  <si>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</si>
  <si>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</si>
  <si>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</si>
  <si>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</si>
  <si>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</si>
  <si>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</si>
  <si>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</si>
  <si>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</si>
  <si>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</si>
  <si>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</si>
  <si>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</si>
  <si>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</si>
  <si>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</si>
  <si>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</si>
  <si>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</si>
  <si>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</si>
  <si>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</si>
  <si>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</si>
  <si>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</si>
  <si>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</si>
  <si>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</si>
  <si>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</si>
  <si>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</si>
  <si>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</si>
  <si>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</si>
  <si>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</si>
  <si>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</si>
  <si>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</si>
  <si>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</si>
  <si>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</si>
  <si>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</si>
  <si>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</si>
  <si>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</si>
  <si>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</si>
  <si>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</si>
  <si>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</si>
  <si>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</si>
  <si>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</si>
  <si>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</si>
  <si>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</si>
  <si>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</si>
  <si>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</si>
  <si>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</si>
  <si>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</si>
  <si>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</si>
  <si>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</si>
  <si>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</si>
  <si>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</si>
  <si>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</si>
  <si>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</si>
  <si>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</si>
  <si>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</si>
  <si>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</si>
  <si>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</si>
  <si>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</si>
  <si>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</si>
  <si>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</si>
  <si>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</si>
  <si>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</si>
  <si>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</si>
  <si>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</si>
  <si>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</si>
  <si>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</si>
  <si>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</si>
  <si>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</si>
  <si>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</si>
  <si>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</si>
  <si>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</si>
  <si>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</si>
  <si>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</si>
  <si>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</si>
  <si>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</si>
  <si>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</si>
  <si>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</si>
  <si>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</si>
  <si>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</si>
  <si>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</si>
  <si>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</si>
  <si>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</si>
  <si>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</si>
  <si>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</si>
  <si>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</si>
  <si>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</si>
  <si>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</si>
  <si>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</si>
  <si>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</si>
  <si>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</si>
  <si>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</si>
  <si>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</si>
  <si>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</si>
  <si>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</si>
  <si>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</si>
  <si>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</si>
  <si>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</si>
  <si>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</si>
  <si>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</si>
  <si>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</si>
  <si>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</si>
  <si>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</si>
  <si>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</si>
  <si>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</si>
  <si>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</si>
  <si>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</si>
  <si>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</si>
  <si>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</si>
  <si>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</si>
  <si>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</si>
  <si>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</si>
  <si>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</si>
  <si>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</si>
  <si>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</si>
  <si>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</si>
  <si>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</si>
  <si>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</si>
  <si>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</si>
  <si>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</si>
  <si>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</si>
  <si>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</si>
  <si>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</si>
  <si>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</si>
  <si>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</si>
  <si>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</si>
  <si>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</si>
  <si>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</si>
  <si>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</si>
  <si>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</si>
  <si>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</si>
  <si>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</si>
  <si>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</si>
  <si>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</si>
  <si>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</si>
  <si>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</si>
  <si>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</si>
  <si>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</si>
  <si>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</si>
  <si>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</si>
  <si>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</si>
  <si>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</si>
  <si>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</si>
  <si>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</si>
  <si>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</si>
  <si>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</si>
  <si>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</si>
  <si>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</si>
  <si>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</si>
  <si>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</si>
  <si>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</si>
  <si>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</si>
  <si>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</si>
  <si>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</si>
  <si>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</si>
  <si>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</si>
  <si>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</si>
  <si>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</si>
  <si>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</si>
  <si>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</si>
  <si>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</si>
  <si>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</si>
  <si>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</si>
  <si>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</si>
  <si>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</si>
  <si>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</si>
  <si>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</si>
  <si>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</si>
  <si>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</si>
  <si>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</si>
  <si>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</si>
  <si>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</si>
  <si>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</si>
  <si>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</si>
  <si>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</si>
  <si>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</si>
  <si>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</si>
  <si>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</si>
  <si>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</si>
  <si>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</si>
  <si>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</si>
  <si>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</si>
  <si>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</si>
  <si>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</si>
  <si>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</si>
  <si>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</si>
  <si>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</si>
  <si>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</si>
  <si>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</si>
  <si>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</si>
  <si>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</si>
  <si>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</si>
  <si>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</si>
  <si>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</si>
  <si>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</si>
  <si>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</si>
  <si>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</si>
  <si>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</si>
  <si>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</si>
  <si>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</si>
  <si>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</si>
  <si>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</si>
  <si>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</si>
  <si>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</si>
  <si>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</si>
  <si>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</si>
  <si>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</si>
  <si>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</si>
  <si>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</si>
  <si>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</si>
  <si>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</si>
  <si>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</si>
  <si>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</si>
  <si>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</si>
  <si>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</si>
  <si>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</si>
  <si>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</si>
  <si>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</si>
  <si>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</si>
  <si>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</si>
  <si>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</si>
  <si>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</si>
  <si>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</si>
  <si>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</si>
  <si>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</si>
  <si>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</si>
  <si>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</si>
  <si>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</si>
  <si>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</si>
  <si>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</si>
  <si>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</si>
  <si>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</si>
  <si>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</si>
  <si>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</si>
  <si>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</si>
  <si>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</si>
  <si>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</si>
  <si>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</si>
  <si>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</si>
  <si>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</si>
  <si>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</si>
  <si>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</si>
  <si>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</si>
  <si>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</si>
  <si>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</si>
  <si>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</si>
  <si>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</si>
  <si>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</si>
  <si>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</si>
  <si>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</si>
  <si>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</si>
  <si>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</si>
  <si>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</si>
  <si>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</si>
  <si>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</si>
  <si>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</si>
  <si>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</si>
  <si>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</si>
  <si>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</si>
  <si>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</si>
  <si>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</si>
  <si>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</si>
  <si>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</si>
  <si>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</si>
  <si>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</si>
  <si>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</si>
  <si>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</si>
  <si>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</si>
  <si>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</si>
  <si>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</si>
  <si>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</si>
  <si>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</si>
  <si>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</si>
  <si>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</si>
  <si>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</si>
  <si>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</si>
  <si>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</si>
  <si>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</si>
  <si>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</si>
  <si>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</si>
  <si>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</si>
  <si>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</si>
  <si>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</si>
  <si>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</si>
  <si>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</si>
  <si>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</si>
  <si>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</si>
  <si>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</si>
  <si>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</si>
  <si>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</si>
  <si>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</si>
  <si>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</si>
  <si>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</si>
  <si>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</si>
  <si>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</si>
  <si>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</si>
  <si>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</si>
  <si>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</si>
  <si>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</si>
  <si>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</si>
  <si>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</si>
  <si>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</si>
  <si>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</si>
  <si>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</si>
  <si>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</si>
  <si>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</si>
  <si>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</si>
  <si>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</si>
  <si>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</si>
  <si>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</si>
  <si>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</si>
  <si>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</si>
  <si>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</si>
  <si>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</si>
  <si>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</si>
  <si>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</si>
  <si>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</si>
  <si>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</si>
  <si>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</si>
  <si>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</si>
  <si>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</si>
  <si>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</si>
  <si>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</si>
  <si>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</si>
  <si>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</si>
  <si>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</si>
  <si>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</si>
  <si>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</si>
  <si>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</si>
  <si>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</si>
  <si>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</si>
  <si>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</si>
  <si>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</si>
  <si>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</si>
  <si>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</si>
  <si>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</si>
  <si>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</si>
  <si>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</si>
  <si>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</si>
  <si>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</si>
  <si>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</si>
  <si>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</si>
  <si>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</si>
  <si>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</si>
  <si>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</si>
  <si>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</si>
  <si>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</si>
  <si>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</si>
  <si>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</si>
  <si>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</si>
  <si>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</si>
  <si>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</si>
  <si>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</si>
  <si>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</si>
  <si>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</si>
  <si>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</si>
  <si>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</si>
  <si>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</si>
  <si>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</si>
  <si>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</si>
  <si>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</si>
  <si>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</si>
  <si>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</si>
  <si>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</si>
  <si>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</si>
  <si>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</si>
  <si>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</si>
  <si>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</si>
  <si>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</si>
  <si>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</si>
  <si>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</si>
  <si>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</si>
  <si>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</si>
  <si>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</si>
  <si>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</si>
  <si>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</si>
  <si>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</si>
  <si>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</si>
  <si>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</si>
  <si>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</si>
  <si>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</si>
  <si>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</si>
  <si>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</si>
  <si>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</si>
  <si>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</si>
  <si>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</si>
  <si>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</si>
  <si>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</si>
  <si>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</si>
  <si>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</si>
  <si>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</si>
  <si>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</si>
  <si>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</si>
  <si>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</si>
  <si>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</si>
  <si>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</si>
  <si>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</si>
  <si>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</si>
  <si>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</si>
  <si>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</si>
  <si>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</si>
  <si>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</si>
  <si>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</si>
  <si>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</si>
  <si>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</si>
  <si>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</si>
  <si>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</si>
  <si>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</si>
  <si>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</si>
  <si>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</si>
  <si>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</si>
  <si>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</si>
  <si>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</si>
  <si>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</si>
  <si>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</si>
  <si>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</si>
  <si>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</si>
  <si>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</si>
  <si>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</si>
  <si>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</si>
  <si>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</si>
  <si>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</si>
  <si>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</si>
  <si>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</si>
  <si>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</si>
  <si>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</si>
  <si>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</si>
  <si>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</si>
  <si>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</si>
  <si>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</si>
  <si>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</si>
  <si>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</si>
  <si>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</si>
  <si>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</si>
  <si>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</si>
  <si>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</si>
  <si>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</si>
  <si>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</si>
  <si>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</si>
  <si>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</si>
  <si>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</si>
  <si>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</si>
  <si>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</si>
  <si>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</si>
  <si>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</si>
  <si>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</si>
  <si>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</si>
  <si>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</si>
  <si>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</si>
  <si>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</si>
  <si>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</si>
  <si>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</si>
  <si>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</si>
  <si>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</si>
  <si>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</si>
  <si>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</si>
  <si>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</si>
  <si>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</si>
  <si>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</si>
  <si>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</si>
  <si>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</si>
  <si>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</si>
  <si>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</si>
  <si>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</si>
  <si>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</si>
  <si>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</si>
  <si>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</si>
  <si>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</si>
  <si>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</si>
  <si>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</si>
  <si>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</si>
  <si>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</si>
  <si>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</si>
  <si>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</si>
  <si>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</si>
  <si>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</si>
  <si>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</si>
  <si>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</si>
  <si>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</si>
  <si>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</si>
  <si>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</si>
  <si>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</si>
  <si>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</si>
  <si>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</si>
  <si>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</si>
  <si>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</si>
  <si>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</si>
  <si>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</si>
  <si>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</si>
  <si>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</si>
  <si>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</si>
  <si>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</si>
  <si>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</si>
  <si>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</si>
  <si>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</si>
  <si>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</si>
  <si>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</si>
  <si>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</si>
  <si>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</si>
  <si>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</si>
  <si>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</si>
  <si>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</si>
  <si>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</si>
  <si>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</si>
  <si>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</si>
  <si>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</si>
  <si>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</si>
  <si>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</si>
  <si>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</si>
  <si>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</si>
  <si>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</si>
  <si>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</si>
  <si>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</si>
  <si>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</si>
  <si>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</si>
  <si>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</si>
  <si>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</si>
  <si>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</si>
  <si>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</si>
  <si>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</si>
  <si>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</si>
  <si>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</si>
  <si>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</si>
  <si>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</si>
  <si>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</si>
  <si>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</si>
  <si>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</si>
  <si>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</si>
  <si>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</si>
  <si>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</si>
  <si>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</si>
  <si>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</si>
  <si>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</si>
  <si>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</si>
  <si>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</si>
  <si>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</si>
  <si>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</si>
  <si>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</si>
  <si>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</si>
  <si>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</si>
  <si>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</si>
  <si>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</si>
  <si>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</si>
  <si>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</si>
  <si>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</si>
  <si>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</si>
  <si>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</si>
  <si>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</si>
  <si>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</si>
  <si>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</si>
  <si>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</si>
  <si>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</si>
  <si>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</si>
  <si>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</si>
  <si>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</si>
  <si>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</si>
  <si>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</si>
  <si>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</si>
  <si>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</si>
  <si>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</si>
  <si>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</si>
  <si>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</si>
  <si>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</si>
  <si>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</si>
  <si>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</si>
  <si>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</si>
  <si>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</si>
  <si>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</si>
  <si>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</si>
  <si>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</si>
  <si>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</si>
  <si>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</si>
  <si>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</si>
  <si>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</si>
  <si>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</si>
  <si>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</si>
  <si>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</si>
  <si>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</si>
  <si>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</si>
  <si>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</si>
  <si>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</si>
  <si>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</si>
  <si>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</si>
  <si>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</si>
  <si>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</si>
  <si>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</si>
  <si>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</si>
  <si>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</si>
  <si>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</si>
  <si>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</si>
  <si>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</si>
  <si>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</si>
  <si>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</si>
  <si>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</si>
  <si>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</si>
  <si>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</si>
  <si>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</si>
  <si>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</si>
  <si>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</si>
  <si>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</si>
  <si>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</si>
  <si>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</si>
  <si>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</si>
  <si>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</si>
  <si>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</si>
  <si>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</si>
  <si>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</si>
  <si>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</si>
  <si>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</si>
  <si>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</si>
  <si>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</si>
  <si>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</si>
  <si>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</si>
  <si>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</si>
  <si>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</si>
  <si>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</si>
  <si>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</si>
  <si>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</si>
  <si>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</si>
  <si>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</si>
  <si>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</si>
  <si>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</si>
  <si>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</si>
  <si>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</si>
  <si>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</si>
  <si>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</si>
  <si>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</si>
  <si>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</si>
  <si>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</si>
  <si>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</si>
  <si>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</si>
  <si>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</si>
  <si>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</si>
  <si>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</si>
  <si>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</si>
  <si>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</si>
  <si>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</si>
  <si>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</si>
  <si>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</si>
  <si>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</si>
  <si>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</si>
  <si>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</si>
  <si>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</si>
  <si>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</si>
  <si>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</si>
  <si>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</si>
  <si>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</si>
  <si>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</si>
  <si>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</si>
  <si>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</si>
  <si>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</si>
  <si>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</si>
  <si>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</si>
  <si>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</si>
  <si>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</si>
  <si>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</si>
  <si>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</si>
  <si>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</si>
  <si>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</si>
  <si>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</si>
  <si>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</si>
  <si>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</si>
  <si>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</si>
  <si>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</si>
  <si>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</si>
  <si>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</si>
  <si>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</si>
  <si>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</si>
  <si>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</si>
  <si>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</si>
  <si>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</si>
  <si>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</si>
  <si>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</si>
  <si>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</si>
  <si>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</si>
  <si>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</si>
  <si>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</si>
  <si>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</si>
  <si>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</si>
  <si>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</si>
  <si>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</si>
  <si>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</si>
  <si>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</si>
  <si>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</si>
  <si>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</si>
  <si>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</si>
  <si>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</si>
  <si>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</si>
  <si>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</si>
  <si>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</si>
  <si>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</si>
  <si>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</si>
  <si>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</si>
  <si>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</si>
  <si>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</si>
  <si>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</si>
  <si>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</si>
  <si>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</si>
  <si>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</si>
  <si>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</si>
  <si>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</si>
  <si>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</si>
  <si>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</si>
  <si>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</si>
  <si>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</si>
  <si>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</si>
  <si>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</si>
  <si>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</si>
  <si>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</si>
  <si>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</si>
  <si>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</si>
  <si>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</si>
  <si>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</si>
  <si>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</si>
  <si>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</si>
  <si>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</si>
  <si>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</si>
  <si>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</si>
  <si>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</si>
  <si>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</si>
  <si>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</si>
  <si>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</si>
  <si>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</si>
  <si>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</si>
  <si>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</si>
  <si>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</si>
  <si>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</si>
  <si>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</si>
  <si>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</si>
  <si>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</si>
  <si>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</si>
  <si>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</si>
  <si>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</si>
  <si>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</si>
  <si>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</si>
  <si>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</si>
  <si>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</si>
  <si>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</si>
  <si>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</si>
  <si>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</si>
  <si>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</si>
  <si>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</si>
  <si>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</si>
  <si>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</si>
  <si>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</si>
  <si>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</si>
  <si>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</si>
  <si>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</si>
  <si>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</si>
  <si>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</si>
  <si>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</si>
  <si>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</si>
  <si>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</si>
  <si>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</si>
  <si>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</si>
  <si>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</si>
  <si>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</si>
  <si>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</si>
  <si>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</si>
  <si>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</si>
  <si>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</si>
  <si>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</si>
  <si>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</si>
  <si>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</si>
  <si>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</si>
  <si>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</si>
  <si>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</si>
  <si>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</si>
  <si>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</si>
  <si>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</si>
  <si>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</si>
  <si>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</si>
  <si>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</si>
  <si>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</si>
  <si>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</si>
  <si>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</si>
  <si>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</si>
  <si>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</si>
  <si>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</si>
  <si>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</si>
  <si>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</si>
  <si>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</si>
  <si>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</si>
  <si>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</si>
  <si>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</si>
  <si>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</si>
  <si>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</si>
  <si>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</si>
  <si>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</si>
  <si>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</si>
  <si>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</si>
  <si>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</si>
  <si>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</si>
  <si>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</si>
  <si>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</si>
  <si>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</si>
  <si>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</si>
  <si>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</si>
  <si>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</si>
  <si>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</si>
  <si>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</si>
  <si>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</si>
  <si>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</si>
  <si>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</si>
  <si>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</si>
  <si>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</si>
  <si>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</si>
  <si>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</si>
  <si>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</si>
  <si>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</si>
  <si>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</si>
  <si>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</si>
  <si>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</si>
  <si>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</si>
  <si>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</si>
  <si>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</si>
  <si>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</si>
  <si>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</si>
  <si>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</si>
  <si>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</si>
  <si>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</si>
  <si>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</si>
  <si>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</si>
  <si>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</si>
  <si>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</si>
  <si>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</si>
  <si>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</si>
  <si>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</si>
  <si>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</si>
  <si>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</si>
  <si>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</si>
  <si>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</si>
  <si>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</si>
  <si>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</si>
  <si>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</si>
  <si>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</si>
  <si>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</si>
  <si>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</si>
  <si>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</si>
  <si>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</si>
  <si>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</si>
  <si>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</si>
  <si>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</si>
  <si>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</si>
  <si>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</si>
  <si>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</si>
  <si>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</si>
  <si>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</si>
  <si>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</si>
  <si>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</si>
  <si>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</si>
  <si>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</si>
  <si>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</si>
  <si>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</si>
  <si>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</si>
  <si>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</si>
  <si>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</si>
  <si>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</si>
  <si>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</si>
  <si>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</si>
  <si>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</si>
  <si>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</si>
  <si>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</si>
  <si>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</si>
  <si>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</si>
  <si>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</si>
  <si>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</si>
  <si>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</si>
  <si>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</si>
  <si>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</si>
  <si>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</si>
  <si>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</si>
  <si>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</si>
  <si>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</si>
  <si>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</si>
  <si>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</si>
  <si>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</si>
  <si>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</si>
  <si>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</si>
  <si>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</si>
  <si>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</si>
  <si>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</si>
  <si>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</si>
  <si>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</si>
  <si>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</si>
  <si>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</si>
  <si>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</si>
  <si>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</si>
  <si>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</si>
  <si>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</si>
  <si>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</si>
  <si>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</si>
  <si>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</si>
  <si>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</si>
  <si>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</si>
  <si>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</si>
  <si>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</si>
  <si>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</si>
  <si>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</si>
  <si>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</si>
  <si>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</si>
  <si>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</si>
  <si>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</si>
  <si>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</si>
  <si>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</si>
  <si>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</si>
  <si>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</si>
  <si>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</si>
  <si>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</si>
  <si>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</si>
  <si>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</si>
  <si>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</si>
  <si>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</si>
  <si>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</si>
  <si>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</si>
  <si>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</si>
  <si>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</si>
  <si>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</si>
  <si>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</si>
  <si>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</si>
  <si>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</si>
  <si>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</si>
  <si>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</si>
  <si>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</si>
  <si>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</si>
  <si>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</si>
  <si>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</si>
  <si>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</si>
  <si>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</si>
  <si>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</si>
  <si>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</si>
  <si>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</si>
  <si>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</si>
  <si>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</si>
  <si>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</si>
  <si>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</si>
  <si>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</si>
  <si>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</si>
  <si>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</si>
  <si>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</si>
  <si>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</si>
  <si>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</si>
  <si>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</si>
  <si>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</si>
  <si>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</si>
  <si>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</si>
  <si>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</si>
  <si>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</si>
  <si>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</si>
  <si>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</si>
  <si>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</si>
  <si>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</si>
  <si>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</si>
  <si>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</si>
  <si>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</si>
  <si>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</si>
  <si>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</si>
  <si>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</si>
  <si>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</si>
  <si>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</si>
  <si>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</si>
  <si>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</si>
  <si>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</si>
  <si>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</si>
  <si>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</si>
  <si>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</si>
  <si>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</si>
  <si>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</si>
  <si>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</si>
  <si>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</si>
  <si>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</si>
  <si>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</si>
  <si>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</si>
  <si>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</si>
  <si>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</si>
  <si>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</si>
  <si>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</si>
  <si>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</si>
  <si>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</si>
  <si>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</si>
  <si>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</si>
  <si>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</si>
  <si>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</si>
  <si>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</si>
  <si>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</si>
  <si>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</si>
  <si>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</si>
  <si>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</si>
  <si>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</si>
  <si>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</si>
  <si>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</si>
  <si>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</si>
  <si>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</si>
  <si>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</si>
  <si>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</si>
  <si>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</si>
  <si>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</si>
  <si>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</si>
  <si>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</si>
  <si>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</si>
  <si>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</si>
  <si>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</si>
  <si>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</si>
  <si>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</si>
  <si>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</si>
  <si>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</si>
  <si>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</si>
  <si>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</si>
  <si>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</si>
  <si>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</si>
  <si>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</si>
  <si>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</si>
  <si>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</si>
  <si>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</si>
  <si>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</si>
  <si>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</si>
  <si>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</si>
  <si>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</si>
  <si>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</si>
  <si>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</si>
  <si>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</si>
  <si>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</si>
  <si>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</si>
  <si>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</si>
  <si>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</si>
  <si>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</si>
  <si>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</si>
  <si>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</si>
  <si>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</si>
  <si>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</si>
  <si>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</si>
  <si>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</si>
  <si>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</si>
  <si>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</si>
  <si>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</si>
  <si>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</si>
  <si>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</si>
  <si>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</si>
  <si>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</si>
  <si>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</si>
  <si>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</si>
  <si>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</si>
  <si>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</si>
  <si>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</si>
  <si>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</si>
  <si>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</si>
  <si>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</si>
  <si>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</si>
  <si>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</si>
  <si>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</si>
  <si>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</si>
  <si>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</si>
  <si>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</si>
  <si>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</si>
  <si>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</si>
  <si>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</si>
  <si>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</si>
  <si>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</si>
  <si>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</si>
  <si>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</si>
  <si>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</si>
  <si>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</si>
  <si>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</si>
  <si>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</si>
  <si>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</si>
  <si>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</si>
  <si>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</si>
  <si>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</si>
  <si>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</si>
  <si>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</si>
  <si>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</si>
  <si>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</si>
  <si>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</si>
  <si>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</si>
  <si>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</si>
  <si>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</si>
  <si>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</si>
  <si>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</si>
  <si>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</si>
  <si>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</si>
  <si>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</si>
  <si>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</si>
  <si>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</si>
  <si>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</si>
  <si>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</si>
  <si>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</si>
  <si>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</si>
  <si>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</si>
  <si>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</si>
  <si>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</si>
  <si>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</si>
  <si>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</si>
  <si>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</si>
  <si>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</si>
  <si>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</si>
  <si>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</si>
  <si>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</si>
  <si>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</si>
  <si>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</si>
  <si>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</si>
  <si>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</si>
  <si>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</si>
  <si>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</si>
  <si>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</si>
  <si>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</si>
  <si>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</si>
  <si>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</si>
  <si>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</si>
  <si>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</si>
  <si>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</si>
  <si>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</si>
  <si>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</si>
  <si>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</si>
  <si>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</si>
  <si>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</si>
  <si>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</si>
  <si>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</si>
  <si>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</si>
  <si>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</si>
  <si>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</si>
  <si>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</si>
  <si>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</si>
  <si>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</si>
  <si>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</si>
  <si>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</si>
  <si>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</si>
  <si>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</si>
  <si>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</si>
  <si>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</si>
  <si>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</si>
  <si>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</si>
  <si>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</si>
  <si>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</si>
  <si>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</si>
  <si>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</si>
  <si>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</si>
  <si>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</si>
  <si>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</si>
  <si>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</si>
  <si>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</si>
  <si>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</si>
  <si>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</si>
  <si>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</si>
  <si>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</si>
  <si>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</si>
  <si>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</si>
  <si>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</si>
  <si>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</si>
  <si>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</si>
  <si>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</si>
  <si>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</si>
  <si>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</si>
  <si>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</si>
  <si>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</si>
  <si>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</si>
  <si>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</si>
  <si>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</si>
  <si>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</si>
  <si>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</si>
  <si>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</si>
  <si>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</si>
  <si>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</si>
  <si>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</si>
  <si>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</si>
  <si>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</si>
  <si>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</si>
  <si>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</si>
  <si>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</si>
  <si>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</si>
  <si>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</si>
  <si>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</si>
  <si>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</si>
  <si>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</si>
  <si>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</si>
  <si>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</si>
  <si>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</si>
  <si>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</si>
  <si>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</si>
  <si>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</si>
  <si>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</si>
  <si>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</si>
  <si>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</si>
  <si>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</si>
  <si>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</si>
  <si>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</si>
  <si>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</si>
  <si>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</si>
  <si>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</si>
  <si>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</si>
  <si>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</si>
  <si>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</si>
  <si>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</si>
  <si>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</si>
  <si>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</si>
  <si>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</si>
  <si>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</si>
  <si>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</si>
  <si>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</si>
  <si>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</si>
  <si>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</si>
  <si>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</si>
  <si>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</si>
  <si>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</si>
  <si>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</si>
  <si>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</si>
  <si>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</si>
  <si>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</si>
  <si>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</si>
  <si>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</si>
  <si>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</si>
  <si>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</si>
  <si>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</si>
  <si>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</si>
  <si>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</si>
  <si>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</si>
  <si>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</si>
  <si>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</si>
  <si>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</si>
  <si>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</si>
  <si>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</si>
  <si>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</si>
  <si>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</si>
  <si>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</si>
  <si>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</si>
  <si>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</si>
  <si>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</si>
  <si>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</si>
  <si>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</si>
  <si>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</si>
  <si>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</si>
  <si>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</si>
  <si>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</si>
  <si>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</si>
  <si>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</si>
  <si>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</si>
  <si>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</si>
  <si>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</si>
  <si>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</si>
  <si>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</si>
  <si>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</si>
  <si>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</si>
  <si>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</si>
  <si>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</si>
  <si>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</si>
  <si>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</si>
  <si>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</si>
  <si>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</si>
  <si>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</si>
  <si>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</si>
  <si>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</si>
  <si>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</si>
  <si>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</si>
  <si>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</si>
  <si>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</si>
  <si>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</si>
  <si>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</si>
  <si>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</si>
  <si>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</si>
  <si>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</si>
  <si>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</si>
  <si>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</si>
  <si>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</si>
  <si>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</si>
  <si>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</si>
  <si>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</si>
  <si>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</si>
  <si>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</si>
  <si>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</si>
  <si>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</si>
  <si>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</si>
  <si>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</si>
  <si>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</si>
  <si>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</si>
  <si>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</si>
  <si>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</si>
  <si>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</si>
  <si>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</si>
  <si>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</si>
  <si>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</si>
  <si>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</si>
  <si>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</si>
  <si>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</si>
  <si>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</si>
  <si>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</si>
  <si>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</si>
  <si>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</si>
  <si>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</si>
  <si>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</si>
  <si>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</si>
  <si>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</si>
  <si>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</si>
  <si>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</si>
  <si>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</si>
  <si>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</si>
  <si>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</si>
  <si>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</si>
  <si>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</si>
  <si>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</si>
  <si>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</si>
  <si>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</si>
  <si>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</si>
  <si>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</si>
  <si>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</si>
  <si>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</si>
  <si>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</si>
  <si>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</si>
  <si>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</si>
  <si>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</si>
  <si>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</si>
  <si>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</si>
  <si>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</si>
  <si>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</si>
  <si>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</si>
  <si>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</si>
  <si>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</si>
  <si>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</si>
  <si>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</si>
  <si>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</si>
  <si>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</si>
  <si>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</si>
  <si>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</si>
  <si>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</si>
  <si>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</si>
  <si>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</si>
  <si>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</si>
  <si>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</si>
  <si>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</si>
  <si>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</si>
  <si>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</si>
  <si>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</si>
  <si>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</si>
  <si>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</si>
  <si>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</si>
  <si>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</si>
  <si>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</si>
  <si>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</si>
  <si>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</si>
  <si>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</si>
  <si>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</si>
  <si>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</si>
  <si>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</si>
  <si>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</si>
  <si>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</si>
  <si>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</si>
  <si>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</si>
  <si>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</si>
  <si>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</si>
  <si>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</si>
  <si>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</si>
  <si>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</si>
  <si>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</si>
  <si>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</si>
  <si>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</si>
  <si>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</si>
  <si>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</si>
  <si>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</si>
  <si>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</si>
  <si>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</si>
  <si>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</si>
  <si>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</si>
  <si>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</si>
  <si>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</si>
  <si>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</si>
  <si>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</si>
  <si>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</si>
  <si>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</si>
  <si>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</si>
  <si>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</si>
  <si>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</si>
  <si>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</si>
  <si>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</si>
  <si>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</si>
  <si>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</si>
  <si>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</si>
  <si>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</si>
  <si>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</si>
  <si>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</si>
  <si>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</si>
  <si>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</si>
  <si>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</si>
  <si>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</si>
  <si>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</si>
  <si>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</si>
  <si>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</si>
  <si>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</si>
  <si>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</si>
  <si>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</si>
  <si>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</si>
  <si>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</si>
  <si>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</si>
  <si>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</si>
  <si>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</si>
  <si>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</si>
  <si>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</si>
  <si>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</si>
  <si>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</si>
  <si>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</si>
  <si>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</si>
  <si>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</si>
  <si>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</si>
  <si>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</si>
  <si>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</si>
  <si>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</si>
  <si>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</si>
  <si>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</si>
  <si>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</si>
  <si>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</si>
  <si>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</si>
  <si>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</si>
  <si>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</si>
  <si>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</si>
  <si>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</si>
  <si>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</si>
  <si>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</si>
  <si>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</si>
  <si>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</si>
  <si>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</si>
  <si>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</si>
  <si>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</si>
  <si>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</si>
  <si>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</si>
  <si>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</si>
  <si>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</si>
  <si>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</si>
  <si>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</si>
  <si>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</si>
  <si>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</si>
  <si>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</si>
  <si>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</si>
  <si>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</si>
  <si>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</si>
  <si>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</si>
  <si>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</si>
  <si>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</si>
  <si>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</si>
  <si>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</si>
  <si>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</si>
  <si>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</si>
  <si>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</si>
  <si>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</si>
  <si>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</si>
  <si>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</si>
  <si>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</si>
  <si>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</si>
  <si>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</si>
  <si>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</si>
  <si>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</si>
  <si>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</si>
  <si>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</si>
  <si>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</si>
  <si>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</si>
  <si>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</si>
  <si>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</si>
  <si>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</si>
  <si>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</si>
  <si>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</si>
  <si>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</si>
  <si>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</si>
  <si>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</si>
  <si>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</si>
  <si>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</si>
  <si>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</si>
  <si>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</si>
  <si>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</si>
  <si>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</si>
  <si>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</si>
  <si>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</si>
  <si>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</si>
  <si>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</si>
  <si>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</si>
  <si>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</si>
  <si>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</si>
  <si>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</si>
  <si>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</si>
  <si>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</si>
  <si>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</si>
  <si>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</si>
  <si>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</si>
  <si>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</si>
  <si>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</si>
  <si>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</si>
  <si>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</si>
  <si>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</si>
  <si>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</si>
  <si>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</si>
  <si>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</si>
  <si>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</si>
  <si>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</si>
  <si>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</si>
  <si>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</si>
  <si>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</si>
  <si>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</si>
  <si>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</si>
  <si>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</si>
  <si>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</si>
  <si>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</si>
  <si>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</si>
  <si>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</si>
  <si>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</si>
  <si>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</si>
  <si>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</si>
  <si>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</si>
  <si>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</si>
  <si>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</si>
  <si>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</si>
  <si>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</si>
  <si>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</si>
  <si>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</si>
  <si>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</si>
  <si>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</si>
  <si>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</si>
  <si>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</si>
  <si>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</si>
  <si>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</si>
  <si>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</si>
  <si>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</si>
  <si>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</si>
  <si>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</si>
  <si>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</si>
  <si>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</si>
  <si>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</si>
  <si>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</si>
  <si>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</si>
  <si>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</si>
  <si>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</si>
  <si>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</si>
  <si>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</si>
  <si>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</si>
  <si>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</si>
  <si>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</si>
  <si>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</si>
  <si>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</si>
  <si>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</si>
  <si>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</si>
  <si>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</si>
  <si>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</si>
  <si>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</si>
  <si>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</si>
  <si>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</si>
  <si>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</si>
  <si>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</si>
  <si>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</si>
  <si>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</si>
  <si>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</si>
  <si>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</si>
  <si>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</si>
  <si>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</si>
  <si>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</si>
  <si>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</si>
  <si>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</si>
  <si>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</si>
  <si>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</si>
  <si>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</si>
  <si>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</si>
  <si>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</si>
  <si>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</si>
  <si>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</si>
  <si>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</si>
  <si>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</si>
  <si>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</si>
  <si>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</si>
  <si>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</si>
  <si>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</si>
  <si>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</si>
  <si>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</si>
  <si>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</si>
  <si>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</si>
  <si>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</si>
  <si>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</si>
  <si>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</si>
  <si>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</si>
  <si>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</si>
  <si>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</si>
  <si>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</si>
  <si>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</si>
  <si>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</si>
  <si>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</si>
  <si>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</si>
  <si>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</si>
  <si>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</si>
  <si>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</si>
  <si>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</si>
  <si>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</si>
  <si>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</si>
  <si>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</si>
  <si>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</si>
  <si>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</si>
  <si>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</si>
  <si>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</si>
  <si>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</si>
  <si>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</si>
  <si>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</si>
  <si>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</si>
  <si>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</si>
  <si>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</si>
  <si>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</si>
  <si>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</si>
  <si>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</si>
  <si>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</si>
  <si>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</si>
  <si>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</si>
  <si>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</si>
  <si>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</si>
  <si>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</si>
  <si>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</si>
  <si>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</si>
  <si>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</si>
  <si>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</si>
  <si>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</si>
  <si>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</si>
  <si>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</si>
  <si>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</si>
  <si>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</si>
  <si>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</si>
  <si>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</si>
  <si>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</si>
  <si>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</si>
  <si>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</si>
  <si>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</si>
  <si>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</si>
  <si>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</si>
  <si>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</si>
  <si>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</si>
  <si>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</si>
  <si>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</si>
  <si>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</si>
  <si>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</si>
  <si>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</si>
  <si>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</si>
  <si>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</si>
  <si>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</si>
  <si>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</si>
  <si>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</si>
  <si>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</si>
  <si>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</si>
  <si>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</si>
  <si>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</si>
  <si>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</si>
  <si>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</si>
  <si>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</si>
  <si>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</si>
  <si>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</si>
  <si>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</si>
  <si>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</si>
  <si>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</si>
  <si>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</si>
  <si>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</si>
  <si>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</si>
  <si>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</si>
  <si>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</si>
  <si>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</si>
  <si>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</si>
  <si>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</si>
  <si>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</si>
  <si>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</si>
  <si>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</si>
  <si>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</si>
  <si>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</si>
  <si>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</si>
  <si>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</si>
  <si>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</si>
  <si>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</si>
  <si>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</si>
  <si>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</si>
  <si>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</si>
  <si>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</si>
  <si>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</si>
  <si>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</si>
  <si>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</si>
  <si>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</si>
  <si>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</si>
  <si>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</si>
  <si>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</si>
  <si>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</si>
  <si>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</si>
  <si>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</si>
  <si>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</si>
  <si>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</si>
  <si>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</si>
  <si>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</si>
  <si>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</si>
  <si>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</si>
  <si>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</si>
  <si>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</si>
  <si>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</si>
  <si>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</si>
  <si>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</si>
  <si>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</si>
  <si>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</si>
  <si>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</si>
  <si>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</si>
  <si>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</si>
  <si>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</si>
  <si>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</si>
  <si>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</si>
  <si>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</si>
  <si>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</si>
  <si>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</si>
  <si>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</si>
  <si>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</si>
  <si>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</si>
  <si>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</si>
  <si>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</si>
  <si>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</si>
  <si>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</si>
  <si>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</si>
  <si>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</si>
  <si>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</si>
  <si>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</si>
  <si>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</si>
  <si>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</si>
  <si>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</si>
  <si>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</si>
  <si>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</si>
  <si>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</si>
  <si>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</si>
  <si>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</si>
  <si>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</si>
  <si>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</si>
  <si>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</si>
  <si>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</si>
  <si>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</si>
  <si>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</si>
  <si>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</si>
  <si>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</si>
  <si>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</si>
  <si>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</si>
  <si>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</si>
  <si>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</si>
  <si>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</si>
  <si>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</si>
  <si>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</si>
  <si>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</si>
  <si>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</si>
  <si>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</si>
  <si>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</si>
  <si>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</si>
  <si>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</si>
  <si>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</si>
  <si>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</si>
  <si>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</si>
  <si>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</si>
  <si>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</si>
  <si>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</si>
  <si>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</si>
  <si>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</si>
  <si>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</si>
  <si>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</si>
  <si>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</si>
  <si>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</si>
  <si>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</si>
  <si>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</si>
  <si>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</si>
  <si>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</si>
  <si>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</si>
  <si>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</si>
  <si>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</si>
  <si>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</si>
  <si>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</si>
  <si>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</si>
  <si>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</si>
  <si>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</si>
  <si>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</si>
  <si>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</si>
  <si>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</si>
  <si>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</si>
  <si>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</si>
  <si>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</si>
  <si>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</si>
  <si>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</si>
  <si>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</si>
  <si>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</si>
  <si>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</si>
  <si>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</si>
  <si>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</si>
  <si>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</si>
  <si>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</si>
  <si>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</si>
  <si>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</si>
  <si>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</si>
  <si>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</si>
  <si>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</si>
  <si>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</si>
  <si>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</si>
  <si>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</si>
  <si>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</si>
  <si>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</si>
  <si>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</si>
  <si>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</si>
  <si>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</si>
  <si>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</si>
  <si>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</si>
  <si>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</si>
  <si>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</si>
  <si>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</si>
  <si>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</si>
  <si>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</si>
  <si>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</si>
  <si>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</si>
  <si>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</si>
  <si>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</si>
  <si>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</si>
  <si>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</si>
  <si>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</si>
  <si>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</si>
  <si>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</si>
  <si>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</si>
  <si>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</si>
  <si>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</si>
  <si>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</si>
  <si>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</si>
  <si>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</si>
  <si>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</si>
  <si>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</si>
  <si>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</si>
  <si>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</si>
  <si>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</si>
  <si>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</si>
  <si>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</si>
  <si>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</si>
  <si>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</si>
  <si>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</si>
  <si>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</si>
  <si>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</si>
  <si>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</si>
  <si>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</si>
  <si>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</si>
  <si>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</si>
  <si>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</si>
  <si>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</si>
  <si>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</si>
  <si>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</si>
  <si>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</si>
  <si>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</si>
  <si>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</si>
  <si>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</si>
  <si>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</si>
  <si>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</si>
  <si>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</si>
  <si>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</si>
  <si>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</si>
  <si>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</si>
  <si>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</si>
  <si>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</si>
  <si>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</si>
  <si>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</si>
  <si>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</si>
  <si>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</si>
  <si>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</si>
  <si>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</si>
  <si>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</si>
  <si>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</si>
  <si>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</si>
  <si>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</si>
  <si>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</si>
  <si>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</si>
  <si>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</si>
  <si>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</si>
  <si>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</si>
  <si>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</si>
  <si>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</si>
  <si>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</si>
  <si>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</si>
  <si>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</si>
  <si>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</si>
  <si>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</si>
  <si>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</si>
  <si>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</si>
  <si>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</si>
  <si>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</si>
  <si>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</si>
  <si>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</si>
  <si>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</si>
  <si>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</si>
  <si>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</si>
  <si>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</si>
  <si>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</si>
  <si>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</si>
  <si>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</si>
  <si>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</si>
  <si>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</si>
  <si>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</si>
  <si>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</si>
  <si>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</si>
  <si>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</si>
  <si>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</si>
  <si>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</si>
  <si>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</si>
  <si>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</si>
  <si>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</si>
  <si>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</si>
  <si>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</si>
  <si>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</si>
  <si>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</si>
  <si>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</si>
  <si>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</si>
  <si>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</si>
  <si>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</si>
  <si>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</si>
  <si>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</si>
  <si>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</si>
  <si>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</si>
  <si>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</si>
  <si>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</si>
  <si>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</si>
  <si>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</si>
  <si>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</si>
  <si>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</si>
  <si>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</si>
  <si>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</si>
  <si>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</si>
  <si>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</si>
  <si>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</si>
  <si>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</si>
  <si>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</si>
  <si>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</si>
  <si>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</si>
  <si>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</si>
  <si>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</si>
  <si>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</si>
  <si>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</si>
  <si>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</si>
  <si>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</si>
  <si>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</si>
  <si>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</si>
  <si>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</si>
  <si>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</si>
  <si>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</si>
  <si>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</si>
  <si>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</si>
  <si>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</si>
  <si>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</si>
  <si>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</si>
  <si>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</si>
  <si>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</si>
  <si>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</si>
  <si>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</si>
  <si>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</si>
  <si>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</si>
  <si>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</si>
  <si>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</si>
  <si>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</si>
  <si>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</si>
  <si>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</si>
  <si>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</si>
  <si>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</si>
  <si>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</si>
  <si>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</si>
  <si>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</si>
  <si>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</si>
  <si>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</si>
  <si>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</si>
  <si>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</si>
  <si>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</si>
  <si>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</si>
  <si>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</si>
  <si>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</si>
  <si>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</si>
  <si>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</si>
  <si>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</si>
  <si>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</si>
  <si>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</si>
  <si>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</si>
  <si>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</si>
  <si>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</si>
  <si>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</si>
  <si>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</si>
  <si>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</si>
  <si>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</si>
  <si>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</si>
  <si>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</si>
  <si>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</si>
  <si>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</si>
  <si>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</si>
  <si>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</si>
  <si>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</si>
  <si>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</si>
  <si>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</si>
  <si>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</si>
  <si>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</si>
  <si>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</si>
  <si>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</si>
  <si>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</si>
  <si>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</si>
  <si>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</si>
  <si>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</si>
  <si>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</si>
  <si>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</si>
  <si>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</si>
  <si>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</si>
  <si>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</si>
  <si>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</si>
  <si>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</si>
  <si>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</si>
  <si>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</si>
  <si>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</si>
  <si>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</si>
  <si>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</si>
  <si>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</si>
  <si>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</si>
  <si>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</si>
  <si>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</si>
  <si>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</si>
  <si>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</si>
  <si>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</si>
  <si>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</si>
  <si>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</si>
  <si>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</si>
  <si>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</si>
  <si>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</si>
  <si>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</si>
  <si>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</si>
  <si>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</si>
  <si>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</si>
  <si>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</si>
  <si>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</si>
  <si>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</si>
  <si>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</si>
  <si>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</si>
  <si>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</si>
  <si>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</si>
  <si>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</si>
  <si>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</si>
  <si>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</si>
  <si>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</si>
  <si>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</si>
  <si>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</si>
  <si>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</si>
  <si>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</si>
  <si>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</si>
  <si>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</si>
  <si>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</si>
  <si>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</si>
  <si>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</si>
  <si>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</si>
  <si>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</si>
  <si>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</si>
  <si>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</si>
  <si>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</si>
  <si>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</si>
  <si>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</si>
  <si>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</si>
  <si>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</si>
  <si>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</si>
  <si>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</si>
  <si>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</si>
  <si>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</si>
  <si>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</si>
  <si>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</si>
  <si>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</si>
  <si>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</si>
  <si>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</si>
  <si>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</si>
  <si>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</si>
  <si>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</si>
  <si>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</si>
  <si>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</si>
  <si>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</si>
  <si>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</si>
  <si>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</si>
  <si>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</si>
  <si>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</si>
  <si>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</si>
  <si>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</si>
  <si>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</si>
  <si>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</si>
  <si>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</si>
  <si>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</si>
  <si>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</si>
  <si>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</si>
  <si>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</si>
  <si>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</si>
  <si>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</si>
  <si>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</si>
  <si>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</si>
  <si>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</si>
  <si>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</si>
  <si>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</si>
  <si>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</si>
  <si>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</si>
  <si>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</si>
  <si>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</si>
  <si>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</si>
  <si>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</si>
  <si>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</si>
  <si>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</si>
  <si>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</si>
  <si>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</si>
  <si>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</si>
  <si>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</si>
  <si>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</si>
  <si>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</si>
  <si>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</si>
  <si>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</si>
  <si>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</si>
  <si>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</si>
  <si>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</si>
  <si>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</si>
  <si>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</si>
  <si>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</si>
  <si>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</si>
  <si>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</si>
  <si>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</si>
  <si>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</si>
  <si>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</si>
  <si>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</si>
  <si>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</si>
  <si>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</si>
  <si>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</si>
  <si>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</si>
  <si>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</si>
  <si>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</si>
  <si>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</si>
  <si>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</si>
  <si>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</si>
  <si>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</si>
  <si>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</si>
  <si>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</si>
  <si>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</si>
  <si>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</si>
  <si>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</si>
  <si>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</si>
  <si>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</si>
  <si>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</si>
  <si>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</si>
  <si>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</si>
  <si>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</si>
  <si>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</si>
  <si>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</si>
  <si>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</si>
  <si>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</si>
  <si>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</si>
  <si>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</si>
  <si>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</si>
  <si>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</si>
  <si>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</si>
  <si>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</si>
  <si>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</si>
  <si>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</si>
  <si>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</si>
  <si>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</si>
  <si>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</si>
  <si>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</si>
  <si>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</si>
  <si>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</si>
  <si>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</si>
  <si>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</si>
  <si>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</si>
  <si>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</si>
  <si>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</si>
  <si>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</si>
  <si>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</si>
  <si>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</si>
  <si>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</si>
  <si>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</si>
  <si>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</si>
  <si>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</si>
  <si>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</si>
  <si>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</si>
  <si>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</si>
  <si>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</si>
  <si>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</si>
  <si>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</si>
  <si>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</si>
  <si>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</si>
  <si>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</si>
  <si>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</si>
  <si>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</si>
  <si>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</si>
  <si>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</si>
  <si>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</si>
  <si>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</si>
  <si>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</si>
  <si>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</si>
  <si>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</si>
  <si>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</si>
  <si>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</si>
  <si>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</si>
  <si>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</si>
  <si>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</si>
  <si>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</si>
  <si>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</si>
  <si>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</si>
  <si>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</si>
  <si>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</si>
  <si>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</si>
  <si>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</si>
  <si>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</si>
  <si>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</si>
  <si>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</si>
  <si>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</si>
  <si>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</si>
  <si>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</si>
  <si>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</si>
  <si>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</si>
  <si>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</si>
  <si>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</si>
  <si>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</si>
  <si>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</si>
  <si>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</si>
  <si>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</si>
  <si>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</si>
  <si>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</si>
  <si>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</si>
  <si>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</si>
  <si>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</si>
  <si>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</si>
  <si>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</si>
  <si>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</si>
  <si>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</si>
  <si>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</si>
  <si>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</si>
  <si>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</si>
  <si>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</si>
  <si>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</si>
  <si>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</si>
  <si>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</si>
  <si>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</si>
  <si>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</si>
  <si>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</si>
  <si>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</si>
  <si>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</si>
  <si>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</si>
  <si>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</si>
  <si>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</si>
  <si>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</si>
  <si>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</si>
  <si>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</si>
  <si>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</si>
  <si>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</si>
  <si>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</si>
  <si>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</si>
  <si>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</si>
  <si>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</si>
  <si>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</si>
  <si>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</si>
  <si>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</si>
  <si>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</si>
  <si>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</si>
  <si>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</si>
  <si>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</si>
  <si>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</si>
  <si>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</si>
  <si>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</si>
  <si>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</si>
  <si>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</si>
  <si>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</si>
  <si>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</si>
  <si>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</si>
  <si>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</si>
  <si>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</si>
  <si>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</si>
  <si>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</si>
  <si>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</si>
  <si>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</si>
  <si>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</si>
  <si>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</si>
  <si>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</si>
  <si>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</si>
  <si>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</si>
  <si>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</si>
  <si>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</si>
  <si>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</si>
  <si>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</si>
  <si>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</si>
  <si>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</si>
  <si>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</si>
  <si>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</si>
  <si>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</si>
  <si>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</si>
  <si>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</si>
  <si>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</si>
  <si>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</si>
  <si>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</si>
  <si>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</si>
  <si>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</si>
  <si>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</si>
  <si>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</si>
  <si>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</si>
  <si>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</si>
  <si>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</si>
  <si>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</si>
  <si>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</si>
  <si>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</si>
  <si>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</si>
  <si>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</si>
  <si>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</si>
  <si>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</si>
  <si>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</si>
  <si>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</si>
  <si>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</si>
  <si>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</si>
  <si>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</si>
  <si>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</si>
  <si>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</si>
  <si>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</si>
  <si>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</si>
  <si>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</si>
  <si>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</si>
  <si>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</si>
  <si>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</si>
  <si>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</si>
  <si>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</si>
  <si>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</si>
  <si>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</si>
  <si>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</si>
  <si>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</si>
  <si>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</si>
  <si>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</si>
  <si>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</si>
  <si>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</si>
  <si>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</si>
  <si>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</si>
  <si>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</si>
  <si>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</si>
  <si>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</si>
  <si>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</si>
  <si>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</si>
  <si>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</si>
  <si>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</si>
  <si>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</si>
  <si>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</si>
  <si>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</si>
  <si>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</si>
  <si>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</si>
  <si>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</si>
  <si>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</si>
  <si>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</si>
  <si>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</si>
  <si>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</si>
  <si>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</si>
  <si>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</si>
  <si>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</si>
  <si>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</si>
  <si>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</si>
  <si>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</si>
  <si>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</si>
  <si>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</si>
  <si>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</si>
  <si>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</si>
  <si>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</si>
  <si>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</si>
  <si>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</si>
  <si>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</si>
  <si>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</si>
  <si>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</si>
  <si>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</si>
  <si>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</si>
  <si>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</si>
  <si>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</si>
  <si>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</si>
  <si>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</si>
  <si>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</si>
  <si>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</si>
  <si>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</si>
  <si>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</si>
  <si>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</si>
  <si>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</si>
  <si>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</si>
  <si>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</si>
  <si>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</si>
  <si>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</si>
  <si>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</si>
  <si>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</si>
  <si>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</si>
  <si>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</si>
  <si>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</si>
  <si>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</si>
  <si>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</si>
  <si>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</si>
  <si>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</si>
  <si>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</si>
  <si>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</si>
  <si>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</si>
  <si>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</si>
  <si>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</si>
  <si>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</si>
  <si>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</si>
  <si>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</si>
  <si>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</si>
  <si>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</si>
  <si>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</si>
  <si>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</si>
  <si>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</si>
  <si>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</si>
  <si>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</si>
  <si>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</si>
  <si>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</si>
  <si>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</si>
  <si>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</si>
  <si>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</si>
  <si>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</si>
  <si>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</si>
  <si>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</si>
  <si>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</si>
  <si>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</si>
  <si>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</si>
  <si>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</si>
  <si>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</si>
  <si>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</si>
  <si>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</si>
  <si>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</si>
  <si>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</si>
  <si>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</si>
  <si>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</si>
  <si>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</si>
  <si>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</si>
  <si>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</si>
  <si>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</si>
  <si>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</si>
  <si>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</si>
  <si>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</si>
  <si>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</si>
  <si>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</si>
  <si>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</si>
  <si>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</si>
  <si>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</si>
  <si>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</si>
  <si>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</si>
  <si>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</si>
  <si>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</si>
  <si>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</si>
  <si>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</si>
  <si>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</si>
  <si>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</si>
  <si>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</si>
  <si>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</si>
  <si>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</si>
  <si>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</si>
  <si>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</si>
  <si>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</si>
  <si>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</si>
  <si>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</si>
  <si>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</si>
  <si>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</si>
  <si>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</si>
  <si>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</si>
  <si>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</si>
  <si>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</si>
  <si>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</si>
  <si>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</si>
  <si>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</si>
  <si>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</si>
  <si>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</si>
  <si>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</si>
  <si>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</si>
  <si>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</si>
  <si>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</si>
  <si>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</si>
  <si>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</si>
  <si>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</si>
  <si>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</si>
  <si>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</si>
  <si>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</si>
  <si>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</si>
  <si>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</si>
  <si>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</si>
  <si>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</si>
  <si>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</si>
  <si>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</si>
  <si>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</si>
  <si>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</si>
  <si>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</si>
  <si>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</si>
  <si>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</si>
  <si>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</si>
  <si>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</si>
  <si>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</si>
  <si>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</si>
  <si>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</si>
  <si>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</si>
  <si>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</si>
  <si>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</si>
  <si>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</si>
  <si>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</si>
  <si>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</si>
  <si>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</si>
  <si>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</si>
  <si>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</si>
  <si>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</si>
  <si>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</si>
  <si>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</si>
  <si>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</si>
  <si>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</si>
  <si>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</si>
  <si>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</si>
  <si>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</si>
  <si>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</si>
  <si>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</si>
  <si>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</si>
  <si>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</si>
  <si>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</si>
  <si>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</si>
  <si>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</si>
  <si>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</si>
  <si>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</si>
  <si>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</si>
  <si>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</si>
  <si>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</si>
  <si>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</si>
  <si>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</si>
  <si>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</si>
  <si>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</si>
  <si>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</si>
  <si>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</si>
  <si>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</si>
  <si>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</si>
  <si>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</si>
  <si>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</si>
  <si>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</si>
  <si>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</si>
  <si>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</si>
  <si>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</si>
  <si>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</si>
  <si>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</si>
  <si>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</si>
  <si>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</si>
  <si>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</si>
  <si>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</si>
  <si>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</si>
  <si>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</si>
  <si>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</si>
  <si>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</si>
  <si>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</si>
  <si>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</si>
  <si>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</si>
  <si>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</si>
  <si>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</si>
  <si>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</si>
  <si>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</si>
  <si>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</si>
  <si>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</si>
  <si>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</si>
  <si>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</si>
  <si>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</si>
  <si>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</si>
  <si>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</si>
  <si>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</si>
  <si>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</si>
  <si>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</si>
  <si>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</si>
  <si>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</si>
  <si>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</si>
  <si>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</si>
  <si>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</si>
  <si>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</si>
  <si>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</si>
  <si>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</si>
  <si>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</si>
  <si>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</si>
  <si>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</si>
  <si>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</si>
  <si>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</si>
  <si>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</si>
  <si>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</si>
  <si>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</si>
  <si>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</si>
  <si>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</si>
  <si>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</si>
  <si>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</si>
  <si>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</si>
  <si>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</si>
  <si>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</si>
  <si>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</si>
  <si>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</si>
  <si>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</si>
  <si>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</si>
  <si>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</si>
  <si>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</si>
  <si>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</si>
  <si>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</si>
  <si>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</si>
  <si>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</si>
  <si>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</si>
  <si>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</si>
  <si>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</si>
  <si>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</si>
  <si>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</si>
  <si>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</si>
  <si>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</si>
  <si>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</si>
  <si>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</si>
  <si>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</si>
  <si>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</si>
  <si>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</si>
  <si>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</si>
  <si>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</si>
  <si>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</si>
  <si>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</si>
  <si>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</si>
  <si>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</si>
  <si>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</si>
  <si>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</si>
  <si>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</si>
  <si>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</si>
  <si>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</si>
  <si>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</si>
  <si>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</si>
  <si>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</si>
  <si>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</si>
  <si>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</si>
  <si>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</si>
  <si>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</si>
  <si>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</si>
  <si>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</si>
  <si>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</si>
  <si>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</si>
  <si>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</si>
  <si>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</si>
  <si>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</si>
  <si>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</si>
  <si>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</si>
  <si>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</si>
  <si>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</si>
  <si>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</si>
  <si>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</si>
  <si>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</si>
  <si>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</si>
  <si>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</si>
  <si>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</si>
  <si>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</si>
  <si>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</si>
  <si>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</si>
  <si>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</si>
  <si>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</si>
  <si>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</si>
  <si>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</si>
  <si>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</si>
  <si>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</si>
  <si>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</si>
  <si>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</si>
  <si>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</si>
  <si>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</si>
  <si>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</si>
  <si>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</si>
  <si>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</si>
  <si>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</si>
  <si>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</si>
  <si>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</si>
  <si>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</si>
  <si>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</si>
  <si>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</si>
  <si>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</si>
  <si>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</si>
  <si>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</si>
  <si>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</si>
  <si>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</si>
  <si>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</si>
  <si>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</si>
  <si>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</si>
  <si>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</si>
  <si>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</si>
  <si>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</si>
  <si>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</si>
  <si>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</si>
  <si>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</si>
  <si>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</si>
  <si>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</si>
  <si>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</si>
  <si>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</si>
  <si>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</si>
  <si>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</si>
  <si>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</si>
  <si>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</si>
  <si>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</si>
  <si>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</si>
  <si>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</si>
  <si>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</si>
  <si>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</si>
  <si>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</si>
  <si>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</si>
  <si>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</si>
  <si>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</si>
  <si>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</si>
  <si>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</si>
  <si>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</si>
  <si>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</si>
  <si>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</si>
  <si>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</si>
  <si>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</si>
  <si>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</si>
  <si>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</si>
  <si>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</si>
  <si>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</si>
  <si>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</si>
  <si>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</si>
  <si>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</si>
  <si>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</si>
  <si>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</si>
  <si>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</si>
  <si>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</si>
  <si>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</si>
  <si>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</si>
  <si>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</si>
  <si>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</si>
  <si>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</si>
  <si>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</si>
  <si>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</si>
  <si>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</si>
  <si>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</si>
  <si>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</si>
  <si>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</si>
  <si>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</si>
  <si>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</si>
  <si>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</si>
  <si>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</si>
  <si>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</si>
  <si>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</si>
  <si>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</si>
  <si>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</si>
  <si>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</si>
  <si>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</si>
  <si>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</si>
  <si>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</si>
  <si>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</si>
  <si>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</si>
  <si>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</si>
  <si>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</si>
  <si>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</si>
  <si>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</si>
  <si>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</si>
  <si>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</si>
  <si>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</si>
  <si>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</si>
  <si>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</si>
  <si>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</si>
  <si>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</si>
  <si>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</si>
  <si>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</si>
  <si>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</si>
  <si>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</si>
  <si>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</si>
  <si>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</si>
  <si>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</si>
  <si>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</si>
  <si>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</si>
  <si>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</si>
  <si>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</si>
  <si>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</si>
  <si>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</si>
  <si>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</si>
  <si>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</si>
  <si>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</si>
  <si>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</si>
  <si>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</si>
  <si>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</si>
  <si>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</si>
  <si>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</si>
  <si>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</si>
  <si>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</si>
  <si>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</si>
  <si>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</si>
  <si>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</si>
  <si>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</si>
  <si>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</si>
  <si>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</si>
  <si>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</si>
  <si>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</si>
  <si>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</si>
  <si>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</si>
  <si>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</si>
  <si>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</si>
  <si>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</si>
  <si>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</si>
  <si>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</si>
  <si>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</si>
  <si>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</si>
  <si>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</si>
  <si>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</si>
  <si>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</si>
  <si>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</si>
  <si>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</si>
  <si>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</si>
  <si>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</si>
  <si>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</si>
  <si>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</si>
  <si>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</si>
  <si>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</si>
  <si>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</si>
  <si>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</si>
  <si>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</si>
  <si>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</si>
  <si>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</si>
  <si>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</si>
  <si>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</si>
  <si>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</si>
  <si>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</si>
  <si>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</si>
  <si>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</si>
  <si>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</si>
  <si>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</si>
  <si>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</si>
  <si>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</si>
  <si>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</si>
  <si>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</si>
  <si>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</si>
  <si>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</si>
  <si>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</si>
  <si>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</si>
  <si>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</si>
  <si>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</si>
  <si>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</si>
  <si>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</si>
  <si>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</si>
  <si>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</si>
  <si>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</si>
  <si>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</si>
  <si>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</si>
  <si>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</si>
  <si>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</si>
  <si>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</si>
  <si>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</si>
  <si>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</si>
  <si>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</si>
  <si>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</si>
  <si>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</si>
  <si>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</si>
  <si>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</si>
  <si>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</si>
  <si>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</si>
  <si>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</si>
  <si>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</si>
  <si>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</si>
  <si>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</si>
  <si>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</si>
  <si>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</si>
  <si>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</si>
  <si>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</si>
  <si>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</si>
  <si>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</si>
  <si>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</si>
  <si>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</si>
  <si>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</si>
  <si>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</si>
  <si>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</si>
  <si>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</si>
  <si>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</si>
  <si>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</si>
  <si>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</si>
  <si>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</si>
  <si>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</si>
  <si>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</si>
  <si>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</si>
  <si>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</si>
  <si>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</si>
  <si>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</si>
  <si>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</si>
  <si>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</si>
  <si>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</si>
  <si>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</si>
  <si>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</si>
  <si>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</si>
  <si>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</si>
  <si>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</si>
  <si>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</si>
  <si>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</si>
  <si>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</si>
  <si>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</si>
  <si>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</si>
  <si>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</si>
  <si>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</si>
  <si>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</si>
  <si>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</si>
  <si>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</si>
  <si>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</si>
  <si>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</si>
  <si>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</si>
  <si>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</si>
  <si>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</si>
  <si>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</si>
  <si>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</si>
  <si>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</si>
  <si>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</si>
  <si>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</si>
  <si>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</si>
  <si>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</si>
  <si>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</si>
  <si>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</si>
  <si>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</si>
  <si>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</si>
  <si>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</si>
  <si>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</si>
  <si>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</si>
  <si>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</si>
  <si>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</si>
  <si>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</si>
  <si>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</si>
  <si>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</si>
  <si>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</si>
  <si>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</si>
  <si>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</si>
  <si>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</si>
  <si>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</si>
  <si>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</si>
  <si>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</si>
  <si>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</si>
  <si>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</si>
  <si>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</si>
  <si>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</si>
  <si>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</si>
  <si>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</si>
  <si>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</si>
  <si>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</si>
  <si>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</si>
  <si>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</si>
  <si>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</si>
  <si>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</si>
  <si>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</si>
  <si>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</si>
  <si>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</si>
  <si>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</si>
  <si>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</si>
  <si>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</si>
  <si>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</si>
  <si>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</si>
  <si>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</si>
  <si>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</si>
  <si>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</si>
  <si>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</si>
  <si>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</si>
  <si>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</si>
  <si>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</si>
  <si>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</si>
  <si>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</si>
  <si>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</si>
  <si>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</si>
  <si>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</si>
  <si>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</si>
  <si>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</si>
  <si>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</si>
  <si>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</si>
  <si>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</si>
  <si>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</si>
  <si>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</si>
  <si>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</si>
  <si>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</si>
  <si>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</si>
  <si>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</si>
  <si>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</si>
  <si>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</si>
  <si>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</si>
  <si>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</si>
  <si>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</si>
  <si>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</si>
  <si>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</si>
  <si>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</si>
  <si>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</si>
  <si>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</si>
  <si>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</si>
  <si>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</si>
  <si>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</si>
  <si>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</si>
  <si>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</si>
  <si>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</si>
  <si>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</si>
  <si>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</si>
  <si>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</si>
  <si>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</si>
  <si>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</si>
  <si>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</si>
  <si>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</si>
  <si>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</si>
  <si>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</si>
  <si>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</si>
  <si>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</si>
  <si>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</si>
  <si>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</si>
  <si>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</si>
  <si>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</si>
  <si>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</si>
  <si>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</si>
  <si>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</si>
  <si>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</si>
  <si>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</si>
  <si>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</si>
  <si>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</si>
  <si>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</si>
  <si>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</si>
  <si>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</si>
  <si>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</si>
  <si>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</si>
  <si>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</si>
  <si>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</si>
  <si>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</si>
  <si>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</si>
  <si>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</si>
  <si>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</si>
  <si>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</si>
  <si>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</si>
  <si>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</si>
  <si>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</si>
  <si>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</si>
  <si>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</si>
  <si>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</si>
  <si>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</si>
  <si>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</si>
  <si>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</si>
  <si>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</si>
  <si>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</si>
  <si>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</si>
  <si>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</si>
  <si>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</si>
  <si>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</si>
  <si>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</si>
  <si>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</si>
  <si>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</si>
  <si>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</si>
  <si>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</si>
  <si>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</si>
  <si>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</si>
  <si>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</si>
  <si>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</si>
  <si>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</si>
  <si>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</si>
  <si>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</si>
  <si>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</si>
  <si>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</si>
  <si>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</si>
  <si>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</si>
  <si>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</si>
  <si>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</si>
  <si>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</si>
  <si>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</si>
  <si>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</si>
  <si>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</si>
  <si>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</si>
  <si>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</si>
  <si>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</si>
  <si>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</si>
  <si>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</si>
  <si>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</si>
  <si>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</si>
  <si>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</si>
  <si>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</si>
  <si>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</si>
  <si>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</si>
  <si>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</si>
  <si>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</si>
  <si>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</si>
  <si>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</si>
  <si>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</si>
  <si>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</si>
  <si>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</si>
  <si>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</si>
  <si>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</si>
  <si>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</si>
  <si>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</si>
  <si>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</si>
  <si>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</si>
  <si>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</si>
  <si>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</si>
  <si>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</si>
  <si>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</si>
  <si>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</si>
  <si>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</si>
  <si>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</si>
  <si>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</si>
  <si>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</si>
  <si>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</si>
  <si>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</si>
  <si>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</si>
  <si>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</si>
  <si>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</si>
  <si>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</si>
  <si>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</si>
  <si>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</si>
  <si>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</si>
  <si>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</si>
  <si>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</si>
  <si>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</si>
  <si>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</si>
  <si>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</si>
  <si>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</si>
  <si>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</si>
  <si>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</si>
  <si>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</si>
  <si>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</si>
  <si>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</si>
  <si>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</si>
  <si>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</si>
  <si>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</si>
  <si>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</si>
  <si>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</si>
  <si>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</si>
  <si>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</si>
  <si>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</si>
  <si>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</si>
  <si>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</si>
  <si>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</si>
  <si>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</si>
  <si>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</si>
  <si>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</si>
  <si>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</si>
  <si>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</si>
  <si>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</si>
  <si>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</si>
  <si>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</si>
  <si>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</si>
  <si>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</si>
  <si>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</si>
  <si>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</si>
  <si>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</si>
  <si>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</si>
  <si>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</si>
  <si>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</si>
  <si>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</si>
  <si>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</si>
  <si>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</si>
  <si>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</si>
  <si>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</si>
  <si>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</si>
  <si>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</si>
  <si>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</si>
  <si>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</si>
  <si>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</si>
  <si>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</si>
  <si>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</si>
  <si>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</si>
  <si>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</si>
  <si>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</si>
  <si>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</si>
  <si>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</si>
  <si>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</si>
  <si>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</si>
  <si>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</si>
  <si>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</si>
  <si>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</si>
  <si>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</si>
  <si>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</si>
  <si>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</si>
  <si>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</si>
  <si>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</si>
  <si>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</si>
  <si>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</si>
  <si>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</si>
  <si>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</si>
  <si>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</si>
  <si>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</si>
  <si>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</si>
  <si>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</si>
  <si>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</si>
  <si>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</si>
  <si>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</si>
  <si>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</si>
  <si>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</si>
  <si>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</si>
  <si>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</si>
  <si>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</si>
  <si>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</si>
  <si>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</si>
  <si>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</si>
  <si>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</si>
  <si>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</si>
  <si>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</si>
  <si>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</si>
  <si>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</si>
  <si>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</si>
  <si>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</si>
  <si>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</si>
  <si>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</si>
  <si>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</si>
  <si>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</si>
  <si>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</si>
  <si>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</si>
  <si>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</si>
  <si>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</si>
  <si>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</si>
  <si>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</si>
  <si>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</si>
  <si>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</si>
  <si>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</si>
  <si>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</si>
  <si>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</si>
  <si>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</si>
  <si>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</si>
  <si>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</si>
  <si>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</si>
  <si>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</si>
  <si>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</si>
  <si>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</si>
  <si>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</si>
  <si>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</si>
  <si>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</si>
  <si>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</si>
  <si>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</si>
  <si>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</si>
  <si>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</si>
  <si>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</si>
  <si>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</si>
  <si>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</si>
  <si>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</si>
  <si>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</si>
  <si>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</si>
  <si>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</si>
  <si>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</si>
  <si>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</si>
  <si>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</si>
  <si>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</si>
  <si>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</si>
  <si>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</si>
  <si>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</si>
  <si>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</si>
  <si>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</si>
  <si>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</si>
  <si>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</si>
  <si>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</si>
  <si>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</si>
  <si>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</si>
  <si>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</si>
  <si>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</si>
  <si>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</si>
  <si>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</si>
  <si>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</si>
  <si>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</si>
  <si>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</si>
  <si>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</si>
  <si>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</si>
  <si>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</si>
  <si>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</si>
  <si>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</si>
  <si>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</si>
  <si>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</si>
  <si>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</si>
  <si>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</si>
  <si>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</si>
  <si>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</si>
  <si>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</si>
  <si>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</si>
  <si>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</si>
  <si>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</si>
  <si>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</si>
  <si>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</si>
  <si>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</si>
  <si>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</si>
  <si>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</si>
  <si>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</si>
  <si>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</si>
  <si>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</si>
  <si>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</si>
  <si>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</si>
  <si>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</si>
  <si>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</si>
  <si>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</si>
  <si>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</si>
  <si>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</si>
  <si>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</si>
  <si>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</si>
  <si>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</si>
  <si>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</si>
  <si>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</si>
  <si>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</si>
  <si>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</si>
  <si>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</si>
  <si>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</si>
  <si>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</si>
  <si>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</si>
  <si>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</si>
  <si>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</si>
  <si>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</si>
  <si>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</si>
  <si>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</si>
  <si>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</si>
  <si>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</si>
  <si>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</si>
  <si>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</si>
  <si>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</si>
  <si>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</si>
  <si>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</si>
  <si>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</si>
  <si>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</si>
  <si>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</si>
  <si>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</si>
  <si>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</si>
  <si>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</si>
  <si>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</si>
  <si>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</si>
  <si>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</si>
  <si>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</si>
  <si>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</si>
  <si>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</si>
  <si>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</si>
  <si>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</si>
  <si>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</si>
  <si>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</si>
  <si>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</si>
  <si>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</si>
  <si>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</si>
  <si>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</si>
  <si>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</si>
  <si>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</si>
  <si>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</si>
  <si>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</si>
  <si>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</si>
  <si>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</si>
  <si>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</si>
  <si>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</si>
  <si>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</si>
  <si>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</si>
  <si>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</si>
  <si>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</si>
  <si>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</si>
  <si>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</si>
  <si>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</si>
  <si>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</si>
  <si>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</si>
  <si>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</si>
  <si>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</si>
  <si>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</si>
  <si>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</si>
  <si>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</si>
  <si>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</si>
  <si>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</si>
  <si>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</si>
  <si>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</si>
  <si>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</si>
  <si>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</si>
  <si>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</si>
  <si>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</si>
  <si>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</si>
  <si>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</si>
  <si>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</si>
  <si>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</si>
  <si>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</si>
  <si>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</si>
  <si>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</si>
  <si>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</si>
  <si>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</si>
  <si>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</si>
  <si>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</si>
  <si>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</si>
  <si>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</si>
  <si>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</si>
  <si>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</si>
  <si>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</si>
  <si>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</si>
  <si>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</si>
  <si>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</si>
  <si>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</si>
  <si>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</si>
  <si>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</si>
  <si>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</si>
  <si>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</si>
  <si>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</si>
  <si>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</si>
  <si>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</si>
  <si>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</si>
  <si>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</si>
  <si>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</si>
  <si>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</si>
  <si>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</si>
  <si>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</si>
  <si>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</si>
  <si>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</si>
  <si>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</si>
  <si>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</si>
  <si>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</si>
  <si>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</si>
  <si>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</si>
  <si>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</si>
  <si>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</si>
  <si>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</si>
  <si>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</si>
  <si>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</si>
  <si>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</si>
  <si>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</si>
  <si>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</si>
  <si>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</si>
  <si>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</si>
  <si>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</si>
  <si>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</si>
  <si>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</si>
  <si>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</si>
  <si>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</si>
  <si>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</si>
  <si>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</si>
  <si>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</si>
  <si>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</si>
  <si>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</si>
  <si>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</si>
  <si>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</si>
  <si>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</si>
  <si>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</si>
  <si>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</si>
  <si>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</si>
  <si>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</si>
  <si>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</si>
  <si>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</si>
  <si>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</si>
  <si>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</si>
  <si>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</si>
  <si>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</si>
  <si>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</si>
  <si>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</si>
  <si>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</si>
  <si>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</si>
  <si>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</si>
  <si>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</si>
  <si>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</si>
  <si>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</si>
  <si>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</si>
  <si>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</si>
  <si>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</si>
  <si>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</si>
  <si>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</si>
  <si>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</si>
  <si>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</si>
  <si>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</si>
  <si>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</si>
  <si>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</si>
  <si>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</si>
  <si>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</si>
  <si>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</si>
  <si>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</si>
  <si>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</si>
  <si>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</si>
  <si>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</si>
  <si>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</si>
  <si>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</si>
  <si>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</si>
  <si>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</si>
  <si>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</si>
  <si>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</si>
  <si>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</si>
  <si>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</si>
  <si>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</si>
  <si>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</si>
  <si>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</si>
  <si>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</si>
  <si>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</si>
  <si>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</si>
  <si>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</si>
  <si>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</si>
  <si>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</si>
  <si>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</si>
  <si>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</si>
  <si>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</si>
  <si>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</si>
  <si>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</si>
  <si>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</si>
  <si>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</si>
  <si>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</si>
  <si>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</si>
  <si>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</si>
  <si>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</si>
  <si>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</si>
  <si>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</si>
  <si>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</si>
  <si>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</si>
  <si>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</si>
  <si>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</si>
  <si>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</si>
  <si>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</si>
  <si>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</si>
  <si>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</si>
  <si>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</si>
  <si>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</si>
  <si>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</si>
  <si>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</si>
  <si>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</si>
  <si>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</si>
  <si>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</si>
  <si>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</si>
  <si>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</si>
  <si>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</si>
  <si>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</si>
  <si>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</si>
  <si>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</si>
  <si>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</si>
  <si>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</si>
  <si>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</si>
  <si>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</si>
  <si>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</si>
  <si>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</si>
  <si>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</si>
  <si>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</si>
  <si>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</si>
  <si>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</si>
  <si>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</si>
  <si>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</si>
  <si>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</si>
  <si>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</si>
  <si>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</si>
  <si>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</si>
  <si>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</si>
  <si>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</si>
  <si>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</si>
  <si>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</si>
  <si>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</si>
  <si>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</si>
  <si>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</si>
  <si>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</si>
  <si>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</si>
  <si>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</si>
  <si>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</si>
  <si>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</si>
  <si>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</si>
  <si>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</si>
  <si>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</si>
  <si>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</si>
  <si>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</si>
  <si>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</si>
  <si>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</si>
  <si>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</si>
  <si>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</si>
  <si>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</si>
  <si>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</si>
  <si>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</si>
  <si>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</si>
  <si>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</si>
  <si>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</si>
  <si>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</si>
  <si>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</si>
  <si>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</si>
  <si>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</si>
  <si>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</si>
  <si>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</si>
  <si>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</si>
  <si>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</si>
  <si>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</si>
  <si>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</si>
  <si>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</si>
  <si>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</si>
  <si>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</si>
  <si>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</si>
  <si>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</si>
  <si>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</si>
  <si>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</si>
  <si>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</si>
  <si>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</si>
  <si>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</si>
  <si>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</si>
  <si>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</si>
  <si>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</si>
  <si>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</si>
  <si>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</si>
  <si>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</si>
  <si>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</si>
  <si>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</si>
  <si>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</si>
  <si>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</si>
  <si>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</si>
  <si>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</si>
  <si>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</si>
  <si>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</si>
  <si>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</si>
  <si>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</si>
  <si>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</si>
  <si>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</si>
  <si>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</si>
  <si>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</si>
  <si>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</si>
  <si>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</si>
  <si>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</si>
  <si>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</si>
  <si>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</si>
  <si>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</si>
  <si>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</si>
  <si>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</si>
  <si>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</si>
  <si>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</si>
  <si>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</si>
  <si>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</si>
  <si>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</si>
  <si>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</si>
  <si>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</si>
  <si>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</si>
  <si>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</si>
  <si>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</si>
  <si>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</si>
  <si>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</si>
  <si>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</si>
  <si>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</si>
  <si>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</si>
  <si>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</si>
  <si>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</si>
  <si>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</si>
  <si>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</si>
  <si>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</si>
  <si>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</si>
  <si>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</si>
  <si>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</si>
  <si>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</si>
  <si>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</si>
  <si>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</si>
  <si>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</si>
  <si>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</si>
  <si>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</si>
  <si>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</si>
  <si>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</si>
  <si>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</si>
  <si>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</si>
  <si>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</si>
  <si>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</si>
  <si>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</si>
  <si>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</si>
  <si>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</si>
  <si>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</si>
  <si>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</si>
  <si>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</si>
  <si>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</si>
  <si>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</si>
  <si>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</si>
  <si>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</si>
  <si>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</si>
  <si>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</si>
  <si>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</si>
  <si>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</si>
  <si>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</si>
  <si>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</si>
  <si>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</si>
  <si>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</si>
  <si>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</si>
  <si>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</si>
  <si>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</si>
  <si>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</si>
  <si>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</si>
  <si>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</si>
  <si>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</si>
  <si>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</si>
  <si>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</si>
  <si>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</si>
  <si>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</si>
  <si>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</si>
  <si>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</si>
  <si>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</si>
  <si>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</si>
  <si>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</si>
  <si>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</si>
  <si>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</si>
  <si>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</si>
  <si>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</si>
  <si>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</si>
  <si>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</si>
  <si>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</si>
  <si>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</si>
  <si>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</si>
  <si>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</si>
  <si>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</si>
  <si>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</si>
  <si>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</si>
  <si>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</si>
  <si>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</si>
  <si>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</si>
  <si>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</si>
  <si>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</si>
  <si>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</si>
  <si>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</si>
  <si>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</si>
  <si>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</si>
  <si>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</si>
  <si>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</si>
  <si>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</si>
  <si>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</si>
  <si>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</si>
  <si>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</si>
  <si>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</si>
  <si>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</si>
  <si>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</si>
  <si>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</si>
  <si>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</si>
  <si>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</si>
  <si>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</si>
  <si>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</si>
  <si>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</si>
  <si>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</si>
  <si>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</si>
  <si>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</si>
  <si>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</si>
  <si>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</si>
  <si>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</si>
  <si>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</si>
  <si>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</si>
  <si>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</si>
  <si>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</si>
  <si>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</si>
  <si>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</si>
  <si>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</si>
  <si>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</si>
  <si>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</si>
  <si>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</si>
  <si>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</si>
  <si>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</si>
  <si>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</si>
  <si>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</si>
  <si>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</si>
  <si>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</si>
  <si>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</si>
  <si>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</si>
  <si>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</si>
  <si>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</si>
  <si>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</si>
  <si>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</si>
  <si>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</si>
  <si>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</si>
  <si>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</si>
  <si>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</si>
  <si>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</si>
  <si>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</si>
  <si>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</si>
  <si>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</si>
  <si>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</si>
  <si>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</si>
  <si>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</si>
  <si>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</si>
  <si>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</si>
  <si>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</si>
  <si>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</si>
  <si>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</si>
  <si>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</si>
  <si>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</si>
  <si>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</si>
  <si>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</si>
  <si>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</si>
  <si>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</si>
  <si>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</si>
  <si>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</si>
  <si>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</si>
  <si>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</si>
  <si>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</si>
  <si>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</si>
  <si>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</si>
  <si>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</si>
  <si>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</si>
  <si>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</si>
  <si>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</si>
  <si>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</si>
  <si>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</si>
  <si>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</si>
  <si>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</si>
  <si>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</si>
  <si>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</si>
  <si>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</si>
  <si>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</si>
  <si>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</si>
  <si>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</si>
  <si>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</si>
  <si>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</si>
  <si>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</si>
  <si>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</si>
  <si>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</si>
  <si>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</si>
  <si>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</si>
  <si>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</si>
  <si>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</si>
  <si>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</si>
  <si>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</si>
  <si>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</si>
  <si>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</si>
  <si>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</si>
  <si>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</si>
  <si>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</si>
  <si>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</si>
  <si>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</si>
  <si>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</si>
  <si>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</si>
  <si>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</si>
  <si>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</si>
  <si>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</si>
  <si>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</si>
  <si>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</si>
  <si>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</si>
  <si>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</si>
  <si>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</si>
  <si>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</si>
  <si>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</si>
  <si>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</si>
  <si>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</si>
  <si>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</si>
  <si>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</si>
  <si>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</si>
  <si>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</si>
  <si>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</si>
  <si>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</si>
  <si>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</si>
  <si>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</si>
  <si>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</si>
  <si>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</si>
  <si>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</si>
  <si>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</si>
  <si>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</si>
  <si>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</si>
  <si>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</si>
  <si>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</si>
  <si>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</si>
  <si>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</si>
  <si>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</si>
  <si>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</si>
  <si>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</si>
  <si>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</si>
  <si>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</si>
  <si>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</si>
  <si>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</si>
  <si>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</si>
  <si>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</si>
  <si>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</si>
  <si>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</si>
  <si>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</si>
  <si>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</si>
  <si>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</si>
  <si>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</si>
  <si>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</si>
  <si>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</si>
  <si>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</si>
  <si>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</si>
  <si>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</si>
  <si>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</si>
  <si>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</si>
  <si>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</si>
  <si>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</si>
  <si>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</si>
  <si>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</si>
  <si>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</si>
  <si>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</si>
  <si>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</si>
  <si>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</si>
  <si>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</si>
  <si>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</si>
  <si>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</si>
  <si>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</si>
  <si>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</si>
  <si>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</si>
  <si>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</si>
  <si>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</si>
  <si>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</si>
  <si>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</si>
  <si>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</si>
  <si>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</si>
  <si>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</si>
  <si>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</si>
  <si>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</si>
  <si>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</si>
  <si>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</si>
  <si>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</si>
  <si>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</si>
  <si>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</si>
  <si>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</si>
  <si>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</si>
  <si>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</si>
  <si>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</si>
  <si>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</si>
  <si>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</si>
  <si>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</si>
  <si>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</si>
  <si>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</si>
  <si>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</si>
  <si>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</si>
  <si>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</si>
  <si>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</si>
  <si>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</si>
  <si>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</si>
  <si>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</si>
  <si>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</si>
  <si>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</si>
  <si>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</si>
  <si>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</si>
  <si>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</si>
  <si>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</si>
  <si>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</si>
  <si>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</si>
  <si>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</si>
  <si>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</si>
  <si>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</si>
  <si>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</si>
  <si>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</si>
  <si>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</si>
  <si>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</si>
  <si>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</si>
  <si>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</si>
  <si>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</si>
  <si>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</si>
  <si>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</si>
  <si>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</si>
  <si>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</si>
  <si>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</si>
  <si>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</si>
  <si>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</si>
  <si>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</si>
  <si>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</si>
  <si>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</si>
  <si>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</si>
  <si>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</si>
  <si>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</si>
  <si>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</si>
  <si>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</si>
  <si>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</si>
  <si>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</si>
  <si>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</si>
  <si>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</si>
  <si>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</si>
  <si>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</si>
  <si>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</si>
  <si>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</si>
  <si>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</si>
  <si>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</si>
  <si>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</si>
  <si>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</si>
  <si>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</si>
  <si>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</si>
  <si>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</si>
  <si>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</si>
  <si>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</si>
  <si>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</si>
  <si>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</si>
  <si>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</si>
  <si>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</si>
  <si>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</si>
  <si>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</si>
  <si>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</si>
  <si>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</si>
  <si>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</si>
  <si>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</si>
  <si>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</si>
  <si>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</si>
  <si>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</si>
  <si>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</si>
  <si>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</si>
  <si>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</si>
  <si>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</si>
  <si>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</si>
  <si>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</si>
  <si>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</si>
  <si>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</si>
  <si>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</si>
  <si>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</si>
  <si>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</si>
  <si>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</si>
  <si>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</si>
  <si>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</si>
  <si>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</si>
  <si>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</si>
  <si>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</si>
  <si>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</si>
  <si>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</si>
  <si>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</si>
  <si>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</si>
  <si>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</si>
  <si>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</si>
  <si>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</si>
  <si>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</si>
  <si>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</si>
  <si>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</si>
  <si>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</si>
  <si>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</si>
  <si>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</si>
  <si>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</si>
  <si>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</si>
  <si>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</si>
  <si>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</si>
  <si>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</si>
  <si>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</si>
  <si>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</si>
  <si>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</si>
  <si>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</si>
  <si>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</si>
  <si>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</si>
  <si>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</si>
  <si>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</si>
  <si>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</si>
  <si>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</si>
  <si>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</si>
  <si>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</si>
  <si>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</si>
  <si>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</si>
  <si>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</si>
  <si>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</si>
  <si>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</si>
  <si>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</si>
  <si>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</si>
  <si>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</si>
  <si>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</si>
  <si>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</si>
  <si>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</si>
  <si>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</si>
  <si>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</si>
  <si>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</si>
  <si>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</si>
  <si>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</si>
  <si>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</si>
  <si>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</si>
  <si>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</si>
  <si>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</si>
  <si>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</si>
  <si>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</si>
  <si>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</si>
  <si>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</si>
  <si>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</si>
  <si>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</si>
  <si>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</si>
  <si>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</si>
  <si>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</si>
  <si>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</si>
  <si>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</si>
  <si>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</si>
  <si>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</si>
  <si>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</si>
  <si>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</si>
  <si>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</si>
  <si>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</si>
  <si>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</si>
  <si>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</si>
  <si>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</si>
  <si>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</si>
  <si>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</si>
  <si>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</si>
  <si>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</si>
  <si>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</si>
  <si>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</si>
  <si>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</si>
  <si>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</si>
  <si>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</si>
  <si>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</si>
  <si>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</si>
  <si>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</si>
  <si>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</si>
  <si>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</si>
  <si>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</si>
  <si>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</si>
  <si>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</si>
  <si>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</si>
  <si>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</si>
  <si>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</si>
  <si>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</si>
  <si>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</si>
  <si>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</si>
  <si>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</si>
  <si>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</si>
  <si>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</si>
  <si>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</si>
  <si>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</si>
  <si>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</si>
  <si>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</si>
  <si>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</si>
  <si>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</si>
  <si>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</si>
  <si>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</si>
  <si>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</si>
  <si>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</si>
  <si>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</si>
  <si>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</si>
  <si>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</si>
  <si>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</si>
  <si>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</si>
  <si>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</si>
  <si>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</si>
  <si>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</si>
  <si>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</si>
  <si>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</si>
  <si>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</si>
  <si>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</si>
  <si>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</si>
  <si>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</si>
  <si>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</si>
  <si>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</si>
  <si>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</si>
  <si>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</si>
  <si>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</si>
  <si>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</si>
  <si>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</si>
  <si>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</si>
  <si>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</si>
  <si>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</si>
  <si>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</si>
  <si>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</si>
  <si>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</si>
  <si>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</si>
  <si>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</si>
  <si>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</si>
  <si>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</si>
  <si>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</si>
  <si>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</si>
  <si>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</si>
  <si>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</si>
  <si>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</si>
  <si>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</si>
  <si>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</si>
  <si>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</si>
  <si>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</si>
  <si>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</si>
  <si>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</si>
  <si>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</si>
  <si>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</si>
  <si>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</si>
  <si>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</si>
  <si>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</si>
  <si>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</si>
  <si>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</si>
  <si>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</si>
  <si>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</si>
  <si>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</si>
  <si>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</si>
  <si>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</si>
  <si>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</si>
  <si>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</si>
  <si>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</si>
  <si>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</si>
  <si>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</si>
  <si>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</si>
  <si>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</si>
  <si>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</si>
  <si>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</si>
  <si>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</si>
  <si>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</si>
  <si>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</si>
  <si>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</si>
  <si>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</si>
  <si>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</si>
  <si>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</si>
  <si>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</si>
  <si>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</si>
  <si>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</si>
  <si>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</si>
  <si>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</si>
  <si>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</si>
  <si>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</si>
  <si>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</si>
  <si>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</si>
  <si>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</si>
  <si>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</si>
  <si>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</si>
  <si>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</si>
  <si>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</si>
  <si>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</si>
  <si>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</si>
  <si>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</si>
  <si>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</si>
  <si>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</si>
  <si>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</si>
  <si>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</si>
  <si>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</si>
  <si>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</si>
  <si>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</si>
  <si>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</si>
  <si>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</si>
  <si>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</si>
  <si>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</si>
  <si>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</si>
  <si>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</si>
  <si>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</si>
  <si>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</si>
  <si>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</si>
  <si>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</si>
  <si>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</si>
  <si>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</si>
  <si>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</si>
  <si>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</si>
  <si>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</si>
  <si>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</si>
  <si>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</si>
  <si>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</si>
  <si>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</si>
  <si>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</si>
  <si>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</si>
  <si>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</si>
  <si>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</si>
  <si>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</si>
  <si>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</si>
  <si>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</si>
  <si>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</si>
  <si>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</si>
  <si>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</si>
  <si>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</si>
  <si>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</si>
  <si>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</si>
  <si>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</si>
  <si>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</si>
  <si>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</si>
  <si>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</si>
  <si>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</si>
  <si>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</si>
  <si>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</si>
  <si>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</si>
  <si>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</si>
  <si>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</si>
  <si>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</si>
  <si>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</si>
  <si>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</si>
  <si>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</si>
  <si>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</si>
  <si>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</si>
  <si>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</si>
  <si>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</si>
  <si>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</si>
  <si>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</si>
  <si>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</si>
  <si>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</si>
  <si>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</si>
  <si>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</si>
  <si>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</si>
  <si>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</si>
  <si>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</si>
  <si>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</si>
  <si>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</si>
  <si>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</si>
  <si>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</si>
  <si>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</si>
  <si>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</si>
  <si>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</si>
  <si>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</si>
  <si>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</si>
  <si>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</si>
  <si>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</si>
  <si>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</si>
  <si>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</si>
  <si>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</si>
  <si>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</si>
  <si>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</si>
  <si>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</si>
  <si>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</si>
  <si>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</si>
  <si>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</si>
  <si>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</si>
  <si>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</si>
  <si>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</si>
  <si>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</si>
  <si>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</si>
  <si>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</si>
  <si>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</si>
  <si>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</si>
  <si>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</si>
  <si>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</si>
  <si>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</si>
  <si>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</si>
  <si>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</si>
  <si>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</si>
  <si>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</si>
  <si>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</si>
  <si>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</si>
  <si>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</si>
  <si>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</si>
  <si>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</si>
  <si>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</si>
  <si>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</si>
  <si>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</si>
  <si>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</si>
  <si>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</si>
  <si>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</si>
  <si>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</si>
  <si>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</si>
  <si>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</si>
  <si>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</si>
  <si>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</si>
  <si>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</si>
  <si>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</si>
  <si>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</si>
  <si>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</si>
  <si>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</si>
  <si>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</si>
  <si>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</si>
  <si>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</si>
  <si>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</si>
  <si>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</si>
  <si>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</si>
  <si>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</si>
  <si>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</si>
  <si>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</si>
  <si>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</si>
  <si>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</si>
  <si>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</si>
  <si>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</si>
  <si>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</si>
  <si>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</si>
  <si>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</si>
  <si>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</si>
  <si>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</si>
  <si>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</si>
  <si>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</si>
  <si>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</si>
  <si>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</si>
  <si>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</si>
  <si>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</si>
  <si>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</si>
  <si>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</si>
  <si>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</si>
  <si>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</si>
  <si>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</si>
  <si>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</si>
  <si>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</si>
  <si>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</si>
  <si>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</si>
  <si>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</si>
  <si>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</si>
  <si>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</si>
  <si>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</si>
  <si>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</si>
  <si>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</si>
  <si>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</si>
  <si>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</si>
  <si>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</si>
  <si>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</si>
  <si>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</si>
  <si>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</si>
  <si>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</si>
  <si>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</si>
  <si>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</si>
  <si>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</si>
  <si>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</si>
  <si>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</si>
  <si>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</si>
  <si>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</si>
  <si>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</si>
  <si>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</si>
  <si>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</si>
  <si>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</si>
  <si>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</si>
  <si>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</si>
  <si>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</si>
  <si>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</si>
  <si>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</si>
  <si>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</si>
  <si>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</si>
  <si>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</si>
  <si>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</si>
  <si>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</si>
  <si>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</si>
  <si>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</si>
  <si>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</si>
  <si>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</si>
  <si>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</si>
  <si>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</si>
  <si>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</si>
  <si>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</si>
  <si>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</si>
  <si>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</si>
  <si>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</si>
  <si>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</si>
  <si>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</si>
  <si>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</si>
  <si>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</si>
  <si>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</si>
  <si>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</si>
  <si>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</si>
  <si>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</si>
  <si>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</si>
  <si>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</si>
  <si>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</si>
  <si>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</si>
  <si>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</si>
  <si>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</si>
  <si>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</si>
  <si>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</si>
  <si>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</si>
  <si>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</si>
  <si>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</si>
  <si>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</si>
  <si>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</si>
  <si>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</si>
  <si>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</si>
  <si>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</si>
  <si>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</si>
  <si>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</si>
  <si>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</si>
  <si>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</si>
  <si>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</si>
  <si>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</si>
  <si>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</si>
  <si>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</si>
  <si>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</si>
  <si>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</si>
  <si>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</si>
  <si>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</si>
  <si>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</si>
  <si>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</si>
  <si>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</si>
  <si>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</si>
  <si>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</si>
  <si>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</si>
  <si>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</si>
  <si>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</si>
  <si>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</si>
  <si>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</si>
  <si>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</si>
  <si>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</si>
  <si>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</si>
  <si>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</si>
  <si>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</si>
  <si>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</si>
  <si>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</si>
  <si>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</si>
  <si>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</si>
  <si>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</si>
  <si>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</si>
  <si>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</si>
  <si>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</si>
  <si>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</si>
  <si>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</si>
  <si>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</si>
  <si>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</si>
  <si>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</si>
  <si>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</si>
  <si>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</si>
  <si>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</si>
  <si>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</si>
  <si>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</si>
  <si>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</si>
  <si>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</si>
  <si>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</si>
  <si>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</si>
  <si>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</si>
  <si>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</si>
  <si>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</si>
  <si>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</si>
  <si>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</si>
  <si>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</si>
  <si>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</si>
  <si>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</si>
  <si>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</si>
  <si>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</si>
  <si>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</si>
  <si>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</si>
  <si>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</si>
  <si>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</si>
  <si>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</si>
  <si>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</si>
  <si>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</si>
  <si>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</si>
  <si>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</si>
  <si>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</si>
  <si>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</si>
  <si>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</si>
  <si>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</si>
  <si>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</si>
  <si>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</si>
  <si>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</si>
  <si>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</si>
  <si>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</si>
  <si>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</si>
  <si>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</si>
  <si>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</si>
  <si>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</si>
  <si>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</si>
  <si>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</si>
  <si>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</si>
  <si>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</si>
  <si>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</si>
  <si>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</si>
  <si>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</si>
  <si>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</si>
  <si>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</si>
  <si>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</si>
  <si>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</si>
  <si>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</si>
  <si>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</si>
  <si>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</si>
  <si>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</si>
  <si>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</si>
  <si>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</si>
  <si>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</si>
  <si>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</si>
  <si>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</si>
  <si>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</si>
  <si>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</si>
  <si>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</si>
  <si>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</si>
  <si>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</si>
  <si>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</si>
  <si>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</si>
  <si>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</si>
  <si>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</si>
  <si>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</si>
  <si>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</si>
  <si>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</si>
  <si>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</si>
  <si>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</si>
  <si>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</si>
  <si>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</si>
  <si>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</si>
  <si>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</si>
  <si>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</si>
  <si>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</si>
  <si>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</si>
  <si>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</si>
  <si>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</si>
  <si>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</si>
  <si>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</si>
  <si>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</si>
  <si>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</si>
  <si>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</si>
  <si>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</si>
  <si>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</si>
  <si>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</si>
  <si>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</si>
  <si>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</si>
  <si>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</si>
  <si>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</si>
  <si>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</si>
  <si>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</si>
  <si>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</si>
  <si>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</si>
  <si>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</si>
  <si>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</si>
  <si>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</si>
  <si>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</si>
  <si>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</si>
  <si>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</si>
  <si>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</si>
  <si>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</si>
  <si>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</si>
  <si>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</si>
  <si>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</si>
  <si>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</si>
  <si>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</si>
  <si>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</si>
  <si>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</si>
  <si>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</si>
  <si>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</si>
  <si>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</si>
  <si>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</si>
  <si>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</si>
  <si>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</si>
  <si>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</si>
  <si>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</si>
  <si>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</si>
  <si>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</si>
  <si>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</si>
  <si>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</si>
  <si>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</si>
  <si>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</si>
  <si>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</si>
  <si>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name</t>
  </si>
  <si>
    <t>Date Created Conversation</t>
  </si>
  <si>
    <t>Date Ended Conversation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</si>
  <si>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</si>
  <si>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</si>
  <si>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</si>
  <si>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</si>
  <si>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</si>
  <si>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</si>
  <si>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</si>
  <si>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</si>
  <si>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</si>
  <si>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</si>
  <si>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</si>
  <si>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</si>
  <si>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</si>
  <si>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</si>
  <si>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</si>
  <si>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</si>
  <si>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</si>
  <si>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</si>
  <si>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</si>
  <si>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</si>
  <si>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</si>
  <si>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10000 to 14999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</si>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</sst>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1"/>
      <color rgb="FF0A0101"/>
      <name val="Calibri Light"/>
      <family val="2"/>
      <scheme val="maj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-0.49998474074526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9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A7-EB44-8E98-027C62FCBBB0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A7-EB44-8E98-027C62FCBBB0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A7-EB44-8E98-027C62FCB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656688"/>
        <c:axId val="216589680"/>
      </c:lineChart>
      <c:catAx>
        <c:axId val="216656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</a:t>
                </a:r>
                <a:r>
                  <a:rPr lang="en-US" baseline="0"/>
                  <a:t> Goal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589680"/>
        <c:crosses val="autoZero"/>
        <c:auto val="1"/>
        <c:lblAlgn val="ctr"/>
        <c:lblOffset val="100"/>
        <c:noMultiLvlLbl val="0"/>
      </c:catAx>
      <c:valAx>
        <c:axId val="21658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65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Homework.xlsx]Dates Pivot Table!PivotTable6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5-0E4A-862C-40191463D2B3}"/>
            </c:ext>
          </c:extLst>
        </c:ser>
        <c:ser>
          <c:idx val="1"/>
          <c:order val="1"/>
          <c:tx>
            <c:strRef>
              <c:f>'Dates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022-FA45-80BB-90FA84219B39}"/>
            </c:ext>
          </c:extLst>
        </c:ser>
        <c:ser>
          <c:idx val="2"/>
          <c:order val="2"/>
          <c:tx>
            <c:strRef>
              <c:f>'Dates 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 Table'!$D$6:$D$18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022-FA45-80BB-90FA84219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889759"/>
        <c:axId val="78904015"/>
      </c:lineChart>
      <c:catAx>
        <c:axId val="7888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04015"/>
        <c:crosses val="autoZero"/>
        <c:auto val="1"/>
        <c:lblAlgn val="ctr"/>
        <c:lblOffset val="100"/>
        <c:noMultiLvlLbl val="0"/>
      </c:catAx>
      <c:valAx>
        <c:axId val="7890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Homework.xlsx]Sub-Category Pivot Table!PivotTable2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02-4344-8E7B-7925A46171B8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C03-ED47-8213-A1EA70559FB7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C03-ED47-8213-A1EA70559FB7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C03-ED47-8213-A1EA70559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7289807"/>
        <c:axId val="514279567"/>
      </c:barChart>
      <c:catAx>
        <c:axId val="51728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79567"/>
        <c:crosses val="autoZero"/>
        <c:auto val="1"/>
        <c:lblAlgn val="ctr"/>
        <c:lblOffset val="100"/>
        <c:noMultiLvlLbl val="0"/>
      </c:catAx>
      <c:valAx>
        <c:axId val="51427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8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Homework.xlsx]Category Pivot Tabe!PivotTable1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 Tabe'!$A$6:$A$15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Tabe'!$B$6:$B$15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6F-904A-8B4D-1CD84BD5B4F4}"/>
            </c:ext>
          </c:extLst>
        </c:ser>
        <c:ser>
          <c:idx val="1"/>
          <c:order val="1"/>
          <c:tx>
            <c:strRef>
              <c:f>'Category Pivot Tabe'!$C$4:$C$5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 Tabe'!$A$6:$A$15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4-584E-8AC2-CF0E42E3EF38}"/>
            </c:ext>
          </c:extLst>
        </c:ser>
        <c:ser>
          <c:idx val="2"/>
          <c:order val="2"/>
          <c:tx>
            <c:strRef>
              <c:f>'Category Pivot Tabe'!$D$4:$D$5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Tabe'!$D$6:$D$15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4-584E-8AC2-CF0E42E3EF38}"/>
            </c:ext>
          </c:extLst>
        </c:ser>
        <c:ser>
          <c:idx val="3"/>
          <c:order val="3"/>
          <c:tx>
            <c:strRef>
              <c:f>'Category Pivot Tabe'!$E$4:$E$5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Tabe'!$E$6:$E$15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C84-584E-8AC2-CF0E42E3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357055"/>
        <c:axId val="482872831"/>
      </c:barChart>
      <c:catAx>
        <c:axId val="493357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72831"/>
        <c:crosses val="autoZero"/>
        <c:auto val="1"/>
        <c:lblAlgn val="ctr"/>
        <c:lblOffset val="100"/>
        <c:noMultiLvlLbl val="0"/>
      </c:catAx>
      <c:valAx>
        <c:axId val="48287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35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1035050</xdr:colOff>
      <xdr:row>13</xdr:row>
      <xdr:rowOff>165100</xdr:rowOff>
    </xdr:from>
    <xdr:to>
      <xdr:col>5</xdr:col>
      <xdr:colOff>651934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D16FA9-6F1D-2049-859A-8AF81C012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508000</xdr:colOff>
      <xdr:row>1</xdr:row>
      <xdr:rowOff>152400</xdr:rowOff>
    </xdr:from>
    <xdr:to>
      <xdr:col>11</xdr:col>
      <xdr:colOff>825500</xdr:colOff>
      <xdr:row>18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81A3A-2F10-9A41-85EC-1BC84224C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1</xdr:row>
      <xdr:rowOff>63500</xdr:rowOff>
    </xdr:from>
    <xdr:to>
      <xdr:col>16</xdr:col>
      <xdr:colOff>431800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46CE05-82AA-904F-B5CE-C0D705E39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825500</xdr:colOff>
      <xdr:row>0</xdr:row>
      <xdr:rowOff>127000</xdr:rowOff>
    </xdr:from>
    <xdr:to>
      <xdr:col>18</xdr:col>
      <xdr:colOff>63500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3B5862-092D-8C43-87A5-1B61B357A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21.790558217595" createdVersion="6" refreshedVersion="6" minRefreshableVersion="3" recordCount="4114" xr:uid="{680FD57B-E024-7244-95E2-FE9AA69CFC3F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 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21.928910300929" createdVersion="6" refreshedVersion="6" minRefreshableVersion="3" recordCount="4114" xr:uid="{A41BE345-0489-F143-B6EF-B09B117C4659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 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x v="1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x v="3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x v="8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x v="13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x v="14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x v="20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x v="22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x v="24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x v="26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x v="28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x v="3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x v="36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x v="45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x v="48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x v="52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x v="55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x v="57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x v="59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x v="64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x v="65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x v="74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x v="76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x v="78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x v="79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x v="83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x v="86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x v="89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x v="96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x v="100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x v="49"/>
    <x v="0"/>
    <x v="0"/>
    <x v="0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x v="101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x v="102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x v="29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x v="108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x v="110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x v="113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x v="117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x v="122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x v="117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x v="117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x v="117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x v="83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x v="126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x v="117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x v="13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x v="134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x v="13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x v="13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x v="117"/>
    <x v="2"/>
    <x v="1"/>
    <x v="1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x v="117"/>
    <x v="2"/>
    <x v="0"/>
    <x v="0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x v="147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x v="117"/>
    <x v="2"/>
    <x v="3"/>
    <x v="3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x v="148"/>
    <x v="2"/>
    <x v="0"/>
    <x v="0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x v="151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x v="153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x v="25"/>
    <x v="2"/>
    <x v="0"/>
    <x v="0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x v="155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x v="162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x v="117"/>
    <x v="2"/>
    <x v="0"/>
    <x v="0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x v="117"/>
    <x v="2"/>
    <x v="0"/>
    <x v="0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x v="116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x v="17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x v="172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x v="174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x v="117"/>
    <x v="2"/>
    <x v="0"/>
    <x v="0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x v="156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x v="117"/>
    <x v="2"/>
    <x v="1"/>
    <x v="1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x v="117"/>
    <x v="2"/>
    <x v="0"/>
    <x v="0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x v="155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x v="191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x v="194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x v="199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x v="20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x v="44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x v="213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x v="216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x v="220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x v="221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x v="22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x v="22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x v="235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x v="241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x v="242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x v="243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x v="244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x v="248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x v="253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x v="254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x v="258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x v="259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x v="261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x v="266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x v="277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x v="279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x v="286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x v="292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x v="2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x v="295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x v="308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x v="309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x v="312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x v="316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x v="326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x v="328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x v="33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x v="338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x v="339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x v="340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x v="342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x v="343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x v="351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x v="358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x v="362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x v="364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x v="367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x v="139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x v="368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x v="155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x v="374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x v="379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x v="116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x v="381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x v="117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x v="387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x v="388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x v="115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x v="393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x v="117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x v="117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x v="116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x v="134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x v="156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x v="115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x v="404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x v="405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x v="117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x v="414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x v="42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x v="379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x v="117"/>
    <x v="2"/>
    <x v="5"/>
    <x v="5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x v="148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x v="436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x v="441"/>
    <x v="2"/>
    <x v="1"/>
    <x v="1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x v="442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x v="116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x v="115"/>
    <x v="2"/>
    <x v="0"/>
    <x v="0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x v="117"/>
    <x v="2"/>
    <x v="1"/>
    <x v="1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x v="443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x v="116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x v="375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x v="360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x v="447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x v="173"/>
    <x v="1"/>
    <x v="0"/>
    <x v="0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x v="448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x v="449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x v="117"/>
    <x v="1"/>
    <x v="0"/>
    <x v="0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x v="117"/>
    <x v="1"/>
    <x v="13"/>
    <x v="3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x v="116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x v="452"/>
    <x v="1"/>
    <x v="5"/>
    <x v="5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x v="458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x v="117"/>
    <x v="1"/>
    <x v="9"/>
    <x v="3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x v="116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x v="369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x v="460"/>
    <x v="1"/>
    <x v="1"/>
    <x v="1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n v="0"/>
    <b v="0"/>
    <s v="technology/web"/>
    <n v="0"/>
    <e v="#DIV/0!"/>
    <x v="2"/>
    <x v="7"/>
  </r>
  <r>
    <n v="638"/>
    <x v="638"/>
    <s v="O0"/>
    <n v="200000"/>
    <x v="461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x v="116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x v="465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x v="467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x v="470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x v="477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x v="481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x v="484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x v="493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x v="502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x v="507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x v="509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x v="116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x v="517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x v="518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x v="377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x v="117"/>
    <x v="2"/>
    <x v="5"/>
    <x v="5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x v="526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x v="527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x v="532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x v="537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x v="539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x v="54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x v="543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x v="547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x v="550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x v="553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x v="555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x v="560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x v="567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x v="568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x v="575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x v="369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x v="578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x v="579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x v="583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x v="589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x v="595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x v="597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x v="5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x v="603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x v="604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x v="606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x v="578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x v="609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x v="611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x v="612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x v="140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x v="615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x v="617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x v="620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x v="98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x v="627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x v="630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x v="631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x v="63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x v="634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x v="639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x v="640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x v="115"/>
    <x v="0"/>
    <x v="0"/>
    <x v="0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x v="642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x v="643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x v="64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x v="645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x v="646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x v="647"/>
    <x v="0"/>
    <x v="3"/>
    <x v="3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x v="649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x v="575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x v="456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x v="141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x v="372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x v="65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x v="170"/>
    <x v="2"/>
    <x v="0"/>
    <x v="0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x v="668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x v="577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x v="669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x v="670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x v="117"/>
    <x v="2"/>
    <x v="0"/>
    <x v="0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x v="117"/>
    <x v="2"/>
    <x v="0"/>
    <x v="0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x v="117"/>
    <x v="2"/>
    <x v="0"/>
    <x v="0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x v="134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x v="117"/>
    <x v="2"/>
    <x v="0"/>
    <x v="0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x v="672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x v="117"/>
    <x v="2"/>
    <x v="0"/>
    <x v="0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x v="173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x v="117"/>
    <x v="2"/>
    <x v="0"/>
    <x v="0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x v="117"/>
    <x v="2"/>
    <x v="0"/>
    <x v="0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x v="607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x v="677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x v="117"/>
    <x v="2"/>
    <x v="0"/>
    <x v="0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x v="379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x v="683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x v="6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x v="688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x v="689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x v="690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x v="694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x v="698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x v="700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x v="703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x v="704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x v="158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x v="718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x v="720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x v="654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x v="654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x v="724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x v="725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x v="728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x v="729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x v="730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x v="732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x v="738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x v="739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x v="742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x v="743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x v="745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x v="746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x v="747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x v="749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x v="753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x v="754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x v="756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x v="759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x v="117"/>
    <x v="1"/>
    <x v="0"/>
    <x v="0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x v="763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x v="764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x v="117"/>
    <x v="1"/>
    <x v="0"/>
    <x v="0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x v="117"/>
    <x v="1"/>
    <x v="0"/>
    <x v="0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x v="117"/>
    <x v="1"/>
    <x v="0"/>
    <x v="0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x v="117"/>
    <x v="1"/>
    <x v="0"/>
    <x v="0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x v="117"/>
    <x v="1"/>
    <x v="0"/>
    <x v="0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x v="121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x v="766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x v="447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x v="115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x v="372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x v="769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x v="77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x v="433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x v="443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x v="117"/>
    <x v="2"/>
    <x v="0"/>
    <x v="0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x v="772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x v="493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x v="773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x v="7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x v="780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x v="78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x v="788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x v="789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x v="790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x v="117"/>
    <x v="2"/>
    <x v="0"/>
    <x v="0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x v="792"/>
    <x v="2"/>
    <x v="0"/>
    <x v="0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x v="115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x v="116"/>
    <x v="2"/>
    <x v="1"/>
    <x v="1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x v="116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x v="117"/>
    <x v="2"/>
    <x v="12"/>
    <x v="3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x v="117"/>
    <x v="2"/>
    <x v="0"/>
    <x v="0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x v="173"/>
    <x v="2"/>
    <x v="0"/>
    <x v="0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x v="798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x v="799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x v="735"/>
    <x v="2"/>
    <x v="0"/>
    <x v="0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x v="800"/>
    <x v="2"/>
    <x v="0"/>
    <x v="0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x v="608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x v="155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x v="805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x v="379"/>
    <x v="2"/>
    <x v="0"/>
    <x v="0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x v="117"/>
    <x v="2"/>
    <x v="0"/>
    <x v="0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x v="807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x v="808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x v="460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x v="728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x v="81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x v="817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x v="821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x v="832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x v="835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x v="840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x v="843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x v="844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x v="846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x v="84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x v="848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x v="850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x v="117"/>
    <x v="1"/>
    <x v="0"/>
    <x v="0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x v="117"/>
    <x v="1"/>
    <x v="0"/>
    <x v="0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x v="854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x v="856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x v="857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x v="860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x v="86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x v="864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x v="868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x v="872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x v="874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x v="137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x v="878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x v="704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x v="881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x v="884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x v="887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x v="891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x v="894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x v="367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x v="9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x v="908"/>
    <x v="0"/>
    <x v="0"/>
    <x v="0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x v="911"/>
    <x v="0"/>
    <x v="0"/>
    <x v="0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x v="912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x v="916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x v="917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x v="918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x v="109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x v="920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x v="923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x v="925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x v="938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x v="943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x v="117"/>
    <x v="1"/>
    <x v="0"/>
    <x v="0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x v="947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x v="952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x v="954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x v="959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x v="961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x v="963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x v="966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x v="967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x v="970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x v="972"/>
    <x v="0"/>
    <x v="0"/>
    <x v="0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x v="973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x v="975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x v="976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x v="977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x v="437"/>
    <x v="0"/>
    <x v="0"/>
    <x v="0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x v="97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x v="981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x v="983"/>
    <x v="0"/>
    <x v="0"/>
    <x v="0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x v="986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x v="987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x v="988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x v="989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x v="990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x v="992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x v="522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x v="493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x v="1002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x v="158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x v="117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x v="124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x v="1008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x v="493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x v="117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x v="73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x v="369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x v="117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x v="1011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x v="117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x v="117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x v="1012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x v="1013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x v="1014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x v="1017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x v="1019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x v="1023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x v="1026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x v="117"/>
    <x v="2"/>
    <x v="0"/>
    <x v="0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x v="175"/>
    <x v="2"/>
    <x v="2"/>
    <x v="2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x v="173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x v="117"/>
    <x v="2"/>
    <x v="0"/>
    <x v="0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x v="117"/>
    <x v="2"/>
    <x v="0"/>
    <x v="0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x v="1035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x v="1038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x v="1040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x v="1052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x v="1054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x v="1058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x v="1061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x v="1062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x v="1063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x v="1067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x v="1071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x v="360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x v="116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x v="117"/>
    <x v="2"/>
    <x v="0"/>
    <x v="0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x v="177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x v="575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x v="117"/>
    <x v="2"/>
    <x v="0"/>
    <x v="0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x v="1076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x v="173"/>
    <x v="2"/>
    <x v="0"/>
    <x v="0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x v="428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x v="155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x v="1080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x v="117"/>
    <x v="1"/>
    <x v="0"/>
    <x v="0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x v="685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x v="1084"/>
    <x v="1"/>
    <x v="0"/>
    <x v="0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x v="920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x v="1085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x v="117"/>
    <x v="2"/>
    <x v="0"/>
    <x v="0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x v="117"/>
    <x v="2"/>
    <x v="0"/>
    <x v="0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x v="117"/>
    <x v="2"/>
    <x v="0"/>
    <x v="0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x v="806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x v="117"/>
    <x v="2"/>
    <x v="0"/>
    <x v="0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x v="158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x v="82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x v="73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x v="117"/>
    <x v="2"/>
    <x v="1"/>
    <x v="1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x v="1089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x v="1090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x v="1091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x v="1096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x v="1098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x v="1099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x v="110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x v="1103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x v="1104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x v="95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x v="1105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x v="932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x v="1109"/>
    <x v="0"/>
    <x v="0"/>
    <x v="0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x v="1112"/>
    <x v="0"/>
    <x v="0"/>
    <x v="0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x v="1113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x v="1118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x v="1121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x v="535"/>
    <x v="0"/>
    <x v="0"/>
    <x v="0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x v="1124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x v="1131"/>
    <x v="0"/>
    <x v="0"/>
    <x v="0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x v="1136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x v="1144"/>
    <x v="0"/>
    <x v="0"/>
    <x v="0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x v="1145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x v="1147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x v="1150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x v="1151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x v="1153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x v="1154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x v="702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x v="1156"/>
    <x v="0"/>
    <x v="0"/>
    <x v="0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x v="117"/>
    <x v="3"/>
    <x v="0"/>
    <x v="0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x v="1158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x v="1159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x v="1162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x v="116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x v="1170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x v="117"/>
    <x v="2"/>
    <x v="0"/>
    <x v="0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x v="1079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x v="1172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x v="1174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x v="73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x v="117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x v="117"/>
    <x v="2"/>
    <x v="0"/>
    <x v="0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x v="1178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x v="17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x v="414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x v="11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x v="118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x v="118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x v="1187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x v="1188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x v="1192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x v="1194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x v="1196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x v="1197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x v="117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x v="1201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x v="1205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x v="1218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x v="382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x v="1219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x v="1220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x v="122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x v="1223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x v="1227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x v="1230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x v="50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x v="163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x v="493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x v="13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x v="117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x v="1238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x v="123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x v="117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x v="452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x v="1243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x v="895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x v="1248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x v="1250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x v="1251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x v="1256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x v="356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x v="1270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x v="1099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x v="115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x v="152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x v="117"/>
    <x v="2"/>
    <x v="0"/>
    <x v="0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x v="1276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x v="1277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x v="1286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x v="1288"/>
    <x v="0"/>
    <x v="0"/>
    <x v="0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x v="1079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x v="1300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x v="1301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x v="1302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x v="1304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x v="1305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x v="1306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x v="356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x v="1308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x v="972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x v="131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x v="1311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x v="1312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x v="1313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x v="13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x v="1330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x v="1331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x v="1332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x v="1335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x v="1336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x v="1339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x v="1350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x v="1352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x v="135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x v="1358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x v="1359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x v="136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x v="1362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x v="117"/>
    <x v="2"/>
    <x v="7"/>
    <x v="6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x v="136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x v="379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x v="133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x v="369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x v="1369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x v="13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x v="1380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x v="1386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x v="1396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x v="1398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x v="1399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x v="1401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x v="1407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x v="1409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x v="1410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x v="1412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x v="1419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x v="1427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x v="143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x v="1436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x v="1443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x v="1444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x v="1445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x v="1446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x v="1454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x v="1457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x v="1464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x v="1468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x v="147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x v="1473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x v="1474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x v="1475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x v="1480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x v="1132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x v="1481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x v="1482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x v="622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x v="1483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x v="1484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x v="1079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x v="379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x v="148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x v="1490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x v="1491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x v="1493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x v="1495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x v="1496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x v="369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x v="129"/>
    <x v="2"/>
    <x v="1"/>
    <x v="1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x v="1498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x v="1499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x v="1501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x v="1504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x v="147"/>
    <x v="0"/>
    <x v="0"/>
    <x v="0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x v="1507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x v="1508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x v="1509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x v="1513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x v="1516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x v="1517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x v="1519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x v="1523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x v="968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x v="1532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x v="1535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x v="1538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x v="1543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x v="1547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x v="1548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x v="1564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x v="1566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x v="1567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x v="1569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x v="1570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x v="1573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x v="1576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x v="1577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x v="1579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x v="1581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x v="1584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x v="1585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x v="1588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x v="1592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x v="1596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x v="1608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x v="1612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x v="1614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x v="1622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x v="162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x v="162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x v="1627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x v="1628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x v="1630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x v="1638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x v="1641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x v="164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x v="1644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x v="1079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x v="678"/>
    <x v="3"/>
    <x v="0"/>
    <x v="0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x v="970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x v="1652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x v="1656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x v="1661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x v="1664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x v="117"/>
    <x v="1"/>
    <x v="0"/>
    <x v="0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x v="493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x v="117"/>
    <x v="1"/>
    <x v="17"/>
    <x v="3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x v="1651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x v="379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x v="117"/>
    <x v="1"/>
    <x v="9"/>
    <x v="3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x v="117"/>
    <x v="1"/>
    <x v="1"/>
    <x v="1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x v="117"/>
    <x v="1"/>
    <x v="1"/>
    <x v="1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x v="678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x v="117"/>
    <x v="1"/>
    <x v="0"/>
    <x v="0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x v="155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x v="1668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x v="117"/>
    <x v="1"/>
    <x v="0"/>
    <x v="0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x v="117"/>
    <x v="1"/>
    <x v="0"/>
    <x v="0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x v="1669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x v="379"/>
    <x v="1"/>
    <x v="0"/>
    <x v="0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x v="117"/>
    <x v="1"/>
    <x v="0"/>
    <x v="0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x v="401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x v="1673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x v="134"/>
    <x v="2"/>
    <x v="0"/>
    <x v="0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x v="75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x v="139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x v="1676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x v="116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x v="116"/>
    <x v="2"/>
    <x v="0"/>
    <x v="0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x v="13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x v="622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x v="116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x v="116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x v="369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x v="369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x v="117"/>
    <x v="2"/>
    <x v="0"/>
    <x v="0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x v="115"/>
    <x v="2"/>
    <x v="18"/>
    <x v="3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x v="1678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x v="1679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x v="1693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x v="66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x v="580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x v="1698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x v="1699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x v="1700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x v="1705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x v="1706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x v="1707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x v="1709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x v="171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x v="1714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x v="661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x v="44"/>
    <x v="0"/>
    <x v="0"/>
    <x v="0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x v="117"/>
    <x v="2"/>
    <x v="0"/>
    <x v="0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x v="117"/>
    <x v="2"/>
    <x v="0"/>
    <x v="0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x v="654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x v="1731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x v="1732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x v="1734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x v="1736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x v="1741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x v="1743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x v="1749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x v="1751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x v="1761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x v="1762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x v="117"/>
    <x v="1"/>
    <x v="0"/>
    <x v="0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x v="1011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x v="117"/>
    <x v="1"/>
    <x v="0"/>
    <x v="0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x v="117"/>
    <x v="1"/>
    <x v="0"/>
    <x v="0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x v="116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x v="139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x v="117"/>
    <x v="2"/>
    <x v="0"/>
    <x v="0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x v="139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x v="1767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x v="1769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x v="456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x v="1505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x v="702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x v="1778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x v="1786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x v="1794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x v="179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x v="179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x v="1799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x v="1800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x v="1805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x v="493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x v="1811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x v="1814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x v="181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x v="1816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x v="1819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x v="1240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x v="183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x v="434"/>
    <x v="2"/>
    <x v="0"/>
    <x v="0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x v="1837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x v="117"/>
    <x v="2"/>
    <x v="0"/>
    <x v="0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x v="1838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x v="428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x v="1840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x v="1842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x v="117"/>
    <x v="2"/>
    <x v="5"/>
    <x v="5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x v="1845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x v="1846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x v="1848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x v="1849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x v="185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x v="1855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x v="186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x v="1866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x v="1867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x v="1869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x v="1870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x v="187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x v="622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x v="428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x v="188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x v="500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x v="178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x v="117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x v="163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x v="92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x v="115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x v="1275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x v="379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x v="456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x v="117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x v="1172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x v="116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x v="117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x v="1887"/>
    <x v="0"/>
    <x v="0"/>
    <x v="0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x v="647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x v="1888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x v="1889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x v="42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x v="1891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x v="655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x v="1898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x v="54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x v="1906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x v="1912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x v="1158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x v="142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x v="1918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x v="1920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x v="1924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x v="1926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x v="117"/>
    <x v="2"/>
    <x v="9"/>
    <x v="3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x v="428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x v="13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x v="117"/>
    <x v="2"/>
    <x v="0"/>
    <x v="0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x v="792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x v="193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x v="176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x v="379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x v="117"/>
    <x v="2"/>
    <x v="0"/>
    <x v="0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x v="1370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x v="379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x v="1940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x v="116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x v="1945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x v="1011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x v="152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x v="1949"/>
    <x v="0"/>
    <x v="0"/>
    <x v="0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x v="325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x v="41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x v="173"/>
    <x v="2"/>
    <x v="0"/>
    <x v="0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x v="526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x v="668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x v="117"/>
    <x v="1"/>
    <x v="0"/>
    <x v="0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x v="1972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x v="1973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x v="1975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x v="678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x v="1980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x v="1982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x v="198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x v="1141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x v="1990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x v="1992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x v="1996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x v="1999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x v="1144"/>
    <x v="0"/>
    <x v="0"/>
    <x v="0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x v="1891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x v="2005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x v="201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x v="2017"/>
    <x v="0"/>
    <x v="0"/>
    <x v="0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x v="2018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x v="2021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x v="2023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x v="2027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x v="2028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x v="2033"/>
    <x v="0"/>
    <x v="0"/>
    <x v="0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x v="69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x v="735"/>
    <x v="2"/>
    <x v="0"/>
    <x v="0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x v="400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x v="117"/>
    <x v="2"/>
    <x v="0"/>
    <x v="0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x v="2038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x v="2039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x v="2041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x v="2044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x v="84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x v="691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x v="2048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x v="379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x v="143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x v="375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x v="115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x v="2061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x v="357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x v="116"/>
    <x v="2"/>
    <x v="1"/>
    <x v="1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x v="551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x v="1491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x v="115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x v="851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x v="375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x v="117"/>
    <x v="1"/>
    <x v="0"/>
    <x v="0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x v="672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x v="2043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x v="115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x v="2065"/>
    <x v="3"/>
    <x v="1"/>
    <x v="1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x v="155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x v="372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x v="117"/>
    <x v="3"/>
    <x v="0"/>
    <x v="0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x v="2071"/>
    <x v="3"/>
    <x v="14"/>
    <x v="10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x v="2073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x v="2075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x v="2077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x v="2078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x v="74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x v="208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x v="2081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x v="2089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x v="2091"/>
    <x v="0"/>
    <x v="0"/>
    <x v="0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x v="2092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x v="2099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x v="2100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x v="444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x v="2102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x v="117"/>
    <x v="2"/>
    <x v="5"/>
    <x v="5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x v="1288"/>
    <x v="2"/>
    <x v="10"/>
    <x v="8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x v="636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x v="156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x v="2111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x v="201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x v="2116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x v="2117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x v="2119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x v="2120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x v="2123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x v="2124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x v="2132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x v="2136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x v="2139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x v="2142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x v="2145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x v="2146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x v="2148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x v="2150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x v="215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x v="2153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x v="2154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x v="2155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x v="2156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x v="2157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x v="2161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x v="2162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x v="599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x v="2173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x v="911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x v="683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x v="1734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x v="2186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x v="2191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x v="2192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x v="2196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x v="2197"/>
    <x v="0"/>
    <x v="5"/>
    <x v="5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x v="2198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x v="2201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x v="2205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x v="2208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x v="2211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x v="2212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x v="627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x v="647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x v="2221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x v="2224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x v="2225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x v="2231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x v="2233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x v="1766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x v="831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x v="2234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x v="2246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x v="1622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x v="668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x v="459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x v="2255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x v="225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x v="148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x v="2265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x v="457"/>
    <x v="0"/>
    <x v="0"/>
    <x v="0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x v="2272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x v="2276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x v="2280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x v="2282"/>
    <x v="0"/>
    <x v="0"/>
    <x v="0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x v="2289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x v="2294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x v="2297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x v="168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x v="229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x v="672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x v="2326"/>
    <x v="0"/>
    <x v="0"/>
    <x v="0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x v="232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x v="417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x v="40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x v="1132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x v="1958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x v="2339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x v="76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x v="911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x v="202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x v="2361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x v="83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x v="2363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x v="2367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x v="2369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x v="167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x v="2371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x v="2372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x v="1644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x v="1666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x v="31"/>
    <x v="0"/>
    <x v="0"/>
    <x v="0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x v="2374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x v="2377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x v="380"/>
    <x v="0"/>
    <x v="0"/>
    <x v="0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x v="2385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x v="142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x v="2389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x v="2391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x v="1168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x v="378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x v="517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x v="2392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x v="624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x v="17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x v="2398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x v="647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x v="2407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x v="42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x v="2409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x v="2412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x v="241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x v="2417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x v="2343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x v="109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x v="2421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x v="2422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x v="2426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x v="586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x v="2428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x v="365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x v="2432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x v="2433"/>
    <x v="0"/>
    <x v="1"/>
    <x v="1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x v="2434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x v="2437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x v="2440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x v="449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x v="117"/>
    <x v="2"/>
    <x v="0"/>
    <x v="0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x v="17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x v="403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x v="795"/>
    <x v="2"/>
    <x v="1"/>
    <x v="1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x v="117"/>
    <x v="2"/>
    <x v="0"/>
    <x v="0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x v="117"/>
    <x v="2"/>
    <x v="0"/>
    <x v="0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x v="115"/>
    <x v="2"/>
    <x v="0"/>
    <x v="0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x v="167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x v="379"/>
    <x v="2"/>
    <x v="1"/>
    <x v="1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x v="2"/>
    <x v="0"/>
    <x v="0"/>
    <x v="0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x v="2445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x v="317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x v="2450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x v="97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x v="646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x v="2454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x v="2457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x v="106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x v="570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x v="2460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x v="2462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x v="117"/>
    <x v="2"/>
    <x v="0"/>
    <x v="0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x v="428"/>
    <x v="2"/>
    <x v="0"/>
    <x v="0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x v="2465"/>
    <x v="2"/>
    <x v="0"/>
    <x v="0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x v="2466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x v="247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x v="365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x v="247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x v="526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x v="1175"/>
    <x v="0"/>
    <x v="0"/>
    <x v="0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x v="72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x v="2485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x v="654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x v="2495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x v="375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x v="2496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x v="173"/>
    <x v="2"/>
    <x v="0"/>
    <x v="0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x v="116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x v="143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x v="115"/>
    <x v="1"/>
    <x v="1"/>
    <x v="1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x v="2497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x v="13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x v="379"/>
    <x v="1"/>
    <x v="0"/>
    <x v="0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x v="117"/>
    <x v="1"/>
    <x v="0"/>
    <x v="0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x v="117"/>
    <x v="1"/>
    <x v="0"/>
    <x v="0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x v="117"/>
    <x v="1"/>
    <x v="2"/>
    <x v="2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x v="1497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x v="92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x v="366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x v="2503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x v="158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x v="358"/>
    <x v="2"/>
    <x v="0"/>
    <x v="0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x v="493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x v="666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x v="1001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x v="2518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x v="1281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x v="118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x v="573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x v="173"/>
    <x v="2"/>
    <x v="0"/>
    <x v="0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x v="2526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x v="158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x v="139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x v="526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x v="115"/>
    <x v="2"/>
    <x v="0"/>
    <x v="0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x v="116"/>
    <x v="2"/>
    <x v="0"/>
    <x v="0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x v="176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x v="366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x v="2530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x v="117"/>
    <x v="2"/>
    <x v="0"/>
    <x v="0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x v="117"/>
    <x v="2"/>
    <x v="0"/>
    <x v="0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x v="2534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x v="452"/>
    <x v="2"/>
    <x v="0"/>
    <x v="0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x v="577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x v="117"/>
    <x v="2"/>
    <x v="5"/>
    <x v="5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x v="117"/>
    <x v="2"/>
    <x v="0"/>
    <x v="0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x v="2539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x v="2540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x v="357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x v="78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x v="117"/>
    <x v="2"/>
    <x v="0"/>
    <x v="0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x v="457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x v="117"/>
    <x v="2"/>
    <x v="0"/>
    <x v="0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x v="1168"/>
    <x v="2"/>
    <x v="1"/>
    <x v="1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x v="573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x v="25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x v="117"/>
    <x v="2"/>
    <x v="0"/>
    <x v="0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x v="117"/>
    <x v="2"/>
    <x v="0"/>
    <x v="0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x v="254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636461-C7B0-E346-96A1-F4FD6C9A3910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E98255-B7A9-7242-A6B3-9F65C874523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4FCD44-A8B9-1345-A13E-1E3823B79FF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G1" zoomScaleNormal="100" workbookViewId="0">
      <selection activeCell="D782" sqref="D782:D256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16406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3.16406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5" customWidth="1"/>
    <col min="16" max="16" width="26.1640625" customWidth="1"/>
    <col min="17" max="17" width="19.6640625" customWidth="1"/>
    <col min="18" max="18" width="22" customWidth="1"/>
    <col min="19" max="19" width="23.6640625" customWidth="1"/>
    <col min="20" max="20" width="21.33203125" customWidth="1"/>
    <col min="21" max="21" width="22" style="12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1"/>
    </row>
    <row r="2" spans="1:21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  <c r="U2" s="13"/>
    </row>
    <row r="3" spans="1:21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 s="13"/>
    </row>
    <row r="4" spans="1:21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  <c r="U4" s="13"/>
    </row>
    <row r="5" spans="1:21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  <c r="U5" s="13"/>
    </row>
    <row r="6" spans="1:21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  <c r="U6" s="13"/>
    </row>
    <row r="7" spans="1:21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  <c r="U7" s="13"/>
    </row>
    <row r="8" spans="1:21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  <c r="U8" s="13"/>
    </row>
    <row r="9" spans="1:21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  <c r="U9" s="13"/>
    </row>
    <row r="10" spans="1:21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  <c r="U10" s="13"/>
    </row>
    <row r="11" spans="1:21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  <c r="U11" s="13"/>
    </row>
    <row r="12" spans="1:21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  <c r="U12" s="13"/>
    </row>
    <row r="13" spans="1:21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  <c r="U13" s="13"/>
    </row>
    <row r="14" spans="1:21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  <c r="U14" s="13"/>
    </row>
    <row r="15" spans="1:21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  <c r="U15" s="13"/>
    </row>
    <row r="16" spans="1:21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  <c r="U16" s="13"/>
    </row>
    <row r="17" spans="1:21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  <c r="U17" s="13"/>
    </row>
    <row r="18" spans="1:21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  <c r="U18" s="13"/>
    </row>
    <row r="19" spans="1:21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  <c r="U19" s="13"/>
    </row>
    <row r="20" spans="1:21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  <c r="U20" s="13"/>
    </row>
    <row r="21" spans="1:21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  <c r="U21" s="13"/>
    </row>
    <row r="22" spans="1:21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  <c r="U22" s="13"/>
    </row>
    <row r="23" spans="1:21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  <c r="U23" s="13"/>
    </row>
    <row r="24" spans="1:21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  <c r="U24" s="13"/>
    </row>
    <row r="25" spans="1:21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  <c r="U25" s="13"/>
    </row>
    <row r="26" spans="1:21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  <c r="U26" s="13"/>
    </row>
    <row r="27" spans="1:21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  <c r="U27" s="13"/>
    </row>
    <row r="28" spans="1:21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  <c r="U28" s="13"/>
    </row>
    <row r="29" spans="1:21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  <c r="U29" s="13"/>
    </row>
    <row r="30" spans="1:21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  <c r="U30" s="13"/>
    </row>
    <row r="31" spans="1:21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  <c r="U31" s="13"/>
    </row>
    <row r="32" spans="1:21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  <c r="U32" s="13"/>
    </row>
    <row r="33" spans="1:21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  <c r="U33" s="13"/>
    </row>
    <row r="34" spans="1:21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  <c r="U34" s="13"/>
    </row>
    <row r="35" spans="1:21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  <c r="U35" s="13"/>
    </row>
    <row r="36" spans="1:21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  <c r="U36" s="13"/>
    </row>
    <row r="37" spans="1:21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  <c r="U37" s="13"/>
    </row>
    <row r="38" spans="1:21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  <c r="U38" s="13"/>
    </row>
    <row r="39" spans="1:21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  <c r="U39" s="13"/>
    </row>
    <row r="40" spans="1:21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  <c r="U40" s="13"/>
    </row>
    <row r="41" spans="1:21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  <c r="U41" s="13"/>
    </row>
    <row r="42" spans="1:21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  <c r="U42" s="13"/>
    </row>
    <row r="43" spans="1:21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  <c r="U43" s="13"/>
    </row>
    <row r="44" spans="1:21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  <c r="U44" s="13"/>
    </row>
    <row r="45" spans="1:21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  <c r="U45" s="13"/>
    </row>
    <row r="46" spans="1:21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  <c r="U46" s="13"/>
    </row>
    <row r="47" spans="1:21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  <c r="U47" s="13"/>
    </row>
    <row r="48" spans="1:21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  <c r="U48" s="13"/>
    </row>
    <row r="49" spans="1:21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  <c r="U49" s="13"/>
    </row>
    <row r="50" spans="1:21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  <c r="U50" s="13"/>
    </row>
    <row r="51" spans="1:21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  <c r="U51" s="13"/>
    </row>
    <row r="52" spans="1:21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  <c r="U52" s="13"/>
    </row>
    <row r="53" spans="1:21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  <c r="U53" s="13"/>
    </row>
    <row r="54" spans="1:21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  <c r="U54" s="13"/>
    </row>
    <row r="55" spans="1:21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  <c r="U55" s="13"/>
    </row>
    <row r="56" spans="1:21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  <c r="U56" s="13"/>
    </row>
    <row r="57" spans="1:21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  <c r="U57" s="13"/>
    </row>
    <row r="58" spans="1:21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  <c r="U58" s="13"/>
    </row>
    <row r="59" spans="1:21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  <c r="U59" s="13"/>
    </row>
    <row r="60" spans="1:21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  <c r="U60" s="13"/>
    </row>
    <row r="61" spans="1:21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  <c r="U61" s="13"/>
    </row>
    <row r="62" spans="1:21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  <c r="U62" s="13"/>
    </row>
    <row r="63" spans="1:21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  <c r="U63" s="13"/>
    </row>
    <row r="64" spans="1:21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  <c r="U64" s="13"/>
    </row>
    <row r="65" spans="1:21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  <c r="U65" s="13"/>
    </row>
    <row r="66" spans="1:21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  <c r="U66" s="13"/>
    </row>
    <row r="67" spans="1:21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  <c r="U67" s="13"/>
    </row>
    <row r="68" spans="1:21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  <c r="U68" s="13"/>
    </row>
    <row r="69" spans="1:21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  <c r="U69" s="13"/>
    </row>
    <row r="70" spans="1:21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  <c r="U70" s="13"/>
    </row>
    <row r="71" spans="1:21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  <c r="U71" s="13"/>
    </row>
    <row r="72" spans="1:21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  <c r="U72" s="13"/>
    </row>
    <row r="73" spans="1:21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  <c r="U73" s="13"/>
    </row>
    <row r="74" spans="1:21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  <c r="U74" s="13"/>
    </row>
    <row r="75" spans="1:21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  <c r="U75" s="13"/>
    </row>
    <row r="76" spans="1:21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  <c r="U76" s="13"/>
    </row>
    <row r="77" spans="1:21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  <c r="U77" s="13"/>
    </row>
    <row r="78" spans="1:21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  <c r="U78" s="13"/>
    </row>
    <row r="79" spans="1:21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  <c r="U79" s="13"/>
    </row>
    <row r="80" spans="1:21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  <c r="U80" s="13"/>
    </row>
    <row r="81" spans="1:21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  <c r="U81" s="13"/>
    </row>
    <row r="82" spans="1:21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  <c r="U82" s="13"/>
    </row>
    <row r="83" spans="1:21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  <c r="U83" s="13"/>
    </row>
    <row r="84" spans="1:21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  <c r="U84" s="13"/>
    </row>
    <row r="85" spans="1:21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  <c r="U85" s="13"/>
    </row>
    <row r="86" spans="1:21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  <c r="U86" s="13"/>
    </row>
    <row r="87" spans="1:21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  <c r="U87" s="13"/>
    </row>
    <row r="88" spans="1:21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  <c r="U88" s="13"/>
    </row>
    <row r="89" spans="1:21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  <c r="U89" s="13"/>
    </row>
    <row r="90" spans="1:21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  <c r="U90" s="13"/>
    </row>
    <row r="91" spans="1:21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  <c r="U91" s="13"/>
    </row>
    <row r="92" spans="1:21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  <c r="U92" s="13"/>
    </row>
    <row r="93" spans="1:21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  <c r="U93" s="13"/>
    </row>
    <row r="94" spans="1:21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  <c r="U94" s="13"/>
    </row>
    <row r="95" spans="1:21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  <c r="U95" s="13"/>
    </row>
    <row r="96" spans="1:21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  <c r="U96" s="13"/>
    </row>
    <row r="97" spans="1:21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  <c r="U97" s="13"/>
    </row>
    <row r="98" spans="1:21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  <c r="U98" s="13"/>
    </row>
    <row r="99" spans="1:21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  <c r="U99" s="13"/>
    </row>
    <row r="100" spans="1:21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  <c r="U100" s="13"/>
    </row>
    <row r="101" spans="1:21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  <c r="U101" s="13"/>
    </row>
    <row r="102" spans="1:21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  <c r="U102" s="13"/>
    </row>
    <row r="103" spans="1:21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  <c r="U103" s="13"/>
    </row>
    <row r="104" spans="1:21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  <c r="U104" s="13"/>
    </row>
    <row r="105" spans="1:21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  <c r="U105" s="13"/>
    </row>
    <row r="106" spans="1:21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  <c r="U106" s="13"/>
    </row>
    <row r="107" spans="1:21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  <c r="U107" s="13"/>
    </row>
    <row r="108" spans="1:21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  <c r="U108" s="13"/>
    </row>
    <row r="109" spans="1:21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  <c r="U109" s="13"/>
    </row>
    <row r="110" spans="1:21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  <c r="U110" s="13"/>
    </row>
    <row r="111" spans="1:21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  <c r="U111" s="13"/>
    </row>
    <row r="112" spans="1:21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  <c r="U112" s="13"/>
    </row>
    <row r="113" spans="1:21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  <c r="U113" s="13"/>
    </row>
    <row r="114" spans="1:21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  <c r="U114" s="13"/>
    </row>
    <row r="115" spans="1:21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  <c r="U115" s="13"/>
    </row>
    <row r="116" spans="1:21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  <c r="U116" s="13"/>
    </row>
    <row r="117" spans="1:21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  <c r="U117" s="13"/>
    </row>
    <row r="118" spans="1:21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  <c r="U118" s="13"/>
    </row>
    <row r="119" spans="1:21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  <c r="U119" s="13"/>
    </row>
    <row r="120" spans="1:21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  <c r="U120" s="13"/>
    </row>
    <row r="121" spans="1:21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  <c r="U121" s="13"/>
    </row>
    <row r="122" spans="1:21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  <c r="U122" s="13"/>
    </row>
    <row r="123" spans="1:21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  <c r="U123" s="13"/>
    </row>
    <row r="124" spans="1:21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  <c r="U124" s="13"/>
    </row>
    <row r="125" spans="1:21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  <c r="U125" s="13"/>
    </row>
    <row r="126" spans="1:21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  <c r="U126" s="13"/>
    </row>
    <row r="127" spans="1:21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  <c r="U127" s="13"/>
    </row>
    <row r="128" spans="1:21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  <c r="U128" s="13"/>
    </row>
    <row r="129" spans="1:21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  <c r="U129" s="13"/>
    </row>
    <row r="130" spans="1:21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  <c r="U130" s="13"/>
    </row>
    <row r="131" spans="1:21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  <c r="U131" s="13"/>
    </row>
    <row r="132" spans="1:21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  <c r="U132" s="13"/>
    </row>
    <row r="133" spans="1:21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  <c r="U133" s="13"/>
    </row>
    <row r="134" spans="1:21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  <c r="U134" s="13"/>
    </row>
    <row r="135" spans="1:21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  <c r="U135" s="13"/>
    </row>
    <row r="136" spans="1:21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  <c r="U136" s="13"/>
    </row>
    <row r="137" spans="1:21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  <c r="U137" s="13"/>
    </row>
    <row r="138" spans="1:21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  <c r="U138" s="13"/>
    </row>
    <row r="139" spans="1:21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  <c r="U139" s="13"/>
    </row>
    <row r="140" spans="1:21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  <c r="U140" s="13"/>
    </row>
    <row r="141" spans="1:21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  <c r="U141" s="13"/>
    </row>
    <row r="142" spans="1:21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  <c r="U142" s="13"/>
    </row>
    <row r="143" spans="1:21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  <c r="U143" s="13"/>
    </row>
    <row r="144" spans="1:21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  <c r="U144" s="13"/>
    </row>
    <row r="145" spans="1:21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  <c r="U145" s="13"/>
    </row>
    <row r="146" spans="1:21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  <c r="U146" s="13"/>
    </row>
    <row r="147" spans="1:21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  <c r="U147" s="13"/>
    </row>
    <row r="148" spans="1:21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  <c r="U148" s="13"/>
    </row>
    <row r="149" spans="1:21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  <c r="U149" s="13"/>
    </row>
    <row r="150" spans="1:21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  <c r="U150" s="13"/>
    </row>
    <row r="151" spans="1:21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  <c r="U151" s="13"/>
    </row>
    <row r="152" spans="1:21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  <c r="U152" s="13"/>
    </row>
    <row r="153" spans="1:21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  <c r="U153" s="13"/>
    </row>
    <row r="154" spans="1:21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  <c r="U154" s="13"/>
    </row>
    <row r="155" spans="1:21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  <c r="U155" s="13"/>
    </row>
    <row r="156" spans="1:21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  <c r="U156" s="13"/>
    </row>
    <row r="157" spans="1:21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  <c r="U157" s="13"/>
    </row>
    <row r="158" spans="1:21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  <c r="U158" s="13"/>
    </row>
    <row r="159" spans="1:21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  <c r="U159" s="13"/>
    </row>
    <row r="160" spans="1:21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  <c r="U160" s="13"/>
    </row>
    <row r="161" spans="1:21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  <c r="U161" s="13"/>
    </row>
    <row r="162" spans="1:21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  <c r="U162" s="13"/>
    </row>
    <row r="163" spans="1:21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  <c r="U163" s="13"/>
    </row>
    <row r="164" spans="1:21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  <c r="U164" s="13"/>
    </row>
    <row r="165" spans="1:21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  <c r="U165" s="13"/>
    </row>
    <row r="166" spans="1:21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  <c r="U166" s="13"/>
    </row>
    <row r="167" spans="1:21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  <c r="U167" s="13"/>
    </row>
    <row r="168" spans="1:21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  <c r="U168" s="13"/>
    </row>
    <row r="169" spans="1:21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  <c r="U169" s="13"/>
    </row>
    <row r="170" spans="1:21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  <c r="U170" s="13"/>
    </row>
    <row r="171" spans="1:21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  <c r="U171" s="13"/>
    </row>
    <row r="172" spans="1:21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  <c r="U172" s="13"/>
    </row>
    <row r="173" spans="1:21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  <c r="U173" s="13"/>
    </row>
    <row r="174" spans="1:21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  <c r="U174" s="13"/>
    </row>
    <row r="175" spans="1:21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  <c r="U175" s="13"/>
    </row>
    <row r="176" spans="1:21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  <c r="U176" s="13"/>
    </row>
    <row r="177" spans="1:21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  <c r="U177" s="13"/>
    </row>
    <row r="178" spans="1:21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  <c r="U178" s="13"/>
    </row>
    <row r="179" spans="1:21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  <c r="U179" s="13"/>
    </row>
    <row r="180" spans="1:21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  <c r="U180" s="13"/>
    </row>
    <row r="181" spans="1:21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  <c r="U181" s="13"/>
    </row>
    <row r="182" spans="1:21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  <c r="U182" s="13"/>
    </row>
    <row r="183" spans="1:21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  <c r="U183" s="13"/>
    </row>
    <row r="184" spans="1:21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  <c r="U184" s="13"/>
    </row>
    <row r="185" spans="1:21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  <c r="U185" s="13"/>
    </row>
    <row r="186" spans="1:21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  <c r="U186" s="13"/>
    </row>
    <row r="187" spans="1:21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  <c r="U187" s="13"/>
    </row>
    <row r="188" spans="1:21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  <c r="U188" s="13"/>
    </row>
    <row r="189" spans="1:21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  <c r="U189" s="13"/>
    </row>
    <row r="190" spans="1:21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  <c r="U190" s="13"/>
    </row>
    <row r="191" spans="1:21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  <c r="U191" s="13"/>
    </row>
    <row r="192" spans="1:21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  <c r="U192" s="13"/>
    </row>
    <row r="193" spans="1:21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  <c r="U193" s="13"/>
    </row>
    <row r="194" spans="1:21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  <c r="U194" s="13"/>
    </row>
    <row r="195" spans="1:21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  <c r="U195" s="13"/>
    </row>
    <row r="196" spans="1:21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  <c r="U196" s="13"/>
    </row>
    <row r="197" spans="1:21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  <c r="U197" s="13"/>
    </row>
    <row r="198" spans="1:21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  <c r="U198" s="13"/>
    </row>
    <row r="199" spans="1:21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  <c r="U199" s="13"/>
    </row>
    <row r="200" spans="1:21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  <c r="U200" s="13"/>
    </row>
    <row r="201" spans="1:21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  <c r="U201" s="13"/>
    </row>
    <row r="202" spans="1:21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  <c r="U202" s="13"/>
    </row>
    <row r="203" spans="1:21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  <c r="U203" s="13"/>
    </row>
    <row r="204" spans="1:21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  <c r="U204" s="13"/>
    </row>
    <row r="205" spans="1:21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  <c r="U205" s="13"/>
    </row>
    <row r="206" spans="1:21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  <c r="U206" s="13"/>
    </row>
    <row r="207" spans="1:21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  <c r="U207" s="13"/>
    </row>
    <row r="208" spans="1:21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  <c r="U208" s="13"/>
    </row>
    <row r="209" spans="1:21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  <c r="U209" s="13"/>
    </row>
    <row r="210" spans="1:21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  <c r="U210" s="13"/>
    </row>
    <row r="211" spans="1:21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  <c r="U211" s="13"/>
    </row>
    <row r="212" spans="1:21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  <c r="U212" s="13"/>
    </row>
    <row r="213" spans="1:21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  <c r="U213" s="13"/>
    </row>
    <row r="214" spans="1:21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  <c r="U214" s="13"/>
    </row>
    <row r="215" spans="1:21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  <c r="U215" s="13"/>
    </row>
    <row r="216" spans="1:21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  <c r="U216" s="13"/>
    </row>
    <row r="217" spans="1:21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  <c r="U217" s="13"/>
    </row>
    <row r="218" spans="1:21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  <c r="U218" s="13"/>
    </row>
    <row r="219" spans="1:21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  <c r="U219" s="13"/>
    </row>
    <row r="220" spans="1:21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  <c r="U220" s="13"/>
    </row>
    <row r="221" spans="1:21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  <c r="U221" s="13"/>
    </row>
    <row r="222" spans="1:21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  <c r="U222" s="13"/>
    </row>
    <row r="223" spans="1:21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  <c r="U223" s="13"/>
    </row>
    <row r="224" spans="1:21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  <c r="U224" s="13"/>
    </row>
    <row r="225" spans="1:21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  <c r="U225" s="13"/>
    </row>
    <row r="226" spans="1:21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  <c r="U226" s="13"/>
    </row>
    <row r="227" spans="1:21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  <c r="U227" s="13"/>
    </row>
    <row r="228" spans="1:21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  <c r="U228" s="13"/>
    </row>
    <row r="229" spans="1:21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  <c r="U229" s="13"/>
    </row>
    <row r="230" spans="1:21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  <c r="U230" s="13"/>
    </row>
    <row r="231" spans="1:21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  <c r="U231" s="13"/>
    </row>
    <row r="232" spans="1:21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  <c r="U232" s="13"/>
    </row>
    <row r="233" spans="1:21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  <c r="U233" s="13"/>
    </row>
    <row r="234" spans="1:21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  <c r="U234" s="13"/>
    </row>
    <row r="235" spans="1:21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  <c r="U235" s="13"/>
    </row>
    <row r="236" spans="1:21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  <c r="U236" s="13"/>
    </row>
    <row r="237" spans="1:21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  <c r="U237" s="13"/>
    </row>
    <row r="238" spans="1:21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  <c r="U238" s="13"/>
    </row>
    <row r="239" spans="1:21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  <c r="U239" s="13"/>
    </row>
    <row r="240" spans="1:21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  <c r="U240" s="13"/>
    </row>
    <row r="241" spans="1:21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  <c r="U241" s="13"/>
    </row>
    <row r="242" spans="1:21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  <c r="U242" s="13"/>
    </row>
    <row r="243" spans="1:21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  <c r="U243" s="13"/>
    </row>
    <row r="244" spans="1:21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  <c r="U244" s="13"/>
    </row>
    <row r="245" spans="1:21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  <c r="U245" s="13"/>
    </row>
    <row r="246" spans="1:21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  <c r="U246" s="13"/>
    </row>
    <row r="247" spans="1:21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  <c r="U247" s="13"/>
    </row>
    <row r="248" spans="1:21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  <c r="U248" s="13"/>
    </row>
    <row r="249" spans="1:21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  <c r="U249" s="13"/>
    </row>
    <row r="250" spans="1:21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  <c r="U250" s="13"/>
    </row>
    <row r="251" spans="1:21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  <c r="U251" s="13"/>
    </row>
    <row r="252" spans="1:21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  <c r="U252" s="13"/>
    </row>
    <row r="253" spans="1:21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  <c r="U253" s="13"/>
    </row>
    <row r="254" spans="1:21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  <c r="U254" s="13"/>
    </row>
    <row r="255" spans="1:21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  <c r="U255" s="13"/>
    </row>
    <row r="256" spans="1:21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  <c r="U256" s="13"/>
    </row>
    <row r="257" spans="1:21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  <c r="U257" s="13"/>
    </row>
    <row r="258" spans="1:21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  <c r="U258" s="13"/>
    </row>
    <row r="259" spans="1:21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  <c r="U259" s="13"/>
    </row>
    <row r="260" spans="1:21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  <c r="U260" s="13"/>
    </row>
    <row r="261" spans="1:21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  <c r="U261" s="13"/>
    </row>
    <row r="262" spans="1:21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  <c r="U262" s="13"/>
    </row>
    <row r="263" spans="1:21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  <c r="U263" s="13"/>
    </row>
    <row r="264" spans="1:21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  <c r="U264" s="13"/>
    </row>
    <row r="265" spans="1:21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  <c r="U265" s="13"/>
    </row>
    <row r="266" spans="1:21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  <c r="U266" s="13"/>
    </row>
    <row r="267" spans="1:21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  <c r="U267" s="13"/>
    </row>
    <row r="268" spans="1:21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  <c r="U268" s="13"/>
    </row>
    <row r="269" spans="1:21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  <c r="U269" s="13"/>
    </row>
    <row r="270" spans="1:21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  <c r="U270" s="13"/>
    </row>
    <row r="271" spans="1:21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  <c r="U271" s="13"/>
    </row>
    <row r="272" spans="1:21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  <c r="U272" s="13"/>
    </row>
    <row r="273" spans="1:21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  <c r="U273" s="13"/>
    </row>
    <row r="274" spans="1:21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  <c r="U274" s="13"/>
    </row>
    <row r="275" spans="1:21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  <c r="U275" s="13"/>
    </row>
    <row r="276" spans="1:21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  <c r="U276" s="13"/>
    </row>
    <row r="277" spans="1:21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  <c r="U277" s="13"/>
    </row>
    <row r="278" spans="1:21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  <c r="U278" s="13"/>
    </row>
    <row r="279" spans="1:21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  <c r="U279" s="13"/>
    </row>
    <row r="280" spans="1:21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  <c r="U280" s="13"/>
    </row>
    <row r="281" spans="1:21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  <c r="U281" s="13"/>
    </row>
    <row r="282" spans="1:21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  <c r="U282" s="13"/>
    </row>
    <row r="283" spans="1:21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  <c r="U283" s="13"/>
    </row>
    <row r="284" spans="1:21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  <c r="U284" s="13"/>
    </row>
    <row r="285" spans="1:21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  <c r="U285" s="13"/>
    </row>
    <row r="286" spans="1:21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  <c r="U286" s="13"/>
    </row>
    <row r="287" spans="1:21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  <c r="U287" s="13"/>
    </row>
    <row r="288" spans="1:21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  <c r="U288" s="13"/>
    </row>
    <row r="289" spans="1:21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  <c r="U289" s="13"/>
    </row>
    <row r="290" spans="1:21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  <c r="U290" s="13"/>
    </row>
    <row r="291" spans="1:21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  <c r="U291" s="13"/>
    </row>
    <row r="292" spans="1:21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  <c r="U292" s="13"/>
    </row>
    <row r="293" spans="1:21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  <c r="U293" s="13"/>
    </row>
    <row r="294" spans="1:21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  <c r="U294" s="13"/>
    </row>
    <row r="295" spans="1:21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  <c r="U295" s="13"/>
    </row>
    <row r="296" spans="1:21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  <c r="U296" s="13"/>
    </row>
    <row r="297" spans="1:21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  <c r="U297" s="13"/>
    </row>
    <row r="298" spans="1:21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  <c r="U298" s="13"/>
    </row>
    <row r="299" spans="1:21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  <c r="U299" s="13"/>
    </row>
    <row r="300" spans="1:21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  <c r="U300" s="13"/>
    </row>
    <row r="301" spans="1:21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  <c r="U301" s="13"/>
    </row>
    <row r="302" spans="1:21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  <c r="U302" s="13"/>
    </row>
    <row r="303" spans="1:21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  <c r="U303" s="13"/>
    </row>
    <row r="304" spans="1:21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  <c r="U304" s="13"/>
    </row>
    <row r="305" spans="1:21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  <c r="U305" s="13"/>
    </row>
    <row r="306" spans="1:21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  <c r="U306" s="13"/>
    </row>
    <row r="307" spans="1:21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  <c r="U307" s="13"/>
    </row>
    <row r="308" spans="1:21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  <c r="U308" s="13"/>
    </row>
    <row r="309" spans="1:21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  <c r="U309" s="13"/>
    </row>
    <row r="310" spans="1:21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  <c r="U310" s="13"/>
    </row>
    <row r="311" spans="1:21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  <c r="U311" s="13"/>
    </row>
    <row r="312" spans="1:21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  <c r="U312" s="13"/>
    </row>
    <row r="313" spans="1:21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  <c r="U313" s="13"/>
    </row>
    <row r="314" spans="1:21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  <c r="U314" s="13"/>
    </row>
    <row r="315" spans="1:21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  <c r="U315" s="13"/>
    </row>
    <row r="316" spans="1:21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  <c r="U316" s="13"/>
    </row>
    <row r="317" spans="1:21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  <c r="U317" s="13"/>
    </row>
    <row r="318" spans="1:21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  <c r="U318" s="13"/>
    </row>
    <row r="319" spans="1:21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  <c r="U319" s="13"/>
    </row>
    <row r="320" spans="1:21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  <c r="U320" s="13"/>
    </row>
    <row r="321" spans="1:21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  <c r="U321" s="13"/>
    </row>
    <row r="322" spans="1:21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  <c r="U322" s="13"/>
    </row>
    <row r="323" spans="1:21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  <c r="U323" s="13"/>
    </row>
    <row r="324" spans="1:21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  <c r="U324" s="13"/>
    </row>
    <row r="325" spans="1:21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  <c r="U325" s="13"/>
    </row>
    <row r="326" spans="1:21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  <c r="U326" s="13"/>
    </row>
    <row r="327" spans="1:21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  <c r="U327" s="13"/>
    </row>
    <row r="328" spans="1:21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  <c r="U328" s="13"/>
    </row>
    <row r="329" spans="1:21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  <c r="U329" s="13"/>
    </row>
    <row r="330" spans="1:21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  <c r="U330" s="13"/>
    </row>
    <row r="331" spans="1:21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  <c r="U331" s="13"/>
    </row>
    <row r="332" spans="1:21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  <c r="U332" s="13"/>
    </row>
    <row r="333" spans="1:21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  <c r="U333" s="13"/>
    </row>
    <row r="334" spans="1:21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  <c r="U334" s="13"/>
    </row>
    <row r="335" spans="1:21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  <c r="U335" s="13"/>
    </row>
    <row r="336" spans="1:21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  <c r="U336" s="13"/>
    </row>
    <row r="337" spans="1:21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  <c r="U337" s="13"/>
    </row>
    <row r="338" spans="1:21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  <c r="U338" s="13"/>
    </row>
    <row r="339" spans="1:21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  <c r="U339" s="13"/>
    </row>
    <row r="340" spans="1:21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  <c r="U340" s="13"/>
    </row>
    <row r="341" spans="1:21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  <c r="U341" s="13"/>
    </row>
    <row r="342" spans="1:21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  <c r="U342" s="13"/>
    </row>
    <row r="343" spans="1:21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  <c r="U343" s="13"/>
    </row>
    <row r="344" spans="1:21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  <c r="U344" s="13"/>
    </row>
    <row r="345" spans="1:21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  <c r="U345" s="13"/>
    </row>
    <row r="346" spans="1:21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  <c r="U346" s="13"/>
    </row>
    <row r="347" spans="1:21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  <c r="U347" s="13"/>
    </row>
    <row r="348" spans="1:21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  <c r="U348" s="13"/>
    </row>
    <row r="349" spans="1:21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  <c r="U349" s="13"/>
    </row>
    <row r="350" spans="1:21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  <c r="U350" s="13"/>
    </row>
    <row r="351" spans="1:21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  <c r="U351" s="13"/>
    </row>
    <row r="352" spans="1:21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  <c r="U352" s="13"/>
    </row>
    <row r="353" spans="1:21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  <c r="U353" s="13"/>
    </row>
    <row r="354" spans="1:21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  <c r="U354" s="13"/>
    </row>
    <row r="355" spans="1:21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  <c r="U355" s="13"/>
    </row>
    <row r="356" spans="1:21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  <c r="U356" s="13"/>
    </row>
    <row r="357" spans="1:21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  <c r="U357" s="13"/>
    </row>
    <row r="358" spans="1:21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  <c r="U358" s="13"/>
    </row>
    <row r="359" spans="1:21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  <c r="U359" s="13"/>
    </row>
    <row r="360" spans="1:21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  <c r="U360" s="13"/>
    </row>
    <row r="361" spans="1:21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  <c r="U361" s="13"/>
    </row>
    <row r="362" spans="1:21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  <c r="U362" s="13"/>
    </row>
    <row r="363" spans="1:21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  <c r="U363" s="13"/>
    </row>
    <row r="364" spans="1:21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  <c r="U364" s="13"/>
    </row>
    <row r="365" spans="1:21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  <c r="U365" s="13"/>
    </row>
    <row r="366" spans="1:21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  <c r="U366" s="13"/>
    </row>
    <row r="367" spans="1:21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  <c r="U367" s="13"/>
    </row>
    <row r="368" spans="1:21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  <c r="U368" s="13"/>
    </row>
    <row r="369" spans="1:21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  <c r="U369" s="13"/>
    </row>
    <row r="370" spans="1:21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  <c r="U370" s="13"/>
    </row>
    <row r="371" spans="1:21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  <c r="U371" s="13"/>
    </row>
    <row r="372" spans="1:21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  <c r="U372" s="13"/>
    </row>
    <row r="373" spans="1:21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  <c r="U373" s="13"/>
    </row>
    <row r="374" spans="1:21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  <c r="U374" s="13"/>
    </row>
    <row r="375" spans="1:21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  <c r="U375" s="13"/>
    </row>
    <row r="376" spans="1:21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  <c r="U376" s="13"/>
    </row>
    <row r="377" spans="1:21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  <c r="U377" s="13"/>
    </row>
    <row r="378" spans="1:21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  <c r="U378" s="13"/>
    </row>
    <row r="379" spans="1:21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  <c r="U379" s="13"/>
    </row>
    <row r="380" spans="1:21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  <c r="U380" s="13"/>
    </row>
    <row r="381" spans="1:21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  <c r="U381" s="13"/>
    </row>
    <row r="382" spans="1:21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  <c r="U382" s="13"/>
    </row>
    <row r="383" spans="1:21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  <c r="U383" s="13"/>
    </row>
    <row r="384" spans="1:21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  <c r="U384" s="13"/>
    </row>
    <row r="385" spans="1:21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  <c r="U385" s="13"/>
    </row>
    <row r="386" spans="1:21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  <c r="U386" s="13"/>
    </row>
    <row r="387" spans="1:21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  <c r="U387" s="13"/>
    </row>
    <row r="388" spans="1:21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  <c r="U388" s="13"/>
    </row>
    <row r="389" spans="1:21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  <c r="U389" s="13"/>
    </row>
    <row r="390" spans="1:21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  <c r="U390" s="13"/>
    </row>
    <row r="391" spans="1:21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  <c r="U391" s="13"/>
    </row>
    <row r="392" spans="1:21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  <c r="U392" s="13"/>
    </row>
    <row r="393" spans="1:21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  <c r="U393" s="13"/>
    </row>
    <row r="394" spans="1:21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  <c r="U394" s="13"/>
    </row>
    <row r="395" spans="1:21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  <c r="U395" s="13"/>
    </row>
    <row r="396" spans="1:21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  <c r="U396" s="13"/>
    </row>
    <row r="397" spans="1:21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  <c r="U397" s="13"/>
    </row>
    <row r="398" spans="1:21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  <c r="U398" s="13"/>
    </row>
    <row r="399" spans="1:21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  <c r="U399" s="13"/>
    </row>
    <row r="400" spans="1:21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  <c r="U400" s="13"/>
    </row>
    <row r="401" spans="1:21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  <c r="U401" s="13"/>
    </row>
    <row r="402" spans="1:21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  <c r="U402" s="13"/>
    </row>
    <row r="403" spans="1:21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  <c r="U403" s="13"/>
    </row>
    <row r="404" spans="1:21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  <c r="U404" s="13"/>
    </row>
    <row r="405" spans="1:21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  <c r="U405" s="13"/>
    </row>
    <row r="406" spans="1:21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  <c r="U406" s="13"/>
    </row>
    <row r="407" spans="1:21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  <c r="U407" s="13"/>
    </row>
    <row r="408" spans="1:21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  <c r="U408" s="13"/>
    </row>
    <row r="409" spans="1:21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  <c r="U409" s="13"/>
    </row>
    <row r="410" spans="1:21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  <c r="U410" s="13"/>
    </row>
    <row r="411" spans="1:21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  <c r="U411" s="13"/>
    </row>
    <row r="412" spans="1:21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  <c r="U412" s="13"/>
    </row>
    <row r="413" spans="1:21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  <c r="U413" s="13"/>
    </row>
    <row r="414" spans="1:21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  <c r="U414" s="13"/>
    </row>
    <row r="415" spans="1:21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  <c r="U415" s="13"/>
    </row>
    <row r="416" spans="1:21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  <c r="U416" s="13"/>
    </row>
    <row r="417" spans="1:21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  <c r="U417" s="13"/>
    </row>
    <row r="418" spans="1:21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  <c r="U418" s="13"/>
    </row>
    <row r="419" spans="1:21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  <c r="U419" s="13"/>
    </row>
    <row r="420" spans="1:21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  <c r="U420" s="13"/>
    </row>
    <row r="421" spans="1:21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  <c r="U421" s="13"/>
    </row>
    <row r="422" spans="1:21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  <c r="U422" s="13"/>
    </row>
    <row r="423" spans="1:21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  <c r="U423" s="13"/>
    </row>
    <row r="424" spans="1:21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  <c r="U424" s="13"/>
    </row>
    <row r="425" spans="1:21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  <c r="U425" s="13"/>
    </row>
    <row r="426" spans="1:21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  <c r="U426" s="13"/>
    </row>
    <row r="427" spans="1:21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  <c r="U427" s="13"/>
    </row>
    <row r="428" spans="1:21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  <c r="U428" s="13"/>
    </row>
    <row r="429" spans="1:21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  <c r="U429" s="13"/>
    </row>
    <row r="430" spans="1:21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  <c r="U430" s="13"/>
    </row>
    <row r="431" spans="1:21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  <c r="U431" s="13"/>
    </row>
    <row r="432" spans="1:21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  <c r="U432" s="13"/>
    </row>
    <row r="433" spans="1:21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  <c r="U433" s="13"/>
    </row>
    <row r="434" spans="1:21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  <c r="U434" s="13"/>
    </row>
    <row r="435" spans="1:21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  <c r="U435" s="13"/>
    </row>
    <row r="436" spans="1:21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  <c r="U436" s="13"/>
    </row>
    <row r="437" spans="1:21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  <c r="U437" s="13"/>
    </row>
    <row r="438" spans="1:21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  <c r="U438" s="13"/>
    </row>
    <row r="439" spans="1:21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  <c r="U439" s="13"/>
    </row>
    <row r="440" spans="1:21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  <c r="U440" s="13"/>
    </row>
    <row r="441" spans="1:21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  <c r="U441" s="13"/>
    </row>
    <row r="442" spans="1:21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  <c r="U442" s="13"/>
    </row>
    <row r="443" spans="1:21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  <c r="U443" s="13"/>
    </row>
    <row r="444" spans="1:21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  <c r="U444" s="13"/>
    </row>
    <row r="445" spans="1:21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  <c r="U445" s="13"/>
    </row>
    <row r="446" spans="1:21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  <c r="U446" s="13"/>
    </row>
    <row r="447" spans="1:21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  <c r="U447" s="13"/>
    </row>
    <row r="448" spans="1:21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  <c r="U448" s="13"/>
    </row>
    <row r="449" spans="1:21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  <c r="U449" s="13"/>
    </row>
    <row r="450" spans="1:21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  <c r="U450" s="13"/>
    </row>
    <row r="451" spans="1:21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  <c r="U451" s="13"/>
    </row>
    <row r="452" spans="1:21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  <c r="U452" s="13"/>
    </row>
    <row r="453" spans="1:21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  <c r="U453" s="13"/>
    </row>
    <row r="454" spans="1:21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  <c r="U454" s="13"/>
    </row>
    <row r="455" spans="1:21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  <c r="U455" s="13"/>
    </row>
    <row r="456" spans="1:21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  <c r="U456" s="13"/>
    </row>
    <row r="457" spans="1:21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  <c r="U457" s="13"/>
    </row>
    <row r="458" spans="1:21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  <c r="U458" s="13"/>
    </row>
    <row r="459" spans="1:21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  <c r="U459" s="13"/>
    </row>
    <row r="460" spans="1:21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  <c r="U460" s="13"/>
    </row>
    <row r="461" spans="1:21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  <c r="U461" s="13"/>
    </row>
    <row r="462" spans="1:21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  <c r="U462" s="13"/>
    </row>
    <row r="463" spans="1:21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  <c r="U463" s="13"/>
    </row>
    <row r="464" spans="1:21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  <c r="U464" s="13"/>
    </row>
    <row r="465" spans="1:21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  <c r="U465" s="13"/>
    </row>
    <row r="466" spans="1:21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  <c r="U466" s="13"/>
    </row>
    <row r="467" spans="1:21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  <c r="U467" s="13"/>
    </row>
    <row r="468" spans="1:21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  <c r="U468" s="13"/>
    </row>
    <row r="469" spans="1:21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  <c r="U469" s="13"/>
    </row>
    <row r="470" spans="1:21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  <c r="U470" s="13"/>
    </row>
    <row r="471" spans="1:21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  <c r="U471" s="13"/>
    </row>
    <row r="472" spans="1:21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  <c r="U472" s="13"/>
    </row>
    <row r="473" spans="1:21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  <c r="U473" s="13"/>
    </row>
    <row r="474" spans="1:21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  <c r="U474" s="13"/>
    </row>
    <row r="475" spans="1:21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  <c r="U475" s="13"/>
    </row>
    <row r="476" spans="1:21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  <c r="U476" s="13"/>
    </row>
    <row r="477" spans="1:21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  <c r="U477" s="13"/>
    </row>
    <row r="478" spans="1:21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  <c r="U478" s="13"/>
    </row>
    <row r="479" spans="1:21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  <c r="U479" s="13"/>
    </row>
    <row r="480" spans="1:21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  <c r="U480" s="13"/>
    </row>
    <row r="481" spans="1:21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  <c r="U481" s="13"/>
    </row>
    <row r="482" spans="1:21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  <c r="U482" s="13"/>
    </row>
    <row r="483" spans="1:21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  <c r="U483" s="13"/>
    </row>
    <row r="484" spans="1:21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  <c r="U484" s="13"/>
    </row>
    <row r="485" spans="1:21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  <c r="U485" s="13"/>
    </row>
    <row r="486" spans="1:21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  <c r="U486" s="13"/>
    </row>
    <row r="487" spans="1:21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  <c r="U487" s="13"/>
    </row>
    <row r="488" spans="1:21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  <c r="U488" s="13"/>
    </row>
    <row r="489" spans="1:21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  <c r="U489" s="13"/>
    </row>
    <row r="490" spans="1:21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  <c r="U490" s="13"/>
    </row>
    <row r="491" spans="1:21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  <c r="U491" s="13"/>
    </row>
    <row r="492" spans="1:21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  <c r="U492" s="13"/>
    </row>
    <row r="493" spans="1:21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  <c r="U493" s="13"/>
    </row>
    <row r="494" spans="1:21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  <c r="U494" s="13"/>
    </row>
    <row r="495" spans="1:21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  <c r="U495" s="13"/>
    </row>
    <row r="496" spans="1:21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  <c r="U496" s="13"/>
    </row>
    <row r="497" spans="1:21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  <c r="U497" s="13"/>
    </row>
    <row r="498" spans="1:21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  <c r="U498" s="13"/>
    </row>
    <row r="499" spans="1:21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  <c r="U499" s="13"/>
    </row>
    <row r="500" spans="1:21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  <c r="U500" s="13"/>
    </row>
    <row r="501" spans="1:21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  <c r="U501" s="13"/>
    </row>
    <row r="502" spans="1:21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  <c r="U502" s="13"/>
    </row>
    <row r="503" spans="1:21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  <c r="U503" s="13"/>
    </row>
    <row r="504" spans="1:21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  <c r="U504" s="13"/>
    </row>
    <row r="505" spans="1:21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  <c r="U505" s="13"/>
    </row>
    <row r="506" spans="1:21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  <c r="U506" s="13"/>
    </row>
    <row r="507" spans="1:21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  <c r="U507" s="13"/>
    </row>
    <row r="508" spans="1:21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  <c r="U508" s="13"/>
    </row>
    <row r="509" spans="1:21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  <c r="U509" s="13"/>
    </row>
    <row r="510" spans="1:21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  <c r="U510" s="13"/>
    </row>
    <row r="511" spans="1:21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  <c r="U511" s="13"/>
    </row>
    <row r="512" spans="1:21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  <c r="U512" s="13"/>
    </row>
    <row r="513" spans="1:21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  <c r="U513" s="13"/>
    </row>
    <row r="514" spans="1:21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  <c r="U514" s="13"/>
    </row>
    <row r="515" spans="1:21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  <c r="U515" s="13"/>
    </row>
    <row r="516" spans="1:21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  <c r="U516" s="13"/>
    </row>
    <row r="517" spans="1:21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  <c r="U517" s="13"/>
    </row>
    <row r="518" spans="1:21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  <c r="U518" s="13"/>
    </row>
    <row r="519" spans="1:21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  <c r="U519" s="13"/>
    </row>
    <row r="520" spans="1:21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  <c r="U520" s="13"/>
    </row>
    <row r="521" spans="1:21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  <c r="U521" s="13"/>
    </row>
    <row r="522" spans="1:21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  <c r="U522" s="13"/>
    </row>
    <row r="523" spans="1:21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  <c r="U523" s="13"/>
    </row>
    <row r="524" spans="1:21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  <c r="U524" s="13"/>
    </row>
    <row r="525" spans="1:21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  <c r="U525" s="13"/>
    </row>
    <row r="526" spans="1:21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  <c r="U526" s="13"/>
    </row>
    <row r="527" spans="1:21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  <c r="U527" s="13"/>
    </row>
    <row r="528" spans="1:21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  <c r="U528" s="13"/>
    </row>
    <row r="529" spans="1:21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  <c r="U529" s="13"/>
    </row>
    <row r="530" spans="1:21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  <c r="U530" s="13"/>
    </row>
    <row r="531" spans="1:21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  <c r="U531" s="13"/>
    </row>
    <row r="532" spans="1:21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  <c r="U532" s="13"/>
    </row>
    <row r="533" spans="1:21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  <c r="U533" s="13"/>
    </row>
    <row r="534" spans="1:21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  <c r="U534" s="13"/>
    </row>
    <row r="535" spans="1:21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  <c r="U535" s="13"/>
    </row>
    <row r="536" spans="1:21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  <c r="U536" s="13"/>
    </row>
    <row r="537" spans="1:21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  <c r="U537" s="13"/>
    </row>
    <row r="538" spans="1:21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  <c r="U538" s="13"/>
    </row>
    <row r="539" spans="1:21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  <c r="U539" s="13"/>
    </row>
    <row r="540" spans="1:21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  <c r="U540" s="13"/>
    </row>
    <row r="541" spans="1:21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  <c r="U541" s="13"/>
    </row>
    <row r="542" spans="1:21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  <c r="U542" s="13"/>
    </row>
    <row r="543" spans="1:21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  <c r="U543" s="13"/>
    </row>
    <row r="544" spans="1:21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  <c r="U544" s="13"/>
    </row>
    <row r="545" spans="1:21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  <c r="U545" s="13"/>
    </row>
    <row r="546" spans="1:21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  <c r="U546" s="13"/>
    </row>
    <row r="547" spans="1:21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  <c r="U547" s="13"/>
    </row>
    <row r="548" spans="1:21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  <c r="U548" s="13"/>
    </row>
    <row r="549" spans="1:21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  <c r="U549" s="13"/>
    </row>
    <row r="550" spans="1:21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  <c r="U550" s="13"/>
    </row>
    <row r="551" spans="1:21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  <c r="U551" s="13"/>
    </row>
    <row r="552" spans="1:21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  <c r="U552" s="13"/>
    </row>
    <row r="553" spans="1:21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  <c r="U553" s="13"/>
    </row>
    <row r="554" spans="1:21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  <c r="U554" s="13"/>
    </row>
    <row r="555" spans="1:21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  <c r="U555" s="13"/>
    </row>
    <row r="556" spans="1:21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  <c r="U556" s="13"/>
    </row>
    <row r="557" spans="1:21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  <c r="U557" s="13"/>
    </row>
    <row r="558" spans="1:21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  <c r="U558" s="13"/>
    </row>
    <row r="559" spans="1:21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  <c r="U559" s="13"/>
    </row>
    <row r="560" spans="1:21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  <c r="U560" s="13"/>
    </row>
    <row r="561" spans="1:21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  <c r="U561" s="13"/>
    </row>
    <row r="562" spans="1:21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  <c r="U562" s="13"/>
    </row>
    <row r="563" spans="1:21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  <c r="U563" s="13"/>
    </row>
    <row r="564" spans="1:21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  <c r="U564" s="13"/>
    </row>
    <row r="565" spans="1:21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  <c r="U565" s="13"/>
    </row>
    <row r="566" spans="1:21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  <c r="U566" s="13"/>
    </row>
    <row r="567" spans="1:21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  <c r="U567" s="13"/>
    </row>
    <row r="568" spans="1:21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  <c r="U568" s="13"/>
    </row>
    <row r="569" spans="1:21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  <c r="U569" s="13"/>
    </row>
    <row r="570" spans="1:21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  <c r="U570" s="13"/>
    </row>
    <row r="571" spans="1:21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  <c r="U571" s="13"/>
    </row>
    <row r="572" spans="1:21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  <c r="U572" s="13"/>
    </row>
    <row r="573" spans="1:21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  <c r="U573" s="13"/>
    </row>
    <row r="574" spans="1:21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  <c r="U574" s="13"/>
    </row>
    <row r="575" spans="1:21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  <c r="U575" s="13"/>
    </row>
    <row r="576" spans="1:21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  <c r="U576" s="13"/>
    </row>
    <row r="577" spans="1:21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  <c r="U577" s="13"/>
    </row>
    <row r="578" spans="1:21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  <c r="U578" s="13"/>
    </row>
    <row r="579" spans="1:21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  <c r="U579" s="13"/>
    </row>
    <row r="580" spans="1:21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  <c r="U580" s="13"/>
    </row>
    <row r="581" spans="1:21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  <c r="U581" s="13"/>
    </row>
    <row r="582" spans="1:21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  <c r="U582" s="13"/>
    </row>
    <row r="583" spans="1:21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  <c r="U583" s="13"/>
    </row>
    <row r="584" spans="1:21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  <c r="U584" s="13"/>
    </row>
    <row r="585" spans="1:21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  <c r="U585" s="13"/>
    </row>
    <row r="586" spans="1:21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  <c r="U586" s="13"/>
    </row>
    <row r="587" spans="1:21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  <c r="U587" s="13"/>
    </row>
    <row r="588" spans="1:21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  <c r="U588" s="13"/>
    </row>
    <row r="589" spans="1:21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  <c r="U589" s="13"/>
    </row>
    <row r="590" spans="1:21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  <c r="U590" s="13"/>
    </row>
    <row r="591" spans="1:21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  <c r="U591" s="13"/>
    </row>
    <row r="592" spans="1:21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  <c r="U592" s="13"/>
    </row>
    <row r="593" spans="1:21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  <c r="U593" s="13"/>
    </row>
    <row r="594" spans="1:21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  <c r="U594" s="13"/>
    </row>
    <row r="595" spans="1:21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  <c r="U595" s="13"/>
    </row>
    <row r="596" spans="1:21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  <c r="U596" s="13"/>
    </row>
    <row r="597" spans="1:21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  <c r="U597" s="13"/>
    </row>
    <row r="598" spans="1:21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  <c r="U598" s="13"/>
    </row>
    <row r="599" spans="1:21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  <c r="U599" s="13"/>
    </row>
    <row r="600" spans="1:21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  <c r="U600" s="13"/>
    </row>
    <row r="601" spans="1:21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  <c r="U601" s="13"/>
    </row>
    <row r="602" spans="1:21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  <c r="U602" s="13"/>
    </row>
    <row r="603" spans="1:21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  <c r="U603" s="13"/>
    </row>
    <row r="604" spans="1:21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  <c r="U604" s="13"/>
    </row>
    <row r="605" spans="1:21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  <c r="U605" s="13"/>
    </row>
    <row r="606" spans="1:21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  <c r="U606" s="13"/>
    </row>
    <row r="607" spans="1:21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  <c r="U607" s="13"/>
    </row>
    <row r="608" spans="1:21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  <c r="U608" s="13"/>
    </row>
    <row r="609" spans="1:21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  <c r="U609" s="13"/>
    </row>
    <row r="610" spans="1:21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  <c r="U610" s="13"/>
    </row>
    <row r="611" spans="1:21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  <c r="U611" s="13"/>
    </row>
    <row r="612" spans="1:21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  <c r="U612" s="13"/>
    </row>
    <row r="613" spans="1:21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  <c r="U613" s="13"/>
    </row>
    <row r="614" spans="1:21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  <c r="U614" s="13"/>
    </row>
    <row r="615" spans="1:21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  <c r="U615" s="13"/>
    </row>
    <row r="616" spans="1:21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  <c r="U616" s="13"/>
    </row>
    <row r="617" spans="1:21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  <c r="U617" s="13"/>
    </row>
    <row r="618" spans="1:21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  <c r="U618" s="13"/>
    </row>
    <row r="619" spans="1:21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  <c r="U619" s="13"/>
    </row>
    <row r="620" spans="1:21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  <c r="U620" s="13"/>
    </row>
    <row r="621" spans="1:21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  <c r="U621" s="13"/>
    </row>
    <row r="622" spans="1:21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  <c r="U622" s="13"/>
    </row>
    <row r="623" spans="1:21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  <c r="U623" s="13"/>
    </row>
    <row r="624" spans="1:21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  <c r="U624" s="13"/>
    </row>
    <row r="625" spans="1:21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  <c r="U625" s="13"/>
    </row>
    <row r="626" spans="1:21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  <c r="U626" s="13"/>
    </row>
    <row r="627" spans="1:21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  <c r="U627" s="13"/>
    </row>
    <row r="628" spans="1:21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  <c r="U628" s="13"/>
    </row>
    <row r="629" spans="1:21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  <c r="U629" s="13"/>
    </row>
    <row r="630" spans="1:21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  <c r="U630" s="13"/>
    </row>
    <row r="631" spans="1:21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  <c r="U631" s="13"/>
    </row>
    <row r="632" spans="1:21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  <c r="U632" s="13"/>
    </row>
    <row r="633" spans="1:21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  <c r="U633" s="13"/>
    </row>
    <row r="634" spans="1:21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  <c r="U634" s="13"/>
    </row>
    <row r="635" spans="1:21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  <c r="U635" s="13"/>
    </row>
    <row r="636" spans="1:21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  <c r="U636" s="13"/>
    </row>
    <row r="637" spans="1:21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  <c r="U637" s="13"/>
    </row>
    <row r="638" spans="1:21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  <c r="U638" s="13"/>
    </row>
    <row r="639" spans="1:21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  <c r="U639" s="13"/>
    </row>
    <row r="640" spans="1:21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  <c r="U640" s="13"/>
    </row>
    <row r="641" spans="1:21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  <c r="U641" s="13"/>
    </row>
    <row r="642" spans="1:21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  <c r="U642" s="13"/>
    </row>
    <row r="643" spans="1:21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  <c r="U643" s="13"/>
    </row>
    <row r="644" spans="1:21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  <c r="U644" s="13"/>
    </row>
    <row r="645" spans="1:21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  <c r="U645" s="13"/>
    </row>
    <row r="646" spans="1:21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  <c r="U646" s="13"/>
    </row>
    <row r="647" spans="1:21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  <c r="U647" s="13"/>
    </row>
    <row r="648" spans="1:21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  <c r="U648" s="13"/>
    </row>
    <row r="649" spans="1:21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  <c r="U649" s="13"/>
    </row>
    <row r="650" spans="1:21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  <c r="U650" s="13"/>
    </row>
    <row r="651" spans="1:21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  <c r="U651" s="13"/>
    </row>
    <row r="652" spans="1:21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  <c r="U652" s="13"/>
    </row>
    <row r="653" spans="1:21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  <c r="U653" s="13"/>
    </row>
    <row r="654" spans="1:21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  <c r="U654" s="13"/>
    </row>
    <row r="655" spans="1:21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  <c r="U655" s="13"/>
    </row>
    <row r="656" spans="1:21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  <c r="U656" s="13"/>
    </row>
    <row r="657" spans="1:21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  <c r="U657" s="13"/>
    </row>
    <row r="658" spans="1:21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  <c r="U658" s="13"/>
    </row>
    <row r="659" spans="1:21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  <c r="U659" s="13"/>
    </row>
    <row r="660" spans="1:21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  <c r="U660" s="13"/>
    </row>
    <row r="661" spans="1:21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  <c r="U661" s="13"/>
    </row>
    <row r="662" spans="1:21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  <c r="U662" s="13"/>
    </row>
    <row r="663" spans="1:21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  <c r="U663" s="13"/>
    </row>
    <row r="664" spans="1:21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  <c r="U664" s="13"/>
    </row>
    <row r="665" spans="1:21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  <c r="U665" s="13"/>
    </row>
    <row r="666" spans="1:21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  <c r="U666" s="13"/>
    </row>
    <row r="667" spans="1:21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  <c r="U667" s="13"/>
    </row>
    <row r="668" spans="1:21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  <c r="U668" s="13"/>
    </row>
    <row r="669" spans="1:21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  <c r="U669" s="13"/>
    </row>
    <row r="670" spans="1:21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  <c r="U670" s="13"/>
    </row>
    <row r="671" spans="1:21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  <c r="U671" s="13"/>
    </row>
    <row r="672" spans="1:21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  <c r="U672" s="13"/>
    </row>
    <row r="673" spans="1:21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  <c r="U673" s="13"/>
    </row>
    <row r="674" spans="1:21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  <c r="U674" s="13"/>
    </row>
    <row r="675" spans="1:21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  <c r="U675" s="13"/>
    </row>
    <row r="676" spans="1:21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  <c r="U676" s="13"/>
    </row>
    <row r="677" spans="1:21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  <c r="U677" s="13"/>
    </row>
    <row r="678" spans="1:21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  <c r="U678" s="13"/>
    </row>
    <row r="679" spans="1:21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  <c r="U679" s="13"/>
    </row>
    <row r="680" spans="1:21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  <c r="U680" s="13"/>
    </row>
    <row r="681" spans="1:21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  <c r="U681" s="13"/>
    </row>
    <row r="682" spans="1:21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  <c r="U682" s="13"/>
    </row>
    <row r="683" spans="1:21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  <c r="U683" s="13"/>
    </row>
    <row r="684" spans="1:21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  <c r="U684" s="13"/>
    </row>
    <row r="685" spans="1:21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  <c r="U685" s="13"/>
    </row>
    <row r="686" spans="1:21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  <c r="U686" s="13"/>
    </row>
    <row r="687" spans="1:21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  <c r="U687" s="13"/>
    </row>
    <row r="688" spans="1:21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  <c r="U688" s="13"/>
    </row>
    <row r="689" spans="1:21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  <c r="U689" s="13"/>
    </row>
    <row r="690" spans="1:21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  <c r="U690" s="13"/>
    </row>
    <row r="691" spans="1:21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  <c r="U691" s="13"/>
    </row>
    <row r="692" spans="1:21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  <c r="U692" s="13"/>
    </row>
    <row r="693" spans="1:21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  <c r="U693" s="13"/>
    </row>
    <row r="694" spans="1:21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  <c r="U694" s="13"/>
    </row>
    <row r="695" spans="1:21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  <c r="U695" s="13"/>
    </row>
    <row r="696" spans="1:21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  <c r="U696" s="13"/>
    </row>
    <row r="697" spans="1:21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  <c r="U697" s="13"/>
    </row>
    <row r="698" spans="1:21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  <c r="U698" s="13"/>
    </row>
    <row r="699" spans="1:21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  <c r="U699" s="13"/>
    </row>
    <row r="700" spans="1:21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  <c r="U700" s="13"/>
    </row>
    <row r="701" spans="1:21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  <c r="U701" s="13"/>
    </row>
    <row r="702" spans="1:21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  <c r="U702" s="13"/>
    </row>
    <row r="703" spans="1:21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  <c r="U703" s="13"/>
    </row>
    <row r="704" spans="1:21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  <c r="U704" s="13"/>
    </row>
    <row r="705" spans="1:21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  <c r="U705" s="13"/>
    </row>
    <row r="706" spans="1:21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  <c r="U706" s="13"/>
    </row>
    <row r="707" spans="1:21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  <c r="U707" s="13"/>
    </row>
    <row r="708" spans="1:21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  <c r="U708" s="13"/>
    </row>
    <row r="709" spans="1:21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  <c r="U709" s="13"/>
    </row>
    <row r="710" spans="1:21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  <c r="U710" s="13"/>
    </row>
    <row r="711" spans="1:21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  <c r="U711" s="13"/>
    </row>
    <row r="712" spans="1:21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  <c r="U712" s="13"/>
    </row>
    <row r="713" spans="1:21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  <c r="U713" s="13"/>
    </row>
    <row r="714" spans="1:21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  <c r="U714" s="13"/>
    </row>
    <row r="715" spans="1:21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  <c r="U715" s="13"/>
    </row>
    <row r="716" spans="1:21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  <c r="U716" s="13"/>
    </row>
    <row r="717" spans="1:21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  <c r="U717" s="13"/>
    </row>
    <row r="718" spans="1:21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  <c r="U718" s="13"/>
    </row>
    <row r="719" spans="1:21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  <c r="U719" s="13"/>
    </row>
    <row r="720" spans="1:21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  <c r="U720" s="13"/>
    </row>
    <row r="721" spans="1:21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  <c r="U721" s="13"/>
    </row>
    <row r="722" spans="1:21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  <c r="U722" s="13"/>
    </row>
    <row r="723" spans="1:21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  <c r="U723" s="13"/>
    </row>
    <row r="724" spans="1:21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  <c r="U724" s="13"/>
    </row>
    <row r="725" spans="1:21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  <c r="U725" s="13"/>
    </row>
    <row r="726" spans="1:21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  <c r="U726" s="13"/>
    </row>
    <row r="727" spans="1:21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  <c r="U727" s="13"/>
    </row>
    <row r="728" spans="1:21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  <c r="U728" s="13"/>
    </row>
    <row r="729" spans="1:21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  <c r="U729" s="13"/>
    </row>
    <row r="730" spans="1:21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  <c r="U730" s="13"/>
    </row>
    <row r="731" spans="1:21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  <c r="U731" s="13"/>
    </row>
    <row r="732" spans="1:21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  <c r="U732" s="13"/>
    </row>
    <row r="733" spans="1:21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  <c r="U733" s="13"/>
    </row>
    <row r="734" spans="1:21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  <c r="U734" s="13"/>
    </row>
    <row r="735" spans="1:21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  <c r="U735" s="13"/>
    </row>
    <row r="736" spans="1:21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  <c r="U736" s="13"/>
    </row>
    <row r="737" spans="1:21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  <c r="U737" s="13"/>
    </row>
    <row r="738" spans="1:21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  <c r="U738" s="13"/>
    </row>
    <row r="739" spans="1:21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  <c r="U739" s="13"/>
    </row>
    <row r="740" spans="1:21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  <c r="U740" s="13"/>
    </row>
    <row r="741" spans="1:21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  <c r="U741" s="13"/>
    </row>
    <row r="742" spans="1:21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  <c r="U742" s="13"/>
    </row>
    <row r="743" spans="1:21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  <c r="U743" s="13"/>
    </row>
    <row r="744" spans="1:21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  <c r="U744" s="13"/>
    </row>
    <row r="745" spans="1:21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  <c r="U745" s="13"/>
    </row>
    <row r="746" spans="1:21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  <c r="U746" s="13"/>
    </row>
    <row r="747" spans="1:21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  <c r="U747" s="13"/>
    </row>
    <row r="748" spans="1:21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  <c r="U748" s="13"/>
    </row>
    <row r="749" spans="1:21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  <c r="U749" s="13"/>
    </row>
    <row r="750" spans="1:21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  <c r="U750" s="13"/>
    </row>
    <row r="751" spans="1:21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  <c r="U751" s="13"/>
    </row>
    <row r="752" spans="1:21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  <c r="U752" s="13"/>
    </row>
    <row r="753" spans="1:21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  <c r="U753" s="13"/>
    </row>
    <row r="754" spans="1:21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  <c r="U754" s="13"/>
    </row>
    <row r="755" spans="1:21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  <c r="U755" s="13"/>
    </row>
    <row r="756" spans="1:21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  <c r="U756" s="13"/>
    </row>
    <row r="757" spans="1:21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  <c r="U757" s="13"/>
    </row>
    <row r="758" spans="1:21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  <c r="U758" s="13"/>
    </row>
    <row r="759" spans="1:21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  <c r="U759" s="13"/>
    </row>
    <row r="760" spans="1:21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  <c r="U760" s="13"/>
    </row>
    <row r="761" spans="1:21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  <c r="U761" s="13"/>
    </row>
    <row r="762" spans="1:21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  <c r="U762" s="13"/>
    </row>
    <row r="763" spans="1:21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  <c r="U763" s="13"/>
    </row>
    <row r="764" spans="1:21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  <c r="U764" s="13"/>
    </row>
    <row r="765" spans="1:21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  <c r="U765" s="13"/>
    </row>
    <row r="766" spans="1:21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  <c r="U766" s="13"/>
    </row>
    <row r="767" spans="1:21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  <c r="U767" s="13"/>
    </row>
    <row r="768" spans="1:21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  <c r="U768" s="13"/>
    </row>
    <row r="769" spans="1:21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  <c r="U769" s="13"/>
    </row>
    <row r="770" spans="1:21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  <c r="U770" s="13"/>
    </row>
    <row r="771" spans="1:21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  <c r="U771" s="13"/>
    </row>
    <row r="772" spans="1:21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  <c r="U772" s="13"/>
    </row>
    <row r="773" spans="1:21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  <c r="U773" s="13"/>
    </row>
    <row r="774" spans="1:21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  <c r="U774" s="13"/>
    </row>
    <row r="775" spans="1:21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  <c r="U775" s="13"/>
    </row>
    <row r="776" spans="1:21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  <c r="U776" s="13"/>
    </row>
    <row r="777" spans="1:21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  <c r="U777" s="13"/>
    </row>
    <row r="778" spans="1:21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  <c r="U778" s="13"/>
    </row>
    <row r="779" spans="1:21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  <c r="U779" s="13"/>
    </row>
    <row r="780" spans="1:21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  <c r="U780" s="13"/>
    </row>
    <row r="781" spans="1:21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  <c r="U781" s="13"/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  <c r="U782" s="13"/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  <c r="U783" s="13"/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  <c r="U784" s="13"/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  <c r="U785" s="13"/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  <c r="U786" s="13"/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  <c r="U787" s="13"/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  <c r="U788" s="13"/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  <c r="U789" s="13"/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  <c r="U790" s="13"/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  <c r="U791" s="13"/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  <c r="U792" s="13"/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  <c r="U793" s="13"/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  <c r="U794" s="13"/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  <c r="U795" s="13"/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  <c r="U796" s="13"/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  <c r="U797" s="13"/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  <c r="U798" s="13"/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  <c r="U799" s="13"/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  <c r="U800" s="13"/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  <c r="U801" s="13"/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  <c r="U802" s="13"/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  <c r="U803" s="13"/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  <c r="U804" s="13"/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  <c r="U805" s="13"/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  <c r="U806" s="13"/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  <c r="U807" s="13"/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  <c r="U808" s="13"/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  <c r="U809" s="13"/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  <c r="U810" s="13"/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  <c r="U811" s="13"/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  <c r="U812" s="13"/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  <c r="U813" s="13"/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  <c r="U814" s="13"/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  <c r="U815" s="13"/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  <c r="U816" s="13"/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  <c r="U817" s="13"/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  <c r="U818" s="13"/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  <c r="U819" s="13"/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  <c r="U820" s="13"/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  <c r="U821" s="13"/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  <c r="U822" s="13"/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  <c r="U823" s="13"/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  <c r="U824" s="13"/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  <c r="U825" s="13"/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  <c r="U826" s="13"/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  <c r="U827" s="13"/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  <c r="U828" s="13"/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  <c r="U829" s="13"/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  <c r="U830" s="13"/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  <c r="U831" s="13"/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  <c r="U832" s="13"/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  <c r="U833" s="13"/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  <c r="U834" s="13"/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  <c r="U835" s="13"/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  <c r="U836" s="13"/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  <c r="U837" s="13"/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  <c r="U838" s="13"/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  <c r="U839" s="13"/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  <c r="U840" s="13"/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  <c r="U841" s="13"/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  <c r="U842" s="13"/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  <c r="U843" s="13"/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  <c r="U844" s="13"/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  <c r="U845" s="13"/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  <c r="U846" s="13"/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  <c r="U847" s="13"/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  <c r="U848" s="13"/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  <c r="U849" s="13"/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  <c r="U850" s="13"/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  <c r="U851" s="13"/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  <c r="U852" s="13"/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  <c r="U853" s="13"/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  <c r="U854" s="13"/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  <c r="U855" s="13"/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  <c r="U856" s="13"/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  <c r="U857" s="13"/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  <c r="U858" s="13"/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  <c r="U859" s="13"/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  <c r="U860" s="13"/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  <c r="U861" s="13"/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  <c r="U862" s="13"/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  <c r="U863" s="13"/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  <c r="U864" s="13"/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  <c r="U865" s="13"/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  <c r="U866" s="13"/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  <c r="U867" s="13"/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  <c r="U868" s="13"/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  <c r="U869" s="13"/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  <c r="U870" s="13"/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  <c r="U871" s="13"/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  <c r="U872" s="13"/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  <c r="U873" s="13"/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  <c r="U874" s="13"/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  <c r="U875" s="13"/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  <c r="U876" s="13"/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  <c r="U877" s="13"/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  <c r="U878" s="13"/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  <c r="U879" s="13"/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  <c r="U880" s="13"/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  <c r="U881" s="13"/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  <c r="U882" s="13"/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  <c r="U883" s="13"/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  <c r="U884" s="13"/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  <c r="U885" s="13"/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  <c r="U886" s="13"/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  <c r="U887" s="13"/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  <c r="U888" s="13"/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  <c r="U889" s="13"/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  <c r="U890" s="13"/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  <c r="U891" s="13"/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  <c r="U892" s="13"/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  <c r="U893" s="13"/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  <c r="U894" s="13"/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  <c r="U895" s="13"/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  <c r="U896" s="13"/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  <c r="U897" s="13"/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  <c r="U898" s="13"/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  <c r="U899" s="13"/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  <c r="U900" s="13"/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  <c r="U901" s="13"/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  <c r="U902" s="13"/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  <c r="U903" s="13"/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  <c r="U904" s="13"/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  <c r="U905" s="13"/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  <c r="U906" s="13"/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  <c r="U907" s="13"/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  <c r="U908" s="13"/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  <c r="U909" s="13"/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  <c r="U910" s="13"/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  <c r="U911" s="13"/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  <c r="U912" s="13"/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  <c r="U913" s="13"/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  <c r="U914" s="13"/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  <c r="U915" s="13"/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  <c r="U916" s="13"/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  <c r="U917" s="13"/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  <c r="U918" s="13"/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  <c r="U919" s="13"/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  <c r="U920" s="13"/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  <c r="U921" s="13"/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  <c r="U922" s="13"/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  <c r="U923" s="13"/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  <c r="U924" s="13"/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  <c r="U925" s="13"/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  <c r="U926" s="13"/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  <c r="U927" s="13"/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  <c r="U928" s="13"/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  <c r="U929" s="13"/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  <c r="U930" s="13"/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  <c r="U931" s="13"/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  <c r="U932" s="13"/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  <c r="U933" s="13"/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  <c r="U934" s="13"/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  <c r="U935" s="13"/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  <c r="U936" s="13"/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  <c r="U937" s="13"/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  <c r="U938" s="13"/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  <c r="U939" s="13"/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  <c r="U940" s="13"/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  <c r="U941" s="13"/>
    </row>
    <row r="942" spans="1:21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  <c r="U942" s="13"/>
    </row>
    <row r="943" spans="1:21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  <c r="U943" s="13"/>
    </row>
    <row r="944" spans="1:21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  <c r="U944" s="13"/>
    </row>
    <row r="945" spans="1:21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  <c r="U945" s="13"/>
    </row>
    <row r="946" spans="1:21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  <c r="U946" s="13"/>
    </row>
    <row r="947" spans="1:21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  <c r="U947" s="13"/>
    </row>
    <row r="948" spans="1:21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  <c r="U948" s="13"/>
    </row>
    <row r="949" spans="1:21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  <c r="U949" s="13"/>
    </row>
    <row r="950" spans="1:21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  <c r="U950" s="13"/>
    </row>
    <row r="951" spans="1:21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  <c r="U951" s="13"/>
    </row>
    <row r="952" spans="1:21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  <c r="U952" s="13"/>
    </row>
    <row r="953" spans="1:21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  <c r="U953" s="13"/>
    </row>
    <row r="954" spans="1:21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  <c r="U954" s="13"/>
    </row>
    <row r="955" spans="1:21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  <c r="U955" s="13"/>
    </row>
    <row r="956" spans="1:21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  <c r="U956" s="13"/>
    </row>
    <row r="957" spans="1:21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  <c r="U957" s="13"/>
    </row>
    <row r="958" spans="1:21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  <c r="U958" s="13"/>
    </row>
    <row r="959" spans="1:21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  <c r="U959" s="13"/>
    </row>
    <row r="960" spans="1:21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  <c r="U960" s="13"/>
    </row>
    <row r="961" spans="1:21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  <c r="U961" s="13"/>
    </row>
    <row r="962" spans="1:21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  <c r="U962" s="13"/>
    </row>
    <row r="963" spans="1:21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  <c r="U963" s="13"/>
    </row>
    <row r="964" spans="1:21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  <c r="U964" s="13"/>
    </row>
    <row r="965" spans="1:21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  <c r="U965" s="13"/>
    </row>
    <row r="966" spans="1:21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  <c r="U966" s="13"/>
    </row>
    <row r="967" spans="1:21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  <c r="U967" s="13"/>
    </row>
    <row r="968" spans="1:21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  <c r="U968" s="13"/>
    </row>
    <row r="969" spans="1:21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  <c r="U969" s="13"/>
    </row>
    <row r="970" spans="1:21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  <c r="U970" s="13"/>
    </row>
    <row r="971" spans="1:21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  <c r="U971" s="13"/>
    </row>
    <row r="972" spans="1:21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  <c r="U972" s="13"/>
    </row>
    <row r="973" spans="1:21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  <c r="U973" s="13"/>
    </row>
    <row r="974" spans="1:21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  <c r="U974" s="13"/>
    </row>
    <row r="975" spans="1:21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  <c r="U975" s="13"/>
    </row>
    <row r="976" spans="1:21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  <c r="U976" s="13"/>
    </row>
    <row r="977" spans="1:21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  <c r="U977" s="13"/>
    </row>
    <row r="978" spans="1:21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  <c r="U978" s="13"/>
    </row>
    <row r="979" spans="1:21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  <c r="U979" s="13"/>
    </row>
    <row r="980" spans="1:21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  <c r="U980" s="13"/>
    </row>
    <row r="981" spans="1:21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  <c r="U981" s="13"/>
    </row>
    <row r="982" spans="1:21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  <c r="U982" s="13"/>
    </row>
    <row r="983" spans="1:21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  <c r="U983" s="13"/>
    </row>
    <row r="984" spans="1:21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  <c r="U984" s="13"/>
    </row>
    <row r="985" spans="1:21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  <c r="U985" s="13"/>
    </row>
    <row r="986" spans="1:21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  <c r="U986" s="13"/>
    </row>
    <row r="987" spans="1:21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  <c r="U987" s="13"/>
    </row>
    <row r="988" spans="1:21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  <c r="U988" s="13"/>
    </row>
    <row r="989" spans="1:21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  <c r="U989" s="13"/>
    </row>
    <row r="990" spans="1:21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  <c r="U990" s="13"/>
    </row>
    <row r="991" spans="1:21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  <c r="U991" s="13"/>
    </row>
    <row r="992" spans="1:21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  <c r="U992" s="13"/>
    </row>
    <row r="993" spans="1:21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  <c r="U993" s="13"/>
    </row>
    <row r="994" spans="1:21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  <c r="U994" s="13"/>
    </row>
    <row r="995" spans="1:21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  <c r="U995" s="13"/>
    </row>
    <row r="996" spans="1:21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  <c r="U996" s="13"/>
    </row>
    <row r="997" spans="1:21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  <c r="U997" s="13"/>
    </row>
    <row r="998" spans="1:21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  <c r="U998" s="13"/>
    </row>
    <row r="999" spans="1:21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  <c r="U999" s="13"/>
    </row>
    <row r="1000" spans="1:21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  <c r="U1000" s="13"/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  <c r="U1001" s="13"/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  <c r="U1002" s="13"/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  <c r="U1003" s="13"/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  <c r="U1004" s="13"/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  <c r="U1005" s="13"/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  <c r="U1006" s="13"/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  <c r="U1007" s="13"/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  <c r="U1008" s="13"/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  <c r="U1009" s="13"/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  <c r="U1010" s="13"/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  <c r="U1011" s="13"/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  <c r="U1012" s="13"/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  <c r="U1013" s="13"/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  <c r="U1014" s="13"/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  <c r="U1015" s="13"/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  <c r="U1016" s="13"/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  <c r="U1017" s="13"/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  <c r="U1018" s="13"/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  <c r="U1019" s="13"/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  <c r="U1020" s="13"/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  <c r="U1021" s="13"/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  <c r="U1022" s="13"/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  <c r="U1023" s="13"/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  <c r="U1024" s="13"/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  <c r="U1025" s="13"/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  <c r="U1026" s="13"/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  <c r="U1027" s="13"/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  <c r="U1028" s="13"/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  <c r="U1029" s="13"/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  <c r="U1030" s="13"/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  <c r="U1031" s="13"/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  <c r="U1032" s="13"/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  <c r="U1033" s="13"/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  <c r="U1034" s="13"/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  <c r="U1035" s="13"/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  <c r="U1036" s="13"/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  <c r="U1037" s="13"/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  <c r="U1038" s="13"/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  <c r="U1039" s="13"/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  <c r="U1040" s="13"/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  <c r="U1041" s="13"/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  <c r="U1042" s="13"/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  <c r="U1043" s="13"/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  <c r="U1044" s="13"/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  <c r="U1045" s="13"/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  <c r="U1046" s="13"/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  <c r="U1047" s="13"/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  <c r="U1048" s="13"/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  <c r="U1049" s="13"/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  <c r="U1050" s="13"/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  <c r="U1051" s="13"/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  <c r="U1052" s="13"/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  <c r="U1053" s="13"/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  <c r="U1054" s="13"/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  <c r="U1055" s="13"/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  <c r="U1056" s="13"/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  <c r="U1057" s="13"/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  <c r="U1058" s="13"/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  <c r="U1059" s="13"/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  <c r="U1060" s="13"/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  <c r="U1061" s="13"/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  <c r="U1062" s="13"/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  <c r="U1063" s="13"/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  <c r="U1064" s="13"/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  <c r="U1065" s="13"/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  <c r="U1066" s="13"/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  <c r="U1067" s="13"/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  <c r="U1068" s="13"/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  <c r="U1069" s="13"/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  <c r="U1070" s="13"/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  <c r="U1071" s="13"/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  <c r="U1072" s="13"/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  <c r="U1073" s="13"/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  <c r="U1074" s="13"/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  <c r="U1075" s="13"/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  <c r="U1076" s="13"/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  <c r="U1077" s="13"/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  <c r="U1078" s="13"/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  <c r="U1079" s="13"/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  <c r="U1080" s="13"/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  <c r="U1081" s="13"/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  <c r="U1082" s="13"/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  <c r="U1083" s="13"/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  <c r="U1084" s="13"/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  <c r="U1085" s="13"/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  <c r="U1086" s="13"/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  <c r="U1087" s="13"/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  <c r="U1088" s="13"/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  <c r="U1089" s="13"/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  <c r="U1090" s="13"/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  <c r="U1091" s="13"/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  <c r="U1092" s="13"/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  <c r="U1093" s="13"/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  <c r="U1094" s="13"/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  <c r="U1095" s="13"/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  <c r="U1096" s="13"/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  <c r="U1097" s="13"/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  <c r="U1098" s="13"/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  <c r="U1099" s="13"/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  <c r="U1100" s="13"/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  <c r="U1101" s="13"/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  <c r="U1102" s="13"/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  <c r="U1103" s="13"/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  <c r="U1104" s="13"/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  <c r="U1105" s="13"/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  <c r="U1106" s="13"/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  <c r="U1107" s="13"/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  <c r="U1108" s="13"/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  <c r="U1109" s="13"/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  <c r="U1110" s="13"/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  <c r="U1111" s="13"/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  <c r="U1112" s="13"/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  <c r="U1113" s="13"/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  <c r="U1114" s="13"/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  <c r="U1115" s="13"/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  <c r="U1116" s="13"/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  <c r="U1117" s="13"/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  <c r="U1118" s="13"/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  <c r="U1119" s="13"/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  <c r="U1120" s="13"/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  <c r="U1121" s="13"/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  <c r="U1122" s="13"/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  <c r="U1123" s="13"/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  <c r="U1124" s="13"/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  <c r="U1125" s="13"/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  <c r="U1126" s="13"/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  <c r="U1127" s="13"/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  <c r="U1128" s="13"/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  <c r="U1129" s="13"/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  <c r="U1130" s="13"/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  <c r="U1131" s="13"/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  <c r="U1132" s="13"/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  <c r="U1133" s="13"/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  <c r="U1134" s="13"/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  <c r="U1135" s="13"/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  <c r="U1136" s="13"/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  <c r="U1137" s="13"/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  <c r="U1138" s="13"/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  <c r="U1139" s="13"/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  <c r="U1140" s="13"/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  <c r="U1141" s="13"/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  <c r="U1142" s="13"/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  <c r="U1143" s="13"/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  <c r="U1144" s="13"/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  <c r="U1145" s="13"/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  <c r="U1146" s="13"/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  <c r="U1147" s="13"/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  <c r="U1148" s="13"/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  <c r="U1149" s="13"/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  <c r="U1150" s="13"/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  <c r="U1151" s="13"/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  <c r="U1152" s="13"/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  <c r="U1153" s="13"/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  <c r="U1154" s="13"/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  <c r="U1155" s="13"/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  <c r="U1156" s="13"/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  <c r="U1157" s="13"/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  <c r="U1158" s="13"/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  <c r="U1159" s="13"/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  <c r="U1160" s="13"/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  <c r="U1161" s="13"/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  <c r="U1162" s="13"/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  <c r="U1163" s="13"/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  <c r="U1164" s="13"/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  <c r="U1165" s="13"/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  <c r="U1166" s="13"/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  <c r="U1167" s="13"/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  <c r="U1168" s="13"/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  <c r="U1169" s="13"/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  <c r="U1170" s="13"/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  <c r="U1171" s="13"/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  <c r="U1172" s="13"/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  <c r="U1173" s="13"/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  <c r="U1174" s="13"/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  <c r="U1175" s="13"/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  <c r="U1176" s="13"/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  <c r="U1177" s="13"/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  <c r="U1178" s="13"/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  <c r="U1179" s="13"/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  <c r="U1180" s="13"/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  <c r="U1181" s="13"/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  <c r="U1182" s="13"/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  <c r="U1183" s="13"/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  <c r="U1184" s="13"/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  <c r="U1185" s="13"/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  <c r="U1186" s="13"/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  <c r="U1187" s="13"/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  <c r="U1188" s="13"/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  <c r="U1189" s="13"/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  <c r="U1190" s="13"/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  <c r="U1191" s="13"/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  <c r="U1192" s="13"/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  <c r="U1193" s="13"/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  <c r="U1194" s="13"/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  <c r="U1195" s="13"/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  <c r="U1196" s="13"/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  <c r="U1197" s="13"/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  <c r="U1198" s="13"/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  <c r="U1199" s="13"/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  <c r="U1200" s="13"/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  <c r="U1201" s="13"/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  <c r="U1202" s="13"/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  <c r="U1203" s="13"/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  <c r="U1204" s="13"/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  <c r="U1205" s="13"/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  <c r="U1206" s="13"/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  <c r="U1207" s="13"/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  <c r="U1208" s="13"/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  <c r="U1209" s="13"/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  <c r="U1210" s="13"/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  <c r="U1211" s="13"/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  <c r="U1212" s="13"/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  <c r="U1213" s="13"/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  <c r="U1214" s="13"/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  <c r="U1215" s="13"/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  <c r="U1216" s="13"/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  <c r="U1217" s="13"/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  <c r="U1218" s="13"/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  <c r="U1219" s="13"/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  <c r="U1220" s="13"/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  <c r="U1221" s="13"/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  <c r="U1222" s="13"/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  <c r="U1223" s="13"/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  <c r="U1224" s="13"/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  <c r="U1225" s="13"/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  <c r="U1226" s="13"/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  <c r="U1227" s="13"/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  <c r="U1228" s="13"/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  <c r="U1229" s="13"/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  <c r="U1230" s="13"/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  <c r="U1231" s="13"/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  <c r="U1232" s="13"/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  <c r="U1233" s="13"/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  <c r="U1234" s="13"/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  <c r="U1235" s="13"/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  <c r="U1236" s="13"/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  <c r="U1237" s="13"/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  <c r="U1238" s="13"/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  <c r="U1239" s="13"/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  <c r="U1240" s="13"/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  <c r="U1241" s="13"/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  <c r="U1242" s="13"/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  <c r="U1243" s="13"/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  <c r="U1244" s="13"/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  <c r="U1245" s="13"/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  <c r="U1246" s="13"/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  <c r="U1247" s="13"/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  <c r="U1248" s="13"/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  <c r="U1249" s="13"/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  <c r="U1250" s="13"/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  <c r="U1251" s="13"/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  <c r="U1252" s="13"/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  <c r="U1253" s="13"/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  <c r="U1254" s="13"/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  <c r="U1255" s="13"/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  <c r="U1256" s="13"/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  <c r="U1257" s="13"/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  <c r="U1258" s="13"/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  <c r="U1259" s="13"/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  <c r="U1260" s="13"/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  <c r="U1261" s="13"/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  <c r="U1262" s="13"/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  <c r="U1263" s="13"/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  <c r="U1264" s="13"/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  <c r="U1265" s="13"/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  <c r="U1266" s="13"/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  <c r="U1267" s="13"/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  <c r="U1268" s="13"/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  <c r="U1269" s="13"/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  <c r="U1270" s="13"/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  <c r="U1271" s="13"/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  <c r="U1272" s="13"/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  <c r="U1273" s="13"/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  <c r="U1274" s="13"/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  <c r="U1275" s="13"/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  <c r="U1276" s="13"/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  <c r="U1277" s="13"/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  <c r="U1278" s="13"/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  <c r="U1279" s="13"/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  <c r="U1280" s="13"/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  <c r="U1281" s="13"/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  <c r="U1282" s="13"/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  <c r="U1283" s="13"/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  <c r="U1284" s="13"/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  <c r="U1285" s="13"/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  <c r="U1286" s="13"/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  <c r="U1287" s="13"/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  <c r="U1288" s="13"/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  <c r="U1289" s="13"/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  <c r="U1290" s="13"/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  <c r="U1291" s="13"/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  <c r="U1292" s="13"/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  <c r="U1293" s="13"/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  <c r="U1294" s="13"/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  <c r="U1295" s="13"/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  <c r="U1296" s="13"/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  <c r="U1297" s="13"/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  <c r="U1298" s="13"/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  <c r="U1299" s="13"/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  <c r="U1300" s="13"/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  <c r="U1301" s="13"/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  <c r="U1302" s="13"/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  <c r="U1303" s="13"/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  <c r="U1304" s="13"/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  <c r="U1305" s="13"/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  <c r="U1306" s="13"/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  <c r="U1307" s="13"/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  <c r="U1308" s="13"/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  <c r="U1309" s="13"/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  <c r="U1310" s="13"/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  <c r="U1311" s="13"/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  <c r="U1312" s="13"/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  <c r="U1313" s="13"/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  <c r="U1314" s="13"/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  <c r="U1315" s="13"/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  <c r="U1316" s="13"/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  <c r="U1317" s="13"/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  <c r="U1318" s="13"/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  <c r="U1319" s="13"/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  <c r="U1320" s="13"/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  <c r="U1321" s="13"/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  <c r="U1322" s="13"/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  <c r="U1323" s="13"/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  <c r="U1324" s="13"/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  <c r="U1325" s="13"/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  <c r="U1326" s="13"/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  <c r="U1327" s="13"/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  <c r="U1328" s="13"/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  <c r="U1329" s="13"/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  <c r="U1330" s="13"/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  <c r="U1331" s="13"/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  <c r="U1332" s="13"/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  <c r="U1333" s="13"/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  <c r="U1334" s="13"/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  <c r="U1335" s="13"/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  <c r="U1336" s="13"/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  <c r="U1337" s="13"/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  <c r="U1338" s="13"/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  <c r="U1339" s="13"/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  <c r="U1340" s="13"/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  <c r="U1341" s="13"/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  <c r="U1342" s="13"/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  <c r="U1343" s="13"/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  <c r="U1344" s="13"/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  <c r="U1345" s="13"/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  <c r="U1346" s="13"/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  <c r="U1347" s="13"/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  <c r="U1348" s="13"/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  <c r="U1349" s="13"/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  <c r="U1350" s="13"/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  <c r="U1351" s="13"/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  <c r="U1352" s="13"/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  <c r="U1353" s="13"/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  <c r="U1354" s="13"/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  <c r="U1355" s="13"/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  <c r="U1356" s="13"/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  <c r="U1357" s="13"/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  <c r="U1358" s="13"/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  <c r="U1359" s="13"/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  <c r="U1360" s="13"/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  <c r="U1361" s="13"/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  <c r="U1362" s="13"/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  <c r="U1363" s="13"/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  <c r="U1364" s="13"/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  <c r="U1365" s="13"/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  <c r="U1366" s="13"/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  <c r="U1367" s="13"/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  <c r="U1368" s="13"/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  <c r="U1369" s="13"/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  <c r="U1370" s="13"/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  <c r="U1371" s="13"/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  <c r="U1372" s="13"/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  <c r="U1373" s="13"/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  <c r="U1374" s="13"/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  <c r="U1375" s="13"/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  <c r="U1376" s="13"/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  <c r="U1377" s="13"/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  <c r="U1378" s="13"/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  <c r="U1379" s="13"/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  <c r="U1380" s="13"/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  <c r="U1381" s="13"/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  <c r="U1382" s="13"/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  <c r="U1383" s="13"/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  <c r="U1384" s="13"/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  <c r="U1385" s="13"/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  <c r="U1386" s="13"/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  <c r="U1387" s="13"/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  <c r="U1388" s="13"/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  <c r="U1389" s="13"/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  <c r="U1390" s="13"/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  <c r="U1391" s="13"/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  <c r="U1392" s="13"/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  <c r="U1393" s="13"/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  <c r="U1394" s="13"/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  <c r="U1395" s="13"/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  <c r="U1396" s="13"/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  <c r="U1397" s="13"/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  <c r="U1398" s="13"/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  <c r="U1399" s="13"/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  <c r="U1400" s="13"/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  <c r="U1401" s="13"/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  <c r="U1402" s="13"/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  <c r="U1403" s="13"/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  <c r="U1404" s="13"/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  <c r="U1405" s="13"/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  <c r="U1406" s="13"/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  <c r="U1407" s="13"/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  <c r="U1408" s="13"/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  <c r="U1409" s="13"/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  <c r="U1410" s="13"/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  <c r="U1411" s="13"/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  <c r="U1412" s="13"/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  <c r="U1413" s="13"/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  <c r="U1414" s="13"/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  <c r="U1415" s="13"/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  <c r="U1416" s="13"/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  <c r="U1417" s="13"/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  <c r="U1418" s="13"/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  <c r="U1419" s="13"/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  <c r="U1420" s="13"/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  <c r="U1421" s="13"/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  <c r="U1422" s="13"/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  <c r="U1423" s="13"/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  <c r="U1424" s="13"/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  <c r="U1425" s="13"/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  <c r="U1426" s="13"/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  <c r="U1427" s="13"/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  <c r="U1428" s="13"/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  <c r="U1429" s="13"/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  <c r="U1430" s="13"/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  <c r="U1431" s="13"/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  <c r="U1432" s="13"/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  <c r="U1433" s="13"/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  <c r="U1434" s="13"/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  <c r="U1435" s="13"/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  <c r="U1436" s="13"/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  <c r="U1437" s="13"/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  <c r="U1438" s="13"/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  <c r="U1439" s="13"/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  <c r="U1440" s="13"/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  <c r="U1441" s="13"/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  <c r="U1442" s="13"/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  <c r="U1443" s="13"/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  <c r="U1444" s="13"/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  <c r="U1445" s="13"/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  <c r="U1446" s="13"/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  <c r="U1447" s="13"/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  <c r="U1448" s="13"/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  <c r="U1449" s="13"/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  <c r="U1450" s="13"/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  <c r="U1451" s="13"/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  <c r="U1452" s="13"/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  <c r="U1453" s="13"/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  <c r="U1454" s="13"/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  <c r="U1455" s="13"/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  <c r="U1456" s="13"/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  <c r="U1457" s="13"/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  <c r="U1458" s="13"/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  <c r="U1459" s="13"/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  <c r="U1460" s="13"/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  <c r="U1461" s="13"/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  <c r="U1462" s="13"/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  <c r="U1463" s="13"/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  <c r="U1464" s="13"/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  <c r="U1465" s="13"/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  <c r="U1466" s="13"/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  <c r="U1467" s="13"/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  <c r="U1468" s="13"/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  <c r="U1469" s="13"/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  <c r="U1470" s="13"/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  <c r="U1471" s="13"/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  <c r="U1472" s="13"/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  <c r="U1473" s="13"/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  <c r="U1474" s="13"/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  <c r="U1475" s="13"/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  <c r="U1476" s="13"/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  <c r="U1477" s="13"/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  <c r="U1478" s="13"/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  <c r="U1479" s="13"/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  <c r="U1480" s="13"/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  <c r="U1481" s="13"/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  <c r="U1482" s="13"/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  <c r="U1483" s="13"/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  <c r="U1484" s="13"/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  <c r="U1485" s="13"/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  <c r="U1486" s="13"/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  <c r="U1487" s="13"/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  <c r="U1488" s="13"/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  <c r="U1489" s="13"/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  <c r="U1490" s="13"/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  <c r="U1491" s="13"/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  <c r="U1492" s="13"/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  <c r="U1493" s="13"/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  <c r="U1494" s="13"/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  <c r="U1495" s="13"/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  <c r="U1496" s="13"/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  <c r="U1497" s="13"/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  <c r="U1498" s="13"/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  <c r="U1499" s="13"/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  <c r="U1500" s="13"/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  <c r="U1501" s="13"/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  <c r="U1502" s="13"/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  <c r="U1503" s="13"/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  <c r="U1504" s="13"/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  <c r="U1505" s="13"/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  <c r="U1506" s="13"/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  <c r="U1507" s="13"/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  <c r="U1508" s="13"/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  <c r="U1509" s="13"/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  <c r="U1510" s="13"/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  <c r="U1511" s="13"/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  <c r="U1512" s="13"/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  <c r="U1513" s="13"/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  <c r="U1514" s="13"/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  <c r="U1515" s="13"/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  <c r="U1516" s="13"/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  <c r="U1517" s="13"/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  <c r="U1518" s="13"/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  <c r="U1519" s="13"/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  <c r="U1520" s="13"/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  <c r="U1521" s="13"/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  <c r="U1522" s="13"/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  <c r="U1523" s="13"/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  <c r="U1524" s="13"/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  <c r="U1525" s="13"/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  <c r="U1526" s="13"/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  <c r="U1527" s="13"/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  <c r="U1528" s="13"/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  <c r="U1529" s="13"/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  <c r="U1530" s="13"/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  <c r="U1531" s="13"/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  <c r="U1532" s="13"/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  <c r="U1533" s="13"/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  <c r="U1534" s="13"/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  <c r="U1535" s="13"/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  <c r="U1536" s="13"/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  <c r="U1537" s="13"/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  <c r="U1538" s="13"/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  <c r="U1539" s="13"/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  <c r="U1540" s="13"/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  <c r="U1541" s="13"/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  <c r="U1542" s="13"/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  <c r="U1543" s="13"/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  <c r="U1544" s="13"/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  <c r="U1545" s="13"/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  <c r="U1546" s="13"/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  <c r="U1547" s="13"/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  <c r="U1548" s="13"/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  <c r="U1549" s="13"/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  <c r="U1550" s="13"/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  <c r="U1551" s="13"/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  <c r="U1552" s="13"/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  <c r="U1553" s="13"/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  <c r="U1554" s="13"/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  <c r="U1555" s="13"/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  <c r="U1556" s="13"/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  <c r="U1557" s="13"/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  <c r="U1558" s="13"/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  <c r="U1559" s="13"/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  <c r="U1560" s="13"/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  <c r="U1561" s="13"/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  <c r="U1562" s="13"/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  <c r="U1563" s="13"/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  <c r="U1564" s="13"/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  <c r="U1565" s="13"/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  <c r="U1566" s="13"/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  <c r="U1567" s="13"/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  <c r="U1568" s="13"/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  <c r="U1569" s="13"/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  <c r="U1570" s="13"/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  <c r="U1571" s="13"/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  <c r="U1572" s="13"/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  <c r="U1573" s="13"/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  <c r="U1574" s="13"/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  <c r="U1575" s="13"/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  <c r="U1576" s="13"/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  <c r="U1577" s="13"/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  <c r="U1578" s="13"/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  <c r="U1579" s="13"/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  <c r="U1580" s="13"/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  <c r="U1581" s="13"/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  <c r="U1582" s="13"/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  <c r="U1583" s="13"/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  <c r="U1584" s="13"/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  <c r="U1585" s="13"/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  <c r="U1586" s="13"/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  <c r="U1587" s="13"/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  <c r="U1588" s="13"/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  <c r="U1589" s="13"/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  <c r="U1590" s="13"/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  <c r="U1591" s="13"/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  <c r="U1592" s="13"/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  <c r="U1593" s="13"/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  <c r="U1594" s="13"/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  <c r="U1595" s="13"/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  <c r="U1596" s="13"/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  <c r="U1597" s="13"/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  <c r="U1598" s="13"/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  <c r="U1599" s="13"/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  <c r="U1600" s="13"/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  <c r="U1601" s="13"/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  <c r="U1602" s="13"/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  <c r="U1603" s="13"/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  <c r="U1604" s="13"/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  <c r="U1605" s="13"/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  <c r="U1606" s="13"/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  <c r="U1607" s="13"/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  <c r="U1608" s="13"/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  <c r="U1609" s="13"/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  <c r="U1610" s="13"/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  <c r="U1611" s="13"/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  <c r="U1612" s="13"/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  <c r="U1613" s="13"/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  <c r="U1614" s="13"/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  <c r="U1615" s="13"/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  <c r="U1616" s="13"/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  <c r="U1617" s="13"/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  <c r="U1618" s="13"/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  <c r="U1619" s="13"/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  <c r="U1620" s="13"/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  <c r="U1621" s="13"/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  <c r="U1622" s="13"/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  <c r="U1623" s="13"/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  <c r="U1624" s="13"/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  <c r="U1625" s="13"/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  <c r="U1626" s="13"/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  <c r="U1627" s="13"/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  <c r="U1628" s="13"/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  <c r="U1629" s="13"/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  <c r="U1630" s="13"/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  <c r="U1631" s="13"/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  <c r="U1632" s="13"/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  <c r="U1633" s="13"/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  <c r="U1634" s="13"/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  <c r="U1635" s="13"/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  <c r="U1636" s="13"/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  <c r="U1637" s="13"/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  <c r="U1638" s="13"/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  <c r="U1639" s="13"/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  <c r="U1640" s="13"/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  <c r="U1641" s="13"/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  <c r="U1642" s="13"/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  <c r="U1643" s="13"/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  <c r="U1644" s="13"/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  <c r="U1645" s="13"/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  <c r="U1646" s="13"/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  <c r="U1647" s="13"/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  <c r="U1648" s="13"/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  <c r="U1649" s="13"/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  <c r="U1650" s="13"/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  <c r="U1651" s="13"/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  <c r="U1652" s="13"/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  <c r="U1653" s="13"/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  <c r="U1654" s="13"/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  <c r="U1655" s="13"/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  <c r="U1656" s="13"/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  <c r="U1657" s="13"/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  <c r="U1658" s="13"/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  <c r="U1659" s="13"/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  <c r="U1660" s="13"/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  <c r="U1661" s="13"/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  <c r="U1662" s="13"/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  <c r="U1663" s="13"/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  <c r="U1664" s="13"/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  <c r="U1665" s="13"/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  <c r="U1666" s="13"/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  <c r="U1667" s="13"/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  <c r="U1668" s="13"/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  <c r="U1669" s="13"/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  <c r="U1670" s="13"/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  <c r="U1671" s="13"/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  <c r="U1672" s="13"/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  <c r="U1673" s="13"/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  <c r="U1674" s="13"/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  <c r="U1675" s="13"/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  <c r="U1676" s="13"/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  <c r="U1677" s="13"/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  <c r="U1678" s="13"/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  <c r="U1679" s="13"/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  <c r="U1680" s="13"/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  <c r="U1681" s="13"/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  <c r="U1682" s="13"/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  <c r="U1683" s="13"/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  <c r="U1684" s="13"/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  <c r="U1685" s="13"/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  <c r="U1686" s="13"/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  <c r="U1687" s="13"/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  <c r="U1688" s="13"/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  <c r="U1689" s="13"/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  <c r="U1690" s="13"/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  <c r="U1691" s="13"/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  <c r="U1692" s="13"/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  <c r="U1693" s="13"/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  <c r="U1694" s="13"/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  <c r="U1695" s="13"/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  <c r="U1696" s="13"/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  <c r="U1697" s="13"/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  <c r="U1698" s="13"/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  <c r="U1699" s="13"/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  <c r="U1700" s="13"/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  <c r="U1701" s="13"/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  <c r="U1702" s="13"/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  <c r="U1703" s="13"/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  <c r="U1704" s="13"/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  <c r="U1705" s="13"/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  <c r="U1706" s="13"/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  <c r="U1707" s="13"/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  <c r="U1708" s="13"/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  <c r="U1709" s="13"/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  <c r="U1710" s="13"/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  <c r="U1711" s="13"/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  <c r="U1712" s="13"/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  <c r="U1713" s="13"/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  <c r="U1714" s="13"/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  <c r="U1715" s="13"/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  <c r="U1716" s="13"/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  <c r="U1717" s="13"/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  <c r="U1718" s="13"/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  <c r="U1719" s="13"/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  <c r="U1720" s="13"/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  <c r="U1721" s="13"/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  <c r="U1722" s="13"/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  <c r="U1723" s="13"/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  <c r="U1724" s="13"/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  <c r="U1725" s="13"/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  <c r="U1726" s="13"/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  <c r="U1727" s="13"/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  <c r="U1728" s="13"/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  <c r="U1729" s="13"/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  <c r="U1730" s="13"/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  <c r="U1731" s="13"/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  <c r="U1732" s="13"/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  <c r="U1733" s="13"/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  <c r="U1734" s="13"/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  <c r="U1735" s="13"/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  <c r="U1736" s="13"/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  <c r="U1737" s="13"/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  <c r="U1738" s="13"/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  <c r="U1739" s="13"/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  <c r="U1740" s="13"/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  <c r="U1741" s="13"/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  <c r="U1742" s="13"/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  <c r="U1743" s="13"/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  <c r="U1744" s="13"/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  <c r="U1745" s="13"/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  <c r="U1746" s="13"/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  <c r="U1747" s="13"/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  <c r="U1748" s="13"/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  <c r="U1749" s="13"/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  <c r="U1750" s="13"/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  <c r="U1751" s="13"/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  <c r="U1752" s="13"/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  <c r="U1753" s="13"/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  <c r="U1754" s="13"/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  <c r="U1755" s="13"/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  <c r="U1756" s="13"/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  <c r="U1757" s="13"/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  <c r="U1758" s="13"/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  <c r="U1759" s="13"/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  <c r="U1760" s="13"/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  <c r="U1761" s="13"/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  <c r="U1762" s="13"/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  <c r="U1763" s="13"/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  <c r="U1764" s="13"/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  <c r="U1765" s="13"/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  <c r="U1766" s="13"/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  <c r="U1767" s="13"/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  <c r="U1768" s="13"/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  <c r="U1769" s="13"/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  <c r="U1770" s="13"/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  <c r="U1771" s="13"/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  <c r="U1772" s="13"/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  <c r="U1773" s="13"/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  <c r="U1774" s="13"/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  <c r="U1775" s="13"/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  <c r="U1776" s="13"/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  <c r="U1777" s="13"/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  <c r="U1778" s="13"/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  <c r="U1779" s="13"/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  <c r="U1780" s="13"/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  <c r="U1781" s="13"/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  <c r="U1782" s="13"/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  <c r="U1783" s="13"/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  <c r="U1784" s="13"/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  <c r="U1785" s="13"/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  <c r="U1786" s="13"/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  <c r="U1787" s="13"/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  <c r="U1788" s="13"/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  <c r="U1789" s="13"/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  <c r="U1790" s="13"/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  <c r="U1791" s="13"/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  <c r="U1792" s="13"/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  <c r="U1793" s="13"/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  <c r="U1794" s="13"/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  <c r="U1795" s="13"/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  <c r="U1796" s="13"/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  <c r="U1797" s="13"/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  <c r="U1798" s="13"/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  <c r="U1799" s="13"/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  <c r="U1800" s="13"/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  <c r="U1801" s="13"/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  <c r="U1802" s="13"/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  <c r="U1803" s="13"/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  <c r="U1804" s="13"/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  <c r="U1805" s="13"/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  <c r="U1806" s="13"/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  <c r="U1807" s="13"/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  <c r="U1808" s="13"/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  <c r="U1809" s="13"/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  <c r="U1810" s="13"/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  <c r="U1811" s="13"/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  <c r="U1812" s="13"/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  <c r="U1813" s="13"/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  <c r="U1814" s="13"/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  <c r="U1815" s="13"/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  <c r="U1816" s="13"/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  <c r="U1817" s="13"/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  <c r="U1818" s="13"/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  <c r="U1819" s="13"/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  <c r="U1820" s="13"/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  <c r="U1821" s="13"/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  <c r="U1822" s="13"/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  <c r="U1823" s="13"/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  <c r="U1824" s="13"/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  <c r="U1825" s="13"/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  <c r="U1826" s="13"/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  <c r="U1827" s="13"/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  <c r="U1828" s="13"/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  <c r="U1829" s="13"/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  <c r="U1830" s="13"/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  <c r="U1831" s="13"/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  <c r="U1832" s="13"/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  <c r="U1833" s="13"/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  <c r="U1834" s="13"/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  <c r="U1835" s="13"/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  <c r="U1836" s="13"/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  <c r="U1837" s="13"/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  <c r="U1838" s="13"/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  <c r="U1839" s="13"/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  <c r="U1840" s="13"/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  <c r="U1841" s="13"/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  <c r="U1842" s="13"/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  <c r="U1843" s="13"/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  <c r="U1844" s="13"/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  <c r="U1845" s="13"/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  <c r="U1846" s="13"/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  <c r="U1847" s="13"/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  <c r="U1848" s="13"/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  <c r="U1849" s="13"/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  <c r="U1850" s="13"/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  <c r="U1851" s="13"/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  <c r="U1852" s="13"/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  <c r="U1853" s="13"/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  <c r="U1854" s="13"/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  <c r="U1855" s="13"/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  <c r="U1856" s="13"/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  <c r="U1857" s="13"/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  <c r="U1858" s="13"/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  <c r="U1859" s="13"/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  <c r="U1860" s="13"/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  <c r="U1861" s="13"/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  <c r="U1862" s="13"/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  <c r="U1863" s="13"/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  <c r="U1864" s="13"/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  <c r="U1865" s="13"/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  <c r="U1866" s="13"/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  <c r="U1867" s="13"/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  <c r="U1868" s="13"/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  <c r="U1869" s="13"/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  <c r="U1870" s="13"/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  <c r="U1871" s="13"/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  <c r="U1872" s="13"/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  <c r="U1873" s="13"/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  <c r="U1874" s="13"/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  <c r="U1875" s="13"/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  <c r="U1876" s="13"/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  <c r="U1877" s="13"/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  <c r="U1878" s="13"/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  <c r="U1879" s="13"/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  <c r="U1880" s="13"/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  <c r="U1881" s="13"/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  <c r="U1882" s="13"/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  <c r="U1883" s="13"/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  <c r="U1884" s="13"/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  <c r="U1885" s="13"/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  <c r="U1886" s="13"/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  <c r="U1887" s="13"/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  <c r="U1888" s="13"/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  <c r="U1889" s="13"/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  <c r="U1890" s="13"/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  <c r="U1891" s="13"/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  <c r="U1892" s="13"/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  <c r="U1893" s="13"/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  <c r="U1894" s="13"/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  <c r="U1895" s="13"/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  <c r="U1896" s="13"/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  <c r="U1897" s="13"/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  <c r="U1898" s="13"/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  <c r="U1899" s="13"/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  <c r="U1900" s="13"/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  <c r="U1901" s="13"/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  <c r="U1902" s="13"/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  <c r="U1903" s="13"/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  <c r="U1904" s="13"/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  <c r="U1905" s="13"/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  <c r="U1906" s="13"/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  <c r="U1907" s="13"/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  <c r="U1908" s="13"/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  <c r="U1909" s="13"/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  <c r="U1910" s="13"/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  <c r="U1911" s="13"/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  <c r="U1912" s="13"/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  <c r="U1913" s="13"/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  <c r="U1914" s="13"/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  <c r="U1915" s="13"/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  <c r="U1916" s="13"/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  <c r="U1917" s="13"/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  <c r="U1918" s="13"/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  <c r="U1919" s="13"/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  <c r="U1920" s="13"/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  <c r="U1921" s="13"/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  <c r="U1922" s="13"/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  <c r="U1923" s="13"/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  <c r="U1924" s="13"/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  <c r="U1925" s="13"/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  <c r="U1926" s="13"/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  <c r="U1927" s="13"/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  <c r="U1928" s="13"/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  <c r="U1929" s="13"/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  <c r="U1930" s="13"/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  <c r="U1931" s="13"/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  <c r="U1932" s="13"/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  <c r="U1933" s="13"/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  <c r="U1934" s="13"/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  <c r="U1935" s="13"/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  <c r="U1936" s="13"/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  <c r="U1937" s="13"/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  <c r="U1938" s="13"/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  <c r="U1939" s="13"/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  <c r="U1940" s="13"/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  <c r="U1941" s="13"/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  <c r="U1942" s="13"/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  <c r="U1943" s="13"/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  <c r="U1944" s="13"/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  <c r="U1945" s="13"/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  <c r="U1946" s="13"/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  <c r="U1947" s="13"/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  <c r="U1948" s="13"/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  <c r="U1949" s="13"/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  <c r="U1950" s="13"/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  <c r="U1951" s="13"/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  <c r="U1952" s="13"/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  <c r="U1953" s="13"/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  <c r="U1954" s="13"/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  <c r="U1955" s="13"/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  <c r="U1956" s="13"/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  <c r="U1957" s="13"/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  <c r="U1958" s="13"/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  <c r="U1959" s="13"/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  <c r="U1960" s="13"/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  <c r="U1961" s="13"/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  <c r="U1962" s="13"/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  <c r="U1963" s="13"/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  <c r="U1964" s="13"/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  <c r="U1965" s="13"/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  <c r="U1966" s="13"/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  <c r="U1967" s="13"/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  <c r="U1968" s="13"/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  <c r="U1969" s="13"/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  <c r="U1970" s="13"/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  <c r="U1971" s="13"/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  <c r="U1972" s="13"/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  <c r="U1973" s="13"/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  <c r="U1974" s="13"/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  <c r="U1975" s="13"/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  <c r="U1976" s="13"/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  <c r="U1977" s="13"/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  <c r="U1978" s="13"/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  <c r="U1979" s="13"/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  <c r="U1980" s="13"/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  <c r="U1981" s="13"/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  <c r="U1982" s="13"/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  <c r="U1983" s="13"/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  <c r="U1984" s="13"/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  <c r="U1985" s="13"/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  <c r="U1986" s="13"/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  <c r="U1987" s="13"/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  <c r="U1988" s="13"/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  <c r="U1989" s="13"/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  <c r="U1990" s="13"/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  <c r="U1991" s="13"/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  <c r="U1992" s="13"/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  <c r="U1993" s="13"/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  <c r="U1994" s="13"/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  <c r="U1995" s="13"/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  <c r="U1996" s="13"/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  <c r="U1997" s="13"/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  <c r="U1998" s="13"/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  <c r="U1999" s="13"/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  <c r="U2000" s="13"/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  <c r="U2001" s="13"/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  <c r="U2002" s="13"/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  <c r="U2003" s="13"/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  <c r="U2004" s="13"/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  <c r="U2005" s="13"/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  <c r="U2006" s="13"/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  <c r="U2007" s="13"/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  <c r="U2008" s="13"/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  <c r="U2009" s="13"/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  <c r="U2010" s="13"/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  <c r="U2011" s="13"/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  <c r="U2012" s="13"/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  <c r="U2013" s="13"/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  <c r="U2014" s="13"/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  <c r="U2015" s="13"/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  <c r="U2016" s="13"/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  <c r="U2017" s="13"/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  <c r="U2018" s="13"/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  <c r="U2019" s="13"/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  <c r="U2020" s="13"/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  <c r="U2021" s="13"/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  <c r="U2022" s="13"/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  <c r="U2023" s="13"/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  <c r="U2024" s="13"/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  <c r="U2025" s="13"/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  <c r="U2026" s="13"/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  <c r="U2027" s="13"/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  <c r="U2028" s="13"/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  <c r="U2029" s="13"/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  <c r="U2030" s="13"/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  <c r="U2031" s="13"/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  <c r="U2032" s="13"/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  <c r="U2033" s="13"/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  <c r="U2034" s="13"/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  <c r="U2035" s="13"/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  <c r="U2036" s="13"/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  <c r="U2037" s="13"/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  <c r="U2038" s="13"/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  <c r="U2039" s="13"/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  <c r="U2040" s="13"/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  <c r="U2041" s="13"/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  <c r="U2042" s="13"/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  <c r="U2043" s="13"/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  <c r="U2044" s="13"/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  <c r="U2045" s="13"/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  <c r="U2046" s="13"/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  <c r="U2047" s="13"/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  <c r="U2048" s="13"/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  <c r="U2049" s="13"/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  <c r="U2050" s="13"/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  <c r="U2051" s="13"/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  <c r="U2052" s="13"/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  <c r="U2053" s="13"/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  <c r="U2054" s="13"/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  <c r="U2055" s="13"/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  <c r="U2056" s="13"/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  <c r="U2057" s="13"/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  <c r="U2058" s="13"/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  <c r="U2059" s="13"/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  <c r="U2060" s="13"/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  <c r="U2061" s="13"/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  <c r="U2062" s="13"/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  <c r="U2063" s="13"/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  <c r="U2064" s="13"/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  <c r="U2065" s="13"/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  <c r="U2066" s="13"/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  <c r="U2067" s="13"/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  <c r="U2068" s="13"/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  <c r="U2069" s="13"/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  <c r="U2070" s="13"/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  <c r="U2071" s="13"/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  <c r="U2072" s="13"/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  <c r="U2073" s="13"/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  <c r="U2074" s="13"/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  <c r="U2075" s="13"/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  <c r="U2076" s="13"/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  <c r="U2077" s="13"/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  <c r="U2078" s="13"/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  <c r="U2079" s="13"/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  <c r="U2080" s="13"/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  <c r="U2081" s="13"/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  <c r="U2082" s="13"/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  <c r="U2083" s="13"/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  <c r="U2084" s="13"/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  <c r="U2085" s="13"/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  <c r="U2086" s="13"/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  <c r="U2087" s="13"/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  <c r="U2088" s="13"/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  <c r="U2089" s="13"/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  <c r="U2090" s="13"/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  <c r="U2091" s="13"/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  <c r="U2092" s="13"/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  <c r="U2093" s="13"/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  <c r="U2094" s="13"/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  <c r="U2095" s="13"/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  <c r="U2096" s="13"/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  <c r="U2097" s="13"/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  <c r="U2098" s="13"/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  <c r="U2099" s="13"/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  <c r="U2100" s="13"/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  <c r="U2101" s="13"/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  <c r="U2102" s="13"/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  <c r="U2103" s="13"/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  <c r="U2104" s="13"/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  <c r="U2105" s="13"/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  <c r="U2106" s="13"/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  <c r="U2107" s="13"/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  <c r="U2108" s="13"/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  <c r="U2109" s="13"/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  <c r="U2110" s="13"/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  <c r="U2111" s="13"/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  <c r="U2112" s="13"/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  <c r="U2113" s="13"/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  <c r="U2114" s="13"/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  <c r="U2115" s="13"/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  <c r="U2116" s="13"/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  <c r="U2117" s="13"/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  <c r="U2118" s="13"/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  <c r="U2119" s="13"/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  <c r="U2120" s="13"/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  <c r="U2121" s="13"/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  <c r="U2122" s="13"/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  <c r="U2123" s="13"/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  <c r="U2124" s="13"/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  <c r="U2125" s="13"/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  <c r="U2126" s="13"/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  <c r="U2127" s="13"/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  <c r="U2128" s="13"/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  <c r="U2129" s="13"/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  <c r="U2130" s="13"/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  <c r="U2131" s="13"/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  <c r="U2132" s="13"/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  <c r="U2133" s="13"/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  <c r="U2134" s="13"/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  <c r="U2135" s="13"/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  <c r="U2136" s="13"/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  <c r="U2137" s="13"/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  <c r="U2138" s="13"/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  <c r="U2139" s="13"/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  <c r="U2140" s="13"/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  <c r="U2141" s="13"/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  <c r="U2142" s="13"/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  <c r="U2143" s="13"/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  <c r="U2144" s="13"/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  <c r="U2145" s="13"/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  <c r="U2146" s="13"/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  <c r="U2147" s="13"/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  <c r="U2148" s="13"/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  <c r="U2149" s="13"/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  <c r="U2150" s="13"/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  <c r="U2151" s="13"/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  <c r="U2152" s="13"/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  <c r="U2153" s="13"/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  <c r="U2154" s="13"/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  <c r="U2155" s="13"/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  <c r="U2156" s="13"/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  <c r="U2157" s="13"/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  <c r="U2158" s="13"/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  <c r="U2159" s="13"/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  <c r="U2160" s="13"/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  <c r="U2161" s="13"/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  <c r="U2162" s="13"/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  <c r="U2163" s="13"/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  <c r="U2164" s="13"/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  <c r="U2165" s="13"/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  <c r="U2166" s="13"/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  <c r="U2167" s="13"/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  <c r="U2168" s="13"/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  <c r="U2169" s="13"/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  <c r="U2170" s="13"/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  <c r="U2171" s="13"/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  <c r="U2172" s="13"/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  <c r="U2173" s="13"/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  <c r="U2174" s="13"/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  <c r="U2175" s="13"/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  <c r="U2176" s="13"/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  <c r="U2177" s="13"/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  <c r="U2178" s="13"/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  <c r="U2179" s="13"/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  <c r="U2180" s="13"/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  <c r="U2181" s="13"/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  <c r="U2182" s="13"/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  <c r="U2183" s="13"/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  <c r="U2184" s="13"/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  <c r="U2185" s="13"/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  <c r="U2186" s="13"/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  <c r="U2187" s="13"/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  <c r="U2188" s="13"/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  <c r="U2189" s="13"/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  <c r="U2190" s="13"/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  <c r="U2191" s="13"/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  <c r="U2192" s="13"/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  <c r="U2193" s="13"/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  <c r="U2194" s="13"/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  <c r="U2195" s="13"/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  <c r="U2196" s="13"/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  <c r="U2197" s="13"/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  <c r="U2198" s="13"/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  <c r="U2199" s="13"/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  <c r="U2200" s="13"/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  <c r="U2201" s="13"/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  <c r="U2202" s="13"/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  <c r="U2203" s="13"/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  <c r="U2204" s="13"/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  <c r="U2205" s="13"/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  <c r="U2206" s="13"/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  <c r="U2207" s="13"/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  <c r="U2208" s="13"/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  <c r="U2209" s="13"/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  <c r="U2210" s="13"/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  <c r="U2211" s="13"/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  <c r="U2212" s="13"/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  <c r="U2213" s="13"/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  <c r="U2214" s="13"/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  <c r="U2215" s="13"/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  <c r="U2216" s="13"/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  <c r="U2217" s="13"/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  <c r="U2218" s="13"/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  <c r="U2219" s="13"/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  <c r="U2220" s="13"/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  <c r="U2221" s="13"/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  <c r="U2222" s="13"/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  <c r="U2223" s="13"/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  <c r="U2224" s="13"/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  <c r="U2225" s="13"/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  <c r="U2226" s="13"/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  <c r="U2227" s="13"/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  <c r="U2228" s="13"/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  <c r="U2229" s="13"/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  <c r="U2230" s="13"/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  <c r="U2231" s="13"/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  <c r="U2232" s="13"/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  <c r="U2233" s="13"/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  <c r="U2234" s="13"/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  <c r="U2235" s="13"/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  <c r="U2236" s="13"/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  <c r="U2237" s="13"/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  <c r="U2238" s="13"/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  <c r="U2239" s="13"/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  <c r="U2240" s="13"/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  <c r="U2241" s="13"/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  <c r="U2242" s="13"/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  <c r="U2243" s="13"/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  <c r="U2244" s="13"/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  <c r="U2245" s="13"/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  <c r="U2246" s="13"/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  <c r="U2247" s="13"/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  <c r="U2248" s="13"/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  <c r="U2249" s="13"/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  <c r="U2250" s="13"/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  <c r="U2251" s="13"/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  <c r="U2252" s="13"/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  <c r="U2253" s="13"/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  <c r="U2254" s="13"/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  <c r="U2255" s="13"/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  <c r="U2256" s="13"/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  <c r="U2257" s="13"/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  <c r="U2258" s="13"/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  <c r="U2259" s="13"/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  <c r="U2260" s="13"/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  <c r="U2261" s="13"/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  <c r="U2262" s="13"/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  <c r="U2263" s="13"/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  <c r="U2264" s="13"/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  <c r="U2265" s="13"/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  <c r="U2266" s="13"/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  <c r="U2267" s="13"/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  <c r="U2268" s="13"/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  <c r="U2269" s="13"/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  <c r="U2270" s="13"/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  <c r="U2271" s="13"/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  <c r="U2272" s="13"/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  <c r="U2273" s="13"/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  <c r="U2274" s="13"/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  <c r="U2275" s="13"/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  <c r="U2276" s="13"/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  <c r="U2277" s="13"/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  <c r="U2278" s="13"/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  <c r="U2279" s="13"/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  <c r="U2280" s="13"/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  <c r="U2281" s="13"/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  <c r="U2282" s="13"/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  <c r="U2283" s="13"/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  <c r="U2284" s="13"/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  <c r="U2285" s="13"/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  <c r="U2286" s="13"/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  <c r="U2287" s="13"/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  <c r="U2288" s="13"/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  <c r="U2289" s="13"/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  <c r="U2290" s="13"/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  <c r="U2291" s="13"/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  <c r="U2292" s="13"/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  <c r="U2293" s="13"/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  <c r="U2294" s="13"/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  <c r="U2295" s="13"/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  <c r="U2296" s="13"/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  <c r="U2297" s="13"/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  <c r="U2298" s="13"/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  <c r="U2299" s="13"/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  <c r="U2300" s="13"/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  <c r="U2301" s="13"/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  <c r="U2302" s="13"/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  <c r="U2303" s="13"/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  <c r="U2304" s="13"/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  <c r="U2305" s="13"/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  <c r="U2306" s="13"/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  <c r="U2307" s="13"/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  <c r="U2308" s="13"/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  <c r="U2309" s="13"/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  <c r="U2310" s="13"/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  <c r="U2311" s="13"/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  <c r="U2312" s="13"/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  <c r="U2313" s="13"/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  <c r="U2314" s="13"/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  <c r="U2315" s="13"/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  <c r="U2316" s="13"/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  <c r="U2317" s="13"/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  <c r="U2318" s="13"/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  <c r="U2319" s="13"/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  <c r="U2320" s="13"/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  <c r="U2321" s="13"/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  <c r="U2322" s="13"/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  <c r="U2323" s="13"/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  <c r="U2324" s="13"/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  <c r="U2325" s="13"/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  <c r="U2326" s="13"/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  <c r="U2327" s="13"/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  <c r="U2328" s="13"/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  <c r="U2329" s="13"/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  <c r="U2330" s="13"/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  <c r="U2331" s="13"/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  <c r="U2332" s="13"/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  <c r="U2333" s="13"/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  <c r="U2334" s="13"/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  <c r="U2335" s="13"/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  <c r="U2336" s="13"/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  <c r="U2337" s="13"/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  <c r="U2338" s="13"/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  <c r="U2339" s="13"/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  <c r="U2340" s="13"/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  <c r="U2341" s="13"/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  <c r="U2342" s="13"/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  <c r="U2343" s="13"/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  <c r="U2344" s="13"/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  <c r="U2345" s="13"/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  <c r="U2346" s="13"/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  <c r="U2347" s="13"/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  <c r="U2348" s="13"/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  <c r="U2349" s="13"/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  <c r="U2350" s="13"/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  <c r="U2351" s="13"/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  <c r="U2352" s="13"/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  <c r="U2353" s="13"/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  <c r="U2354" s="13"/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  <c r="U2355" s="13"/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  <c r="U2356" s="13"/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  <c r="U2357" s="13"/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  <c r="U2358" s="13"/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  <c r="U2359" s="13"/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  <c r="U2360" s="13"/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  <c r="U2361" s="13"/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  <c r="U2362" s="13"/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  <c r="U2363" s="13"/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  <c r="U2364" s="13"/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  <c r="U2365" s="13"/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  <c r="U2366" s="13"/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  <c r="U2367" s="13"/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  <c r="U2368" s="13"/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  <c r="U2369" s="13"/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  <c r="U2370" s="13"/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  <c r="U2371" s="13"/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  <c r="U2372" s="13"/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  <c r="U2373" s="13"/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  <c r="U2374" s="13"/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  <c r="U2375" s="13"/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  <c r="U2376" s="13"/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  <c r="U2377" s="13"/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  <c r="U2378" s="13"/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  <c r="U2379" s="13"/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  <c r="U2380" s="13"/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  <c r="U2381" s="13"/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  <c r="U2382" s="13"/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  <c r="U2383" s="13"/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  <c r="U2384" s="13"/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  <c r="U2385" s="13"/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  <c r="U2386" s="13"/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  <c r="U2387" s="13"/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  <c r="U2388" s="13"/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  <c r="U2389" s="13"/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  <c r="U2390" s="13"/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  <c r="U2391" s="13"/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  <c r="U2392" s="13"/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  <c r="U2393" s="13"/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  <c r="U2394" s="13"/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  <c r="U2395" s="13"/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  <c r="U2396" s="13"/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  <c r="U2397" s="13"/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  <c r="U2398" s="13"/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  <c r="U2399" s="13"/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  <c r="U2400" s="13"/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  <c r="U2401" s="13"/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  <c r="U2402" s="13"/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  <c r="U2403" s="13"/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  <c r="U2404" s="13"/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  <c r="U2405" s="13"/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  <c r="U2406" s="13"/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  <c r="U2407" s="13"/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  <c r="U2408" s="13"/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  <c r="U2409" s="13"/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  <c r="U2410" s="13"/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  <c r="U2411" s="13"/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  <c r="U2412" s="13"/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  <c r="U2413" s="13"/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  <c r="U2414" s="13"/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  <c r="U2415" s="13"/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  <c r="U2416" s="13"/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  <c r="U2417" s="13"/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  <c r="U2418" s="13"/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  <c r="U2419" s="13"/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  <c r="U2420" s="13"/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  <c r="U2421" s="13"/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  <c r="U2422" s="13"/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  <c r="U2423" s="13"/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  <c r="U2424" s="13"/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  <c r="U2425" s="13"/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  <c r="U2426" s="13"/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  <c r="U2427" s="13"/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  <c r="U2428" s="13"/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  <c r="U2429" s="13"/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  <c r="U2430" s="13"/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  <c r="U2431" s="13"/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  <c r="U2432" s="13"/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  <c r="U2433" s="13"/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  <c r="U2434" s="13"/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  <c r="U2435" s="13"/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  <c r="U2436" s="13"/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  <c r="U2437" s="13"/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  <c r="U2438" s="13"/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  <c r="U2439" s="13"/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  <c r="U2440" s="13"/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  <c r="U2441" s="13"/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  <c r="U2442" s="13"/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  <c r="U2443" s="13"/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  <c r="U2444" s="13"/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  <c r="U2445" s="13"/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  <c r="U2446" s="13"/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  <c r="U2447" s="13"/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  <c r="U2448" s="13"/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  <c r="U2449" s="13"/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  <c r="U2450" s="13"/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  <c r="U2451" s="13"/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  <c r="U2452" s="13"/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  <c r="U2453" s="13"/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  <c r="U2454" s="13"/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  <c r="U2455" s="13"/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  <c r="U2456" s="13"/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  <c r="U2457" s="13"/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  <c r="U2458" s="13"/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  <c r="U2459" s="13"/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  <c r="U2460" s="13"/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  <c r="U2461" s="13"/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  <c r="U2462" s="13"/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  <c r="U2463" s="13"/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  <c r="U2464" s="13"/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  <c r="U2465" s="13"/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  <c r="U2466" s="13"/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  <c r="U2467" s="13"/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  <c r="U2468" s="13"/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  <c r="U2469" s="13"/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  <c r="U2470" s="13"/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  <c r="U2471" s="13"/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  <c r="U2472" s="13"/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  <c r="U2473" s="13"/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  <c r="U2474" s="13"/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  <c r="U2475" s="13"/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  <c r="U2476" s="13"/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  <c r="U2477" s="13"/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  <c r="U2478" s="13"/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  <c r="U2479" s="13"/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  <c r="U2480" s="13"/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  <c r="U2481" s="13"/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  <c r="U2482" s="13"/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  <c r="U2483" s="13"/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  <c r="U2484" s="13"/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  <c r="U2485" s="13"/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  <c r="U2486" s="13"/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  <c r="U2487" s="13"/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  <c r="U2488" s="13"/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  <c r="U2489" s="13"/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  <c r="U2490" s="13"/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  <c r="U2491" s="13"/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  <c r="U2492" s="13"/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  <c r="U2493" s="13"/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  <c r="U2494" s="13"/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  <c r="U2495" s="13"/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  <c r="U2496" s="13"/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  <c r="U2497" s="13"/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  <c r="U2498" s="13"/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  <c r="U2499" s="13"/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  <c r="U2500" s="13"/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  <c r="U2501" s="13"/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  <c r="U2502" s="13"/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  <c r="U2503" s="13"/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  <c r="U2504" s="13"/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  <c r="U2505" s="13"/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  <c r="U2506" s="13"/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  <c r="U2507" s="13"/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  <c r="U2508" s="13"/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  <c r="U2509" s="13"/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  <c r="U2510" s="13"/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  <c r="U2511" s="13"/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  <c r="U2512" s="13"/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  <c r="U2513" s="13"/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  <c r="U2514" s="13"/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  <c r="U2515" s="13"/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  <c r="U2516" s="13"/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  <c r="U2517" s="13"/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  <c r="U2518" s="13"/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  <c r="U2519" s="13"/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  <c r="U2520" s="13"/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  <c r="U2521" s="13"/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  <c r="U2522" s="13"/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  <c r="U2523" s="13"/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  <c r="U2524" s="13"/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  <c r="U2525" s="13"/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  <c r="U2526" s="13"/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  <c r="U2527" s="13"/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  <c r="U2528" s="13"/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  <c r="U2529" s="13"/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  <c r="U2530" s="13"/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  <c r="U2531" s="13"/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  <c r="U2532" s="13"/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  <c r="U2533" s="13"/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  <c r="U2534" s="13"/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  <c r="U2535" s="13"/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  <c r="U2536" s="13"/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  <c r="U2537" s="13"/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  <c r="U2538" s="13"/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  <c r="U2539" s="13"/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  <c r="U2540" s="13"/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  <c r="U2541" s="13"/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  <c r="U2542" s="13"/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  <c r="U2543" s="13"/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  <c r="U2544" s="13"/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  <c r="U2545" s="13"/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  <c r="U2546" s="13"/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  <c r="U2547" s="13"/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  <c r="U2548" s="13"/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  <c r="U2549" s="13"/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  <c r="U2550" s="13"/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  <c r="U2551" s="13"/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  <c r="U2552" s="13"/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  <c r="U2553" s="13"/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  <c r="U2554" s="13"/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  <c r="U2555" s="13"/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  <c r="U2556" s="13"/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  <c r="U2557" s="13"/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  <c r="U2558" s="13"/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  <c r="U2559" s="13"/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  <c r="U2560" s="13"/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  <c r="U2561" s="13"/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  <c r="U2562" s="13"/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  <c r="U2563" s="13"/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  <c r="U2564" s="13"/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  <c r="U2565" s="13"/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  <c r="U2566" s="13"/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  <c r="U2567" s="13"/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  <c r="U2568" s="13"/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  <c r="U2569" s="13"/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  <c r="U2570" s="13"/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  <c r="U2571" s="13"/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  <c r="U2572" s="13"/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  <c r="U2573" s="13"/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  <c r="U2574" s="13"/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  <c r="U2575" s="13"/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  <c r="U2576" s="13"/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  <c r="U2577" s="13"/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  <c r="U2578" s="13"/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  <c r="U2579" s="13"/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  <c r="U2580" s="13"/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  <c r="U2581" s="13"/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  <c r="U2582" s="13"/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  <c r="U2583" s="13"/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  <c r="U2584" s="13"/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  <c r="U2585" s="13"/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  <c r="U2586" s="13"/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  <c r="U2587" s="13"/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  <c r="U2588" s="13"/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  <c r="U2589" s="13"/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  <c r="U2590" s="13"/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  <c r="U2591" s="13"/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  <c r="U2592" s="13"/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  <c r="U2593" s="13"/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  <c r="U2594" s="13"/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  <c r="U2595" s="13"/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  <c r="U2596" s="13"/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  <c r="U2597" s="13"/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  <c r="U2598" s="13"/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  <c r="U2599" s="13"/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  <c r="U2600" s="13"/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  <c r="U2601" s="13"/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  <c r="U2602" s="13"/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  <c r="U2603" s="13"/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  <c r="U2604" s="13"/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  <c r="U2605" s="13"/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  <c r="U2606" s="13"/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  <c r="U2607" s="13"/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  <c r="U2608" s="13"/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  <c r="U2609" s="13"/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  <c r="U2610" s="13"/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  <c r="U2611" s="13"/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  <c r="U2612" s="13"/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  <c r="U2613" s="13"/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  <c r="U2614" s="13"/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  <c r="U2615" s="13"/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  <c r="U2616" s="13"/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  <c r="U2617" s="13"/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  <c r="U2618" s="13"/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  <c r="U2619" s="13"/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  <c r="U2620" s="13"/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  <c r="U2621" s="13"/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  <c r="U2622" s="13"/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  <c r="U2623" s="13"/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  <c r="U2624" s="13"/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  <c r="U2625" s="13"/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  <c r="U2626" s="13"/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  <c r="U2627" s="13"/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  <c r="U2628" s="13"/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  <c r="U2629" s="13"/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  <c r="U2630" s="13"/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  <c r="U2631" s="13"/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  <c r="U2632" s="13"/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  <c r="U2633" s="13"/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  <c r="U2634" s="13"/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  <c r="U2635" s="13"/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  <c r="U2636" s="13"/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  <c r="U2637" s="13"/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  <c r="U2638" s="13"/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  <c r="U2639" s="13"/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  <c r="U2640" s="13"/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  <c r="U2641" s="13"/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  <c r="U2642" s="13"/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  <c r="U2643" s="13"/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  <c r="U2644" s="13"/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  <c r="U2645" s="13"/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  <c r="U2646" s="13"/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  <c r="U2647" s="13"/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  <c r="U2648" s="13"/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  <c r="U2649" s="13"/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  <c r="U2650" s="13"/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  <c r="U2651" s="13"/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  <c r="U2652" s="13"/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  <c r="U2653" s="13"/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  <c r="U2654" s="13"/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  <c r="U2655" s="13"/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  <c r="U2656" s="13"/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  <c r="U2657" s="13"/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  <c r="U2658" s="13"/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  <c r="U2659" s="13"/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  <c r="U2660" s="13"/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  <c r="U2661" s="13"/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  <c r="U2662" s="13"/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  <c r="U2663" s="13"/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  <c r="U2664" s="13"/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  <c r="U2665" s="13"/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  <c r="U2666" s="13"/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  <c r="U2667" s="13"/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  <c r="U2668" s="13"/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  <c r="U2669" s="13"/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  <c r="U2670" s="13"/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  <c r="U2671" s="13"/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  <c r="U2672" s="13"/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  <c r="U2673" s="13"/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  <c r="U2674" s="13"/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  <c r="U2675" s="13"/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  <c r="U2676" s="13"/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  <c r="U2677" s="13"/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  <c r="U2678" s="13"/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  <c r="U2679" s="13"/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  <c r="U2680" s="13"/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  <c r="U2681" s="13"/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  <c r="U2682" s="13"/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  <c r="U2683" s="13"/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  <c r="U2684" s="13"/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  <c r="U2685" s="13"/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  <c r="U2686" s="13"/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  <c r="U2687" s="13"/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  <c r="U2688" s="13"/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  <c r="U2689" s="13"/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  <c r="U2690" s="13"/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  <c r="U2691" s="13"/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  <c r="U2692" s="13"/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  <c r="U2693" s="13"/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  <c r="U2694" s="13"/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  <c r="U2695" s="13"/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  <c r="U2696" s="13"/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  <c r="U2697" s="13"/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  <c r="U2698" s="13"/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  <c r="U2699" s="13"/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  <c r="U2700" s="13"/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  <c r="U2701" s="13"/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  <c r="U2702" s="13"/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  <c r="U2703" s="13"/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  <c r="U2704" s="13"/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  <c r="U2705" s="13"/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  <c r="U2706" s="13"/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  <c r="U2707" s="13"/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  <c r="U2708" s="13"/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  <c r="U2709" s="13"/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  <c r="U2710" s="13"/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  <c r="U2711" s="13"/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  <c r="U2712" s="13"/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  <c r="U2713" s="13"/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  <c r="U2714" s="13"/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  <c r="U2715" s="13"/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  <c r="U2716" s="13"/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  <c r="U2717" s="13"/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  <c r="U2718" s="13"/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  <c r="U2719" s="13"/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  <c r="U2720" s="13"/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  <c r="U2721" s="13"/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  <c r="U2722" s="13"/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  <c r="U2723" s="13"/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  <c r="U2724" s="13"/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  <c r="U2725" s="13"/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  <c r="U2726" s="13"/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  <c r="U2727" s="13"/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  <c r="U2728" s="13"/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  <c r="U2729" s="13"/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  <c r="U2730" s="13"/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  <c r="U2731" s="13"/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  <c r="U2732" s="13"/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  <c r="U2733" s="13"/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  <c r="U2734" s="13"/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  <c r="U2735" s="13"/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  <c r="U2736" s="13"/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  <c r="U2737" s="13"/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  <c r="U2738" s="13"/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  <c r="U2739" s="13"/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  <c r="U2740" s="13"/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  <c r="U2741" s="13"/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  <c r="U2742" s="13"/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  <c r="U2743" s="13"/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  <c r="U2744" s="13"/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  <c r="U2745" s="13"/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  <c r="U2746" s="13"/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  <c r="U2747" s="13"/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  <c r="U2748" s="13"/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  <c r="U2749" s="13"/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  <c r="U2750" s="13"/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  <c r="U2751" s="13"/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  <c r="U2752" s="13"/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  <c r="U2753" s="13"/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  <c r="U2754" s="13"/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  <c r="U2755" s="13"/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  <c r="U2756" s="13"/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  <c r="U2757" s="13"/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  <c r="U2758" s="13"/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  <c r="U2759" s="13"/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  <c r="U2760" s="13"/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  <c r="U2761" s="13"/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  <c r="U2762" s="13"/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  <c r="U2763" s="13"/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  <c r="U2764" s="13"/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  <c r="U2765" s="13"/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  <c r="U2766" s="13"/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  <c r="U2767" s="13"/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  <c r="U2768" s="13"/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  <c r="U2769" s="13"/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  <c r="U2770" s="13"/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  <c r="U2771" s="13"/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  <c r="U2772" s="13"/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  <c r="U2773" s="13"/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  <c r="U2774" s="13"/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  <c r="U2775" s="13"/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  <c r="U2776" s="13"/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  <c r="U2777" s="13"/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  <c r="U2778" s="13"/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  <c r="U2779" s="13"/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  <c r="U2780" s="13"/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  <c r="U2781" s="13"/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  <c r="U2782" s="13"/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  <c r="U2783" s="13"/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  <c r="U2784" s="13"/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  <c r="U2785" s="13"/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  <c r="U2786" s="13"/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  <c r="U2787" s="13"/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  <c r="U2788" s="13"/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  <c r="U2789" s="13"/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  <c r="U2790" s="13"/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  <c r="U2791" s="13"/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  <c r="U2792" s="13"/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  <c r="U2793" s="13"/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  <c r="U2794" s="13"/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  <c r="U2795" s="13"/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  <c r="U2796" s="13"/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  <c r="U2797" s="13"/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  <c r="U2798" s="13"/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  <c r="U2799" s="13"/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  <c r="U2800" s="13"/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  <c r="U2801" s="13"/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  <c r="U2802" s="13"/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  <c r="U2803" s="13"/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  <c r="U2804" s="13"/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  <c r="U2805" s="13"/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  <c r="U2806" s="13"/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  <c r="U2807" s="13"/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  <c r="U2808" s="13"/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  <c r="U2809" s="13"/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  <c r="U2810" s="13"/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  <c r="U2811" s="13"/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  <c r="U2812" s="13"/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  <c r="U2813" s="13"/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  <c r="U2814" s="13"/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  <c r="U2815" s="13"/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  <c r="U2816" s="13"/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  <c r="U2817" s="13"/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  <c r="U2818" s="13"/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  <c r="U2819" s="13"/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  <c r="U2820" s="13"/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  <c r="U2821" s="13"/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  <c r="U2822" s="13"/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  <c r="U2823" s="13"/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  <c r="U2824" s="13"/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  <c r="U2825" s="13"/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  <c r="U2826" s="13"/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  <c r="U2827" s="13"/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  <c r="U2828" s="13"/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  <c r="U2829" s="13"/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  <c r="U2830" s="13"/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  <c r="U2831" s="13"/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  <c r="U2832" s="13"/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  <c r="U2833" s="13"/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  <c r="U2834" s="13"/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  <c r="U2835" s="13"/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  <c r="U2836" s="13"/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  <c r="U2837" s="13"/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  <c r="U2838" s="13"/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  <c r="U2839" s="13"/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  <c r="U2840" s="13"/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  <c r="U2841" s="13"/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  <c r="U2842" s="13"/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  <c r="U2843" s="13"/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  <c r="U2844" s="13"/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  <c r="U2845" s="13"/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  <c r="U2846" s="13"/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  <c r="U2847" s="13"/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  <c r="U2848" s="13"/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  <c r="U2849" s="13"/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  <c r="U2850" s="13"/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  <c r="U2851" s="13"/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  <c r="U2852" s="13"/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  <c r="U2853" s="13"/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  <c r="U2854" s="13"/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  <c r="U2855" s="13"/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  <c r="U2856" s="13"/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  <c r="U2857" s="13"/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  <c r="U2858" s="13"/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  <c r="U2859" s="13"/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  <c r="U2860" s="13"/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  <c r="U2861" s="13"/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  <c r="U2862" s="13"/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  <c r="U2863" s="13"/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  <c r="U2864" s="13"/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  <c r="U2865" s="13"/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  <c r="U2866" s="13"/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  <c r="U2867" s="13"/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  <c r="U2868" s="13"/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  <c r="U2869" s="13"/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  <c r="U2870" s="13"/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  <c r="U2871" s="13"/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  <c r="U2872" s="13"/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  <c r="U2873" s="13"/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  <c r="U2874" s="13"/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  <c r="U2875" s="13"/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  <c r="U2876" s="13"/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  <c r="U2877" s="13"/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  <c r="U2878" s="13"/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  <c r="U2879" s="13"/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  <c r="U2880" s="13"/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  <c r="U2881" s="13"/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  <c r="U2882" s="13"/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  <c r="U2883" s="13"/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  <c r="U2884" s="13"/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  <c r="U2885" s="13"/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  <c r="U2886" s="13"/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  <c r="U2887" s="13"/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  <c r="U2888" s="13"/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  <c r="U2889" s="13"/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  <c r="U2890" s="13"/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  <c r="U2891" s="13"/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  <c r="U2892" s="13"/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  <c r="U2893" s="13"/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  <c r="U2894" s="13"/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  <c r="U2895" s="13"/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  <c r="U2896" s="13"/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  <c r="U2897" s="13"/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  <c r="U2898" s="13"/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  <c r="U2899" s="13"/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  <c r="U2900" s="13"/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  <c r="U2901" s="13"/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  <c r="U2902" s="13"/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  <c r="U2903" s="13"/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  <c r="U2904" s="13"/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  <c r="U2905" s="13"/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  <c r="U2906" s="13"/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  <c r="U2907" s="13"/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  <c r="U2908" s="13"/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  <c r="U2909" s="13"/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  <c r="U2910" s="13"/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  <c r="U2911" s="13"/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  <c r="U2912" s="13"/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  <c r="U2913" s="13"/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  <c r="U2914" s="13"/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  <c r="U2915" s="13"/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  <c r="U2916" s="13"/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  <c r="U2917" s="13"/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  <c r="U2918" s="13"/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  <c r="U2919" s="13"/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  <c r="U2920" s="13"/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  <c r="U2921" s="13"/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  <c r="U2922" s="13"/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  <c r="U2923" s="13"/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  <c r="U2924" s="13"/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  <c r="U2925" s="13"/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  <c r="U2926" s="13"/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  <c r="U2927" s="13"/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  <c r="U2928" s="13"/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  <c r="U2929" s="13"/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  <c r="U2930" s="13"/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  <c r="U2931" s="13"/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  <c r="U2932" s="13"/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  <c r="U2933" s="13"/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  <c r="U2934" s="13"/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  <c r="U2935" s="13"/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  <c r="U2936" s="13"/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  <c r="U2937" s="13"/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  <c r="U2938" s="13"/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  <c r="U2939" s="13"/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  <c r="U2940" s="13"/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  <c r="U2941" s="13"/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  <c r="U2942" s="13"/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  <c r="U2943" s="13"/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  <c r="U2944" s="13"/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  <c r="U2945" s="13"/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  <c r="U2946" s="13"/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  <c r="U2947" s="13"/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  <c r="U2948" s="13"/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  <c r="U2949" s="13"/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  <c r="U2950" s="13"/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  <c r="U2951" s="13"/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  <c r="U2952" s="13"/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  <c r="U2953" s="13"/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  <c r="U2954" s="13"/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  <c r="U2955" s="13"/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  <c r="U2956" s="13"/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  <c r="U2957" s="13"/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  <c r="U2958" s="13"/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  <c r="U2959" s="13"/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  <c r="U2960" s="13"/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  <c r="U2961" s="13"/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  <c r="U2962" s="13"/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  <c r="U2963" s="13"/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  <c r="U2964" s="13"/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  <c r="U2965" s="13"/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  <c r="U2966" s="13"/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  <c r="U2967" s="13"/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  <c r="U2968" s="13"/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  <c r="U2969" s="13"/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  <c r="U2970" s="13"/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  <c r="U2971" s="13"/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  <c r="U2972" s="13"/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  <c r="U2973" s="13"/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  <c r="U2974" s="13"/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  <c r="U2975" s="13"/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  <c r="U2976" s="13"/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  <c r="U2977" s="13"/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  <c r="U2978" s="13"/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  <c r="U2979" s="13"/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  <c r="U2980" s="13"/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  <c r="U2981" s="13"/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  <c r="U2982" s="13"/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  <c r="U2983" s="13"/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  <c r="U2984" s="13"/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  <c r="U2985" s="13"/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  <c r="U2986" s="13"/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  <c r="U2987" s="13"/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  <c r="U2988" s="13"/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  <c r="U2989" s="13"/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  <c r="U2990" s="13"/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  <c r="U2991" s="13"/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  <c r="U2992" s="13"/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  <c r="U2993" s="13"/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  <c r="U2994" s="13"/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  <c r="U2995" s="13"/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  <c r="U2996" s="13"/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  <c r="U2997" s="13"/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  <c r="U2998" s="13"/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  <c r="U2999" s="13"/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  <c r="U3000" s="13"/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  <c r="U3001" s="13"/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  <c r="U3002" s="13"/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  <c r="U3003" s="13"/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  <c r="U3004" s="13"/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  <c r="U3005" s="13"/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  <c r="U3006" s="13"/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  <c r="U3007" s="13"/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  <c r="U3008" s="13"/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  <c r="U3009" s="13"/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  <c r="U3010" s="13"/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  <c r="U3011" s="13"/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  <c r="U3012" s="13"/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  <c r="U3013" s="13"/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  <c r="U3014" s="13"/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  <c r="U3015" s="13"/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  <c r="U3016" s="13"/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  <c r="U3017" s="13"/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  <c r="U3018" s="13"/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  <c r="U3019" s="13"/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  <c r="U3020" s="13"/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  <c r="U3021" s="13"/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  <c r="U3022" s="13"/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  <c r="U3023" s="13"/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  <c r="U3024" s="13"/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  <c r="U3025" s="13"/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  <c r="U3026" s="13"/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  <c r="U3027" s="13"/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  <c r="U3028" s="13"/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  <c r="U3029" s="13"/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  <c r="U3030" s="13"/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  <c r="U3031" s="13"/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  <c r="U3032" s="13"/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  <c r="U3033" s="13"/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  <c r="U3034" s="13"/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  <c r="U3035" s="13"/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  <c r="U3036" s="13"/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  <c r="U3037" s="13"/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  <c r="U3038" s="13"/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  <c r="U3039" s="13"/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  <c r="U3040" s="13"/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  <c r="U3041" s="13"/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  <c r="U3042" s="13"/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  <c r="U3043" s="13"/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  <c r="U3044" s="13"/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  <c r="U3045" s="13"/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  <c r="U3046" s="13"/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  <c r="U3047" s="13"/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  <c r="U3048" s="13"/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  <c r="U3049" s="13"/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  <c r="U3050" s="13"/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  <c r="U3051" s="13"/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  <c r="U3052" s="13"/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  <c r="U3053" s="13"/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  <c r="U3054" s="13"/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  <c r="U3055" s="13"/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  <c r="U3056" s="13"/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  <c r="U3057" s="13"/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  <c r="U3058" s="13"/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  <c r="U3059" s="13"/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  <c r="U3060" s="13"/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  <c r="U3061" s="13"/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  <c r="U3062" s="13"/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  <c r="U3063" s="13"/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  <c r="U3064" s="13"/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  <c r="U3065" s="13"/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  <c r="U3066" s="13"/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  <c r="U3067" s="13"/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  <c r="U3068" s="13"/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  <c r="U3069" s="13"/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  <c r="U3070" s="13"/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  <c r="U3071" s="13"/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  <c r="U3072" s="13"/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  <c r="U3073" s="13"/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  <c r="U3074" s="13"/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  <c r="U3075" s="13"/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  <c r="U3076" s="13"/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  <c r="U3077" s="13"/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  <c r="U3078" s="13"/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  <c r="U3079" s="13"/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  <c r="U3080" s="13"/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  <c r="U3081" s="13"/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  <c r="U3082" s="13"/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  <c r="U3083" s="13"/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  <c r="U3084" s="13"/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  <c r="U3085" s="13"/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  <c r="U3086" s="13"/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  <c r="U3087" s="13"/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  <c r="U3088" s="13"/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  <c r="U3089" s="13"/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  <c r="U3090" s="13"/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  <c r="U3091" s="13"/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  <c r="U3092" s="13"/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  <c r="U3093" s="13"/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  <c r="U3094" s="13"/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  <c r="U3095" s="13"/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  <c r="U3096" s="13"/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  <c r="U3097" s="13"/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  <c r="U3098" s="13"/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  <c r="U3099" s="13"/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  <c r="U3100" s="13"/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  <c r="U3101" s="13"/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  <c r="U3102" s="13"/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  <c r="U3103" s="13"/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  <c r="U3104" s="13"/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  <c r="U3105" s="13"/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  <c r="U3106" s="13"/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  <c r="U3107" s="13"/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  <c r="U3108" s="13"/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  <c r="U3109" s="13"/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  <c r="U3110" s="13"/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  <c r="U3111" s="13"/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  <c r="U3112" s="13"/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  <c r="U3113" s="13"/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  <c r="U3114" s="13"/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  <c r="U3115" s="13"/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  <c r="U3116" s="13"/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  <c r="U3117" s="13"/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  <c r="U3118" s="13"/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  <c r="U3119" s="13"/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  <c r="U3120" s="13"/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  <c r="U3121" s="13"/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  <c r="U3122" s="13"/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  <c r="U3123" s="13"/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  <c r="U3124" s="13"/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  <c r="U3125" s="13"/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  <c r="U3126" s="13"/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  <c r="U3127" s="13"/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  <c r="U3128" s="13"/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  <c r="U3129" s="13"/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  <c r="U3130" s="13"/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  <c r="U3131" s="13"/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  <c r="U3132" s="13"/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  <c r="U3133" s="13"/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  <c r="U3134" s="13"/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  <c r="U3135" s="13"/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  <c r="U3136" s="13"/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  <c r="U3137" s="13"/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  <c r="U3138" s="13"/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  <c r="U3139" s="13"/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  <c r="U3140" s="13"/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  <c r="U3141" s="13"/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  <c r="U3142" s="13"/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  <c r="U3143" s="13"/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  <c r="U3144" s="13"/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  <c r="U3145" s="13"/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  <c r="U3146" s="13"/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  <c r="U3147" s="13"/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  <c r="U3148" s="13"/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  <c r="U3149" s="13"/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  <c r="U3150" s="13"/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  <c r="U3151" s="13"/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  <c r="U3152" s="13"/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  <c r="U3153" s="13"/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  <c r="U3154" s="13"/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  <c r="U3155" s="13"/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  <c r="U3156" s="13"/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  <c r="U3157" s="13"/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  <c r="U3158" s="13"/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  <c r="U3159" s="13"/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  <c r="U3160" s="13"/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  <c r="U3161" s="13"/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  <c r="U3162" s="13"/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  <c r="U3163" s="13"/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  <c r="U3164" s="13"/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  <c r="U3165" s="13"/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  <c r="U3166" s="13"/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  <c r="U3167" s="13"/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  <c r="U3168" s="13"/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  <c r="U3169" s="13"/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  <c r="U3170" s="13"/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  <c r="U3171" s="13"/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  <c r="U3172" s="13"/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  <c r="U3173" s="13"/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  <c r="U3174" s="13"/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  <c r="U3175" s="13"/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  <c r="U3176" s="13"/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  <c r="U3177" s="13"/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  <c r="U3178" s="13"/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  <c r="U3179" s="13"/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  <c r="U3180" s="13"/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  <c r="U3181" s="13"/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  <c r="U3182" s="13"/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  <c r="U3183" s="13"/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  <c r="U3184" s="13"/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  <c r="U3185" s="13"/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  <c r="U3186" s="13"/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  <c r="U3187" s="13"/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  <c r="U3188" s="13"/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  <c r="U3189" s="13"/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  <c r="U3190" s="13"/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  <c r="U3191" s="13"/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  <c r="U3192" s="13"/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  <c r="U3193" s="13"/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  <c r="U3194" s="13"/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  <c r="U3195" s="13"/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  <c r="U3196" s="13"/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  <c r="U3197" s="13"/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  <c r="U3198" s="13"/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  <c r="U3199" s="13"/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  <c r="U3200" s="13"/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  <c r="U3201" s="13"/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  <c r="U3202" s="13"/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  <c r="U3203" s="13"/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  <c r="U3204" s="13"/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  <c r="U3205" s="13"/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  <c r="U3206" s="13"/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  <c r="U3207" s="13"/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  <c r="U3208" s="13"/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  <c r="U3209" s="13"/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  <c r="U3210" s="13"/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  <c r="U3211" s="13"/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  <c r="U3212" s="13"/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  <c r="U3213" s="13"/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  <c r="U3214" s="13"/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  <c r="U3215" s="13"/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  <c r="U3216" s="13"/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  <c r="U3217" s="13"/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  <c r="U3218" s="13"/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  <c r="U3219" s="13"/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  <c r="U3220" s="13"/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  <c r="U3221" s="13"/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  <c r="U3222" s="13"/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  <c r="U3223" s="13"/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  <c r="U3224" s="13"/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  <c r="U3225" s="13"/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  <c r="U3226" s="13"/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  <c r="U3227" s="13"/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  <c r="U3228" s="13"/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  <c r="U3229" s="13"/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  <c r="U3230" s="13"/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  <c r="U3231" s="13"/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  <c r="U3232" s="13"/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  <c r="U3233" s="13"/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  <c r="U3234" s="13"/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  <c r="U3235" s="13"/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  <c r="U3236" s="13"/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  <c r="U3237" s="13"/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  <c r="U3238" s="13"/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  <c r="U3239" s="13"/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  <c r="U3240" s="13"/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  <c r="U3241" s="13"/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  <c r="U3242" s="13"/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  <c r="U3243" s="13"/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  <c r="U3244" s="13"/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  <c r="U3245" s="13"/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  <c r="U3246" s="13"/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  <c r="U3247" s="13"/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  <c r="U3248" s="13"/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  <c r="U3249" s="13"/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  <c r="U3250" s="13"/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  <c r="U3251" s="13"/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  <c r="U3252" s="13"/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  <c r="U3253" s="13"/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  <c r="U3254" s="13"/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  <c r="U3255" s="13"/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  <c r="U3256" s="13"/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  <c r="U3257" s="13"/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  <c r="U3258" s="13"/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  <c r="U3259" s="13"/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  <c r="U3260" s="13"/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  <c r="U3261" s="13"/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  <c r="U3262" s="13"/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  <c r="U3263" s="13"/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  <c r="U3264" s="13"/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  <c r="U3265" s="13"/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  <c r="U3266" s="13"/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  <c r="U3267" s="13"/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  <c r="U3268" s="13"/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  <c r="U3269" s="13"/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  <c r="U3270" s="13"/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  <c r="U3271" s="13"/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  <c r="U3272" s="13"/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  <c r="U3273" s="13"/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  <c r="U3274" s="13"/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  <c r="U3275" s="13"/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  <c r="U3276" s="13"/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  <c r="U3277" s="13"/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  <c r="U3278" s="13"/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  <c r="U3279" s="13"/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  <c r="U3280" s="13"/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  <c r="U3281" s="13"/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  <c r="U3282" s="13"/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  <c r="U3283" s="13"/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  <c r="U3284" s="13"/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  <c r="U3285" s="13"/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  <c r="U3286" s="13"/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  <c r="U3287" s="13"/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  <c r="U3288" s="13"/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  <c r="U3289" s="13"/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  <c r="U3290" s="13"/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  <c r="U3291" s="13"/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  <c r="U3292" s="13"/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  <c r="U3293" s="13"/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  <c r="U3294" s="13"/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  <c r="U3295" s="13"/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  <c r="U3296" s="13"/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  <c r="U3297" s="13"/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  <c r="U3298" s="13"/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  <c r="U3299" s="13"/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  <c r="U3300" s="13"/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  <c r="U3301" s="13"/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  <c r="U3302" s="13"/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  <c r="U3303" s="13"/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  <c r="U3304" s="13"/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  <c r="U3305" s="13"/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  <c r="U3306" s="13"/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  <c r="U3307" s="13"/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  <c r="U3308" s="13"/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  <c r="U3309" s="13"/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  <c r="U3310" s="13"/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  <c r="U3311" s="13"/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  <c r="U3312" s="13"/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  <c r="U3313" s="13"/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  <c r="U3314" s="13"/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  <c r="U3315" s="13"/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  <c r="U3316" s="13"/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  <c r="U3317" s="13"/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  <c r="U3318" s="13"/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  <c r="U3319" s="13"/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  <c r="U3320" s="13"/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  <c r="U3321" s="13"/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  <c r="U3322" s="13"/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  <c r="U3323" s="13"/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  <c r="U3324" s="13"/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  <c r="U3325" s="13"/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  <c r="U3326" s="13"/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  <c r="U3327" s="13"/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  <c r="U3328" s="13"/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  <c r="U3329" s="13"/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  <c r="U3330" s="13"/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  <c r="U3331" s="13"/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  <c r="U3332" s="13"/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  <c r="U3333" s="13"/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  <c r="U3334" s="13"/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  <c r="U3335" s="13"/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  <c r="U3336" s="13"/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  <c r="U3337" s="13"/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  <c r="U3338" s="13"/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  <c r="U3339" s="13"/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  <c r="U3340" s="13"/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  <c r="U3341" s="13"/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  <c r="U3342" s="13"/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  <c r="U3343" s="13"/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  <c r="U3344" s="13"/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  <c r="U3345" s="13"/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  <c r="U3346" s="13"/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  <c r="U3347" s="13"/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  <c r="U3348" s="13"/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  <c r="U3349" s="13"/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  <c r="U3350" s="13"/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  <c r="U3351" s="13"/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  <c r="U3352" s="13"/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  <c r="U3353" s="13"/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  <c r="U3354" s="13"/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  <c r="U3355" s="13"/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  <c r="U3356" s="13"/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  <c r="U3357" s="13"/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  <c r="U3358" s="13"/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  <c r="U3359" s="13"/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  <c r="U3360" s="13"/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  <c r="U3361" s="13"/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  <c r="U3362" s="13"/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  <c r="U3363" s="13"/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  <c r="U3364" s="13"/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  <c r="U3365" s="13"/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  <c r="U3366" s="13"/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  <c r="U3367" s="13"/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  <c r="U3368" s="13"/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  <c r="U3369" s="13"/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  <c r="U3370" s="13"/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  <c r="U3371" s="13"/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  <c r="U3372" s="13"/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  <c r="U3373" s="13"/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  <c r="U3374" s="13"/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  <c r="U3375" s="13"/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  <c r="U3376" s="13"/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  <c r="U3377" s="13"/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  <c r="U3378" s="13"/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  <c r="U3379" s="13"/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  <c r="U3380" s="13"/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  <c r="U3381" s="13"/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  <c r="U3382" s="13"/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  <c r="U3383" s="13"/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  <c r="U3384" s="13"/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  <c r="U3385" s="13"/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  <c r="U3386" s="13"/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  <c r="U3387" s="13"/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  <c r="U3388" s="13"/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  <c r="U3389" s="13"/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  <c r="U3390" s="13"/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  <c r="U3391" s="13"/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  <c r="U3392" s="13"/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  <c r="U3393" s="13"/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  <c r="U3394" s="13"/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  <c r="U3395" s="13"/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  <c r="U3396" s="13"/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  <c r="U3397" s="13"/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  <c r="U3398" s="13"/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  <c r="U3399" s="13"/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  <c r="U3400" s="13"/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  <c r="U3401" s="13"/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  <c r="U3402" s="13"/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  <c r="U3403" s="13"/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  <c r="U3404" s="13"/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  <c r="U3405" s="13"/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  <c r="U3406" s="13"/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  <c r="U3407" s="13"/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  <c r="U3408" s="13"/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  <c r="U3409" s="13"/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  <c r="U3410" s="13"/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  <c r="U3411" s="13"/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  <c r="U3412" s="13"/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  <c r="U3413" s="13"/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  <c r="U3414" s="13"/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  <c r="U3415" s="13"/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  <c r="U3416" s="13"/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  <c r="U3417" s="13"/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  <c r="U3418" s="13"/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  <c r="U3419" s="13"/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  <c r="U3420" s="13"/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  <c r="U3421" s="13"/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  <c r="U3422" s="13"/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  <c r="U3423" s="13"/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  <c r="U3424" s="13"/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  <c r="U3425" s="13"/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  <c r="U3426" s="13"/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  <c r="U3427" s="13"/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  <c r="U3428" s="13"/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  <c r="U3429" s="13"/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  <c r="U3430" s="13"/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  <c r="U3431" s="13"/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  <c r="U3432" s="13"/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  <c r="U3433" s="13"/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  <c r="U3434" s="13"/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  <c r="U3435" s="13"/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  <c r="U3436" s="13"/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  <c r="U3437" s="13"/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  <c r="U3438" s="13"/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  <c r="U3439" s="13"/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  <c r="U3440" s="13"/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  <c r="U3441" s="13"/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  <c r="U3442" s="13"/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  <c r="U3443" s="13"/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  <c r="U3444" s="13"/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  <c r="U3445" s="13"/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  <c r="U3446" s="13"/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  <c r="U3447" s="13"/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  <c r="U3448" s="13"/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  <c r="U3449" s="13"/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  <c r="U3450" s="13"/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  <c r="U3451" s="13"/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  <c r="U3452" s="13"/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  <c r="U3453" s="13"/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  <c r="U3454" s="13"/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  <c r="U3455" s="13"/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  <c r="U3456" s="13"/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  <c r="U3457" s="13"/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  <c r="U3458" s="13"/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  <c r="U3459" s="13"/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  <c r="U3460" s="13"/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  <c r="U3461" s="13"/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  <c r="U3462" s="13"/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  <c r="U3463" s="13"/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  <c r="U3464" s="13"/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  <c r="U3465" s="13"/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  <c r="U3466" s="13"/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  <c r="U3467" s="13"/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  <c r="U3468" s="13"/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  <c r="U3469" s="13"/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  <c r="U3470" s="13"/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  <c r="U3471" s="13"/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  <c r="U3472" s="13"/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  <c r="U3473" s="13"/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  <c r="U3474" s="13"/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  <c r="U3475" s="13"/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  <c r="U3476" s="13"/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  <c r="U3477" s="13"/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  <c r="U3478" s="13"/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  <c r="U3479" s="13"/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  <c r="U3480" s="13"/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  <c r="U3481" s="13"/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  <c r="U3482" s="13"/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  <c r="U3483" s="13"/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  <c r="U3484" s="13"/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  <c r="U3485" s="13"/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  <c r="U3486" s="13"/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  <c r="U3487" s="13"/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  <c r="U3488" s="13"/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  <c r="U3489" s="13"/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  <c r="U3490" s="13"/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  <c r="U3491" s="13"/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  <c r="U3492" s="13"/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  <c r="U3493" s="13"/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  <c r="U3494" s="13"/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  <c r="U3495" s="13"/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  <c r="U3496" s="13"/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  <c r="U3497" s="13"/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  <c r="U3498" s="13"/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  <c r="U3499" s="13"/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  <c r="U3500" s="13"/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  <c r="U3501" s="13"/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  <c r="U3502" s="13"/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  <c r="U3503" s="13"/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  <c r="U3504" s="13"/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  <c r="U3505" s="13"/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  <c r="U3506" s="13"/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  <c r="U3507" s="13"/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  <c r="U3508" s="13"/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  <c r="U3509" s="13"/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  <c r="U3510" s="13"/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  <c r="U3511" s="13"/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  <c r="U3512" s="13"/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  <c r="U3513" s="13"/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  <c r="U3514" s="13"/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  <c r="U3515" s="13"/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  <c r="U3516" s="13"/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  <c r="U3517" s="13"/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  <c r="U3518" s="13"/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  <c r="U3519" s="13"/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  <c r="U3520" s="13"/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  <c r="U3521" s="13"/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  <c r="U3522" s="13"/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  <c r="U3523" s="13"/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  <c r="U3524" s="13"/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  <c r="U3525" s="13"/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  <c r="U3526" s="13"/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  <c r="U3527" s="13"/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  <c r="U3528" s="13"/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  <c r="U3529" s="13"/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  <c r="U3530" s="13"/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  <c r="U3531" s="13"/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  <c r="U3532" s="13"/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  <c r="U3533" s="13"/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  <c r="U3534" s="13"/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  <c r="U3535" s="13"/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  <c r="U3536" s="13"/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  <c r="U3537" s="13"/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  <c r="U3538" s="13"/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  <c r="U3539" s="13"/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  <c r="U3540" s="13"/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  <c r="U3541" s="13"/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  <c r="U3542" s="13"/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  <c r="U3543" s="13"/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  <c r="U3544" s="13"/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  <c r="U3545" s="13"/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  <c r="U3546" s="13"/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  <c r="U3547" s="13"/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  <c r="U3548" s="13"/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  <c r="U3549" s="13"/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  <c r="U3550" s="13"/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  <c r="U3551" s="13"/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  <c r="U3552" s="13"/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  <c r="U3553" s="13"/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  <c r="U3554" s="13"/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  <c r="U3555" s="13"/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  <c r="U3556" s="13"/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  <c r="U3557" s="13"/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  <c r="U3558" s="13"/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  <c r="U3559" s="13"/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  <c r="U3560" s="13"/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  <c r="U3561" s="13"/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  <c r="U3562" s="13"/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  <c r="U3563" s="13"/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  <c r="U3564" s="13"/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  <c r="U3565" s="13"/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  <c r="U3566" s="13"/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  <c r="U3567" s="13"/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  <c r="U3568" s="13"/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  <c r="U3569" s="13"/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  <c r="U3570" s="13"/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  <c r="U3571" s="13"/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  <c r="U3572" s="13"/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  <c r="U3573" s="13"/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  <c r="U3574" s="13"/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  <c r="U3575" s="13"/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  <c r="U3576" s="13"/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  <c r="U3577" s="13"/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  <c r="U3578" s="13"/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  <c r="U3579" s="13"/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  <c r="U3580" s="13"/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  <c r="U3581" s="13"/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  <c r="U3582" s="13"/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  <c r="U3583" s="13"/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  <c r="U3584" s="13"/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  <c r="U3585" s="13"/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  <c r="U3586" s="13"/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  <c r="U3587" s="13"/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  <c r="U3588" s="13"/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  <c r="U3589" s="13"/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  <c r="U3590" s="13"/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  <c r="U3591" s="13"/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  <c r="U3592" s="13"/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  <c r="U3593" s="13"/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  <c r="U3594" s="13"/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  <c r="U3595" s="13"/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  <c r="U3596" s="13"/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  <c r="U3597" s="13"/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  <c r="U3598" s="13"/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  <c r="U3599" s="13"/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  <c r="U3600" s="13"/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  <c r="U3601" s="13"/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  <c r="U3602" s="13"/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  <c r="U3603" s="13"/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  <c r="U3604" s="13"/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  <c r="U3605" s="13"/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  <c r="U3606" s="13"/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  <c r="U3607" s="13"/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  <c r="U3608" s="13"/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  <c r="U3609" s="13"/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  <c r="U3610" s="13"/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  <c r="U3611" s="13"/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  <c r="U3612" s="13"/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  <c r="U3613" s="13"/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  <c r="U3614" s="13"/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  <c r="U3615" s="13"/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  <c r="U3616" s="13"/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  <c r="U3617" s="13"/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  <c r="U3618" s="13"/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  <c r="U3619" s="13"/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  <c r="U3620" s="13"/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  <c r="U3621" s="13"/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  <c r="U3622" s="13"/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  <c r="U3623" s="13"/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  <c r="U3624" s="13"/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  <c r="U3625" s="13"/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  <c r="U3626" s="13"/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  <c r="U3627" s="13"/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  <c r="U3628" s="13"/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  <c r="U3629" s="13"/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  <c r="U3630" s="13"/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  <c r="U3631" s="13"/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  <c r="U3632" s="13"/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  <c r="U3633" s="13"/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  <c r="U3634" s="13"/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  <c r="U3635" s="13"/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  <c r="U3636" s="13"/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  <c r="U3637" s="13"/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  <c r="U3638" s="13"/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  <c r="U3639" s="13"/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  <c r="U3640" s="13"/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  <c r="U3641" s="13"/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  <c r="U3642" s="13"/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  <c r="U3643" s="13"/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  <c r="U3644" s="13"/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  <c r="U3645" s="13"/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  <c r="U3646" s="13"/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  <c r="U3647" s="13"/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  <c r="U3648" s="13"/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  <c r="U3649" s="13"/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  <c r="U3650" s="13"/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  <c r="U3651" s="13"/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  <c r="U3652" s="13"/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  <c r="U3653" s="13"/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  <c r="U3654" s="13"/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  <c r="U3655" s="13"/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  <c r="U3656" s="13"/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  <c r="U3657" s="13"/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  <c r="U3658" s="13"/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  <c r="U3659" s="13"/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  <c r="U3660" s="13"/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  <c r="U3661" s="13"/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  <c r="U3662" s="13"/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  <c r="U3663" s="13"/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  <c r="U3664" s="13"/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  <c r="U3665" s="13"/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  <c r="U3666" s="13"/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  <c r="U3667" s="13"/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  <c r="U3668" s="13"/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  <c r="U3669" s="13"/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  <c r="U3670" s="13"/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  <c r="U3671" s="13"/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  <c r="U3672" s="13"/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  <c r="U3673" s="13"/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  <c r="U3674" s="13"/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  <c r="U3675" s="13"/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  <c r="U3676" s="13"/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  <c r="U3677" s="13"/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  <c r="U3678" s="13"/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  <c r="U3679" s="13"/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  <c r="U3680" s="13"/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  <c r="U3681" s="13"/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  <c r="U3682" s="13"/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  <c r="U3683" s="13"/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  <c r="U3684" s="13"/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  <c r="U3685" s="13"/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  <c r="U3686" s="13"/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  <c r="U3687" s="13"/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  <c r="U3688" s="13"/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  <c r="U3689" s="13"/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  <c r="U3690" s="13"/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  <c r="U3691" s="13"/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  <c r="U3692" s="13"/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  <c r="U3693" s="13"/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  <c r="U3694" s="13"/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  <c r="U3695" s="13"/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  <c r="U3696" s="13"/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  <c r="U3697" s="13"/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  <c r="U3698" s="13"/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  <c r="U3699" s="13"/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  <c r="U3700" s="13"/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  <c r="U3701" s="13"/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  <c r="U3702" s="13"/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  <c r="U3703" s="13"/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  <c r="U3704" s="13"/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  <c r="U3705" s="13"/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  <c r="U3706" s="13"/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  <c r="U3707" s="13"/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  <c r="U3708" s="13"/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  <c r="U3709" s="13"/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  <c r="U3710" s="13"/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  <c r="U3711" s="13"/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  <c r="U3712" s="13"/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  <c r="U3713" s="13"/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  <c r="U3714" s="13"/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  <c r="U3715" s="13"/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  <c r="U3716" s="13"/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  <c r="U3717" s="13"/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  <c r="U3718" s="13"/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  <c r="U3719" s="13"/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  <c r="U3720" s="13"/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  <c r="U3721" s="13"/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  <c r="U3722" s="13"/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  <c r="U3723" s="13"/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  <c r="U3724" s="13"/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  <c r="U3725" s="13"/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  <c r="U3726" s="13"/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  <c r="U3727" s="13"/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  <c r="U3728" s="13"/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  <c r="U3729" s="13"/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  <c r="U3730" s="13"/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  <c r="U3731" s="13"/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  <c r="U3732" s="13"/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  <c r="U3733" s="13"/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  <c r="U3734" s="13"/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  <c r="U3735" s="13"/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  <c r="U3736" s="13"/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  <c r="U3737" s="13"/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  <c r="U3738" s="13"/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  <c r="U3739" s="13"/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  <c r="U3740" s="13"/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  <c r="U3741" s="13"/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  <c r="U3742" s="13"/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  <c r="U3743" s="13"/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  <c r="U3744" s="13"/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  <c r="U3745" s="13"/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  <c r="U3746" s="13"/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  <c r="U3747" s="13"/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  <c r="U3748" s="13"/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  <c r="U3749" s="13"/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  <c r="U3750" s="13"/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  <c r="U3751" s="13"/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  <c r="U3752" s="13"/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  <c r="U3753" s="13"/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  <c r="U3754" s="13"/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  <c r="U3755" s="13"/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  <c r="U3756" s="13"/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  <c r="U3757" s="13"/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  <c r="U3758" s="13"/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  <c r="U3759" s="13"/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  <c r="U3760" s="13"/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  <c r="U3761" s="13"/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  <c r="U3762" s="13"/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  <c r="U3763" s="13"/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  <c r="U3764" s="13"/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  <c r="U3765" s="13"/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  <c r="U3766" s="13"/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  <c r="U3767" s="13"/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  <c r="U3768" s="13"/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  <c r="U3769" s="13"/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  <c r="U3770" s="13"/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  <c r="U3771" s="13"/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  <c r="U3772" s="13"/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  <c r="U3773" s="13"/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  <c r="U3774" s="13"/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  <c r="U3775" s="13"/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  <c r="U3776" s="13"/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  <c r="U3777" s="13"/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  <c r="U3778" s="13"/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  <c r="U3779" s="13"/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  <c r="U3780" s="13"/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  <c r="U3781" s="13"/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  <c r="U3782" s="13"/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  <c r="U3783" s="13"/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  <c r="U3784" s="13"/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  <c r="U3785" s="13"/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  <c r="U3786" s="13"/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  <c r="U3787" s="13"/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  <c r="U3788" s="13"/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  <c r="U3789" s="13"/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  <c r="U3790" s="13"/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  <c r="U3791" s="13"/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  <c r="U3792" s="13"/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  <c r="U3793" s="13"/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  <c r="U3794" s="13"/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  <c r="U3795" s="13"/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  <c r="U3796" s="13"/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  <c r="U3797" s="13"/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  <c r="U3798" s="13"/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  <c r="U3799" s="13"/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  <c r="U3800" s="13"/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  <c r="U3801" s="13"/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  <c r="U3802" s="13"/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  <c r="U3803" s="13"/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  <c r="U3804" s="13"/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  <c r="U3805" s="13"/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  <c r="U3806" s="13"/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  <c r="U3807" s="13"/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  <c r="U3808" s="13"/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  <c r="U3809" s="13"/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  <c r="U3810" s="13"/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  <c r="U3811" s="13"/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  <c r="U3812" s="13"/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  <c r="U3813" s="13"/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  <c r="U3814" s="13"/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  <c r="U3815" s="13"/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  <c r="U3816" s="13"/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  <c r="U3817" s="13"/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  <c r="U3818" s="13"/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  <c r="U3819" s="13"/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  <c r="U3820" s="13"/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  <c r="U3821" s="13"/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  <c r="U3822" s="13"/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  <c r="U3823" s="13"/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  <c r="U3824" s="13"/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  <c r="U3825" s="13"/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  <c r="U3826" s="13"/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  <c r="U3827" s="13"/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  <c r="U3828" s="13"/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  <c r="U3829" s="13"/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  <c r="U3830" s="13"/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  <c r="U3831" s="13"/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  <c r="U3832" s="13"/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  <c r="U3833" s="13"/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  <c r="U3834" s="13"/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  <c r="U3835" s="13"/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  <c r="U3836" s="13"/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  <c r="U3837" s="13"/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  <c r="U3838" s="13"/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  <c r="U3839" s="13"/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  <c r="U3840" s="13"/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  <c r="U3841" s="13"/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  <c r="U3842" s="13"/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  <c r="U3843" s="13"/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  <c r="U3844" s="13"/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  <c r="U3845" s="13"/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  <c r="U3846" s="13"/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  <c r="U3847" s="13"/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  <c r="U3848" s="13"/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  <c r="U3849" s="13"/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  <c r="U3850" s="13"/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  <c r="U3851" s="13"/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  <c r="U3852" s="13"/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  <c r="U3853" s="13"/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  <c r="U3854" s="13"/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  <c r="U3855" s="13"/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  <c r="U3856" s="13"/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  <c r="U3857" s="13"/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  <c r="U3858" s="13"/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  <c r="U3859" s="13"/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  <c r="U3860" s="13"/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  <c r="U3861" s="13"/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  <c r="U3862" s="13"/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  <c r="U3863" s="13"/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  <c r="U3864" s="13"/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  <c r="U3865" s="13"/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  <c r="U3866" s="13"/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  <c r="U3867" s="13"/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  <c r="U3868" s="13"/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  <c r="U3869" s="13"/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  <c r="U3870" s="13"/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  <c r="U3871" s="13"/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  <c r="U3872" s="13"/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  <c r="U3873" s="13"/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  <c r="U3874" s="13"/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  <c r="U3875" s="13"/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  <c r="U3876" s="13"/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  <c r="U3877" s="13"/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  <c r="U3878" s="13"/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  <c r="U3879" s="13"/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  <c r="U3880" s="13"/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  <c r="U3881" s="13"/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  <c r="U3882" s="13"/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  <c r="U3883" s="13"/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  <c r="U3884" s="13"/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  <c r="U3885" s="13"/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  <c r="U3886" s="13"/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  <c r="U3887" s="13"/>
    </row>
    <row r="3888" spans="1:21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  <c r="U3888" s="13"/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  <c r="U3889" s="13"/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  <c r="U3890" s="13"/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  <c r="U3891" s="13"/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  <c r="U3892" s="13"/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  <c r="U3893" s="13"/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  <c r="U3894" s="13"/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  <c r="U3895" s="13"/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  <c r="U3896" s="13"/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  <c r="U3897" s="13"/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  <c r="U3898" s="13"/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  <c r="U3899" s="13"/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  <c r="U3900" s="13"/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  <c r="U3901" s="13"/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  <c r="U3902" s="13"/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  <c r="U3903" s="13"/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  <c r="U3904" s="13"/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  <c r="U3905" s="13"/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  <c r="U3906" s="13"/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  <c r="U3907" s="13"/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  <c r="U3908" s="13"/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  <c r="U3909" s="13"/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  <c r="U3910" s="13"/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  <c r="U3911" s="13"/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  <c r="U3912" s="13"/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  <c r="U3913" s="13"/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  <c r="U3914" s="13"/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  <c r="U3915" s="13"/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  <c r="U3916" s="13"/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  <c r="U3917" s="13"/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  <c r="U3918" s="13"/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  <c r="U3919" s="13"/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  <c r="U3920" s="13"/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  <c r="U3921" s="13"/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  <c r="U3922" s="13"/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  <c r="U3923" s="13"/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  <c r="U3924" s="13"/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  <c r="U3925" s="13"/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  <c r="U3926" s="13"/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  <c r="U3927" s="13"/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  <c r="U3928" s="13"/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  <c r="U3929" s="13"/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  <c r="U3930" s="13"/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  <c r="U3931" s="13"/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  <c r="U3932" s="13"/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  <c r="U3933" s="13"/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  <c r="U3934" s="13"/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  <c r="U3935" s="13"/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  <c r="U3936" s="13"/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  <c r="U3937" s="13"/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  <c r="U3938" s="13"/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  <c r="U3939" s="13"/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  <c r="U3940" s="13"/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  <c r="U3941" s="13"/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  <c r="U3942" s="13"/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  <c r="U3943" s="13"/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  <c r="U3944" s="13"/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  <c r="U3945" s="13"/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  <c r="U3946" s="13"/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  <c r="U3947" s="13"/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  <c r="U3948" s="13"/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  <c r="U3949" s="13"/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  <c r="U3950" s="13"/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  <c r="U3951" s="13"/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  <c r="U3952" s="13"/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  <c r="U3953" s="13"/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  <c r="U3954" s="13"/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  <c r="U3955" s="13"/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  <c r="U3956" s="13"/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  <c r="U3957" s="13"/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  <c r="U3958" s="13"/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  <c r="U3959" s="13"/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  <c r="U3960" s="13"/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  <c r="U3961" s="13"/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  <c r="U3962" s="13"/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  <c r="U3963" s="13"/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  <c r="U3964" s="13"/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  <c r="U3965" s="13"/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  <c r="U3966" s="13"/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  <c r="U3967" s="13"/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  <c r="U3968" s="13"/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  <c r="U3969" s="13"/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  <c r="U3970" s="13"/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  <c r="U3971" s="13"/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  <c r="U3972" s="13"/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  <c r="U3973" s="13"/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  <c r="U3974" s="13"/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  <c r="U3975" s="13"/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  <c r="U3976" s="13"/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  <c r="U3977" s="13"/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  <c r="U3978" s="13"/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  <c r="U3979" s="13"/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  <c r="U3980" s="13"/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  <c r="U3981" s="13"/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  <c r="U3982" s="13"/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  <c r="U3983" s="13"/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  <c r="U3984" s="13"/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  <c r="U3985" s="13"/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  <c r="U3986" s="13"/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  <c r="U3987" s="13"/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  <c r="U3988" s="13"/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  <c r="U3989" s="13"/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  <c r="U3990" s="13"/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  <c r="U3991" s="13"/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  <c r="U3992" s="13"/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  <c r="U3993" s="13"/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  <c r="U3994" s="13"/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  <c r="U3995" s="13"/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  <c r="U3996" s="13"/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  <c r="U3997" s="13"/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  <c r="U3998" s="13"/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  <c r="U3999" s="13"/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  <c r="U4000" s="13"/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  <c r="U4001" s="13"/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  <c r="U4002" s="13"/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  <c r="U4003" s="13"/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  <c r="U4004" s="13"/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  <c r="U4005" s="13"/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  <c r="U4006" s="13"/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  <c r="U4007" s="13"/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  <c r="U4008" s="13"/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  <c r="U4009" s="13"/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  <c r="U4010" s="13"/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  <c r="U4011" s="13"/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  <c r="U4012" s="13"/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  <c r="U4013" s="13"/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  <c r="U4014" s="13"/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  <c r="U4015" s="13"/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  <c r="U4016" s="13"/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  <c r="U4017" s="13"/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  <c r="U4018" s="13"/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  <c r="U4019" s="13"/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  <c r="U4020" s="13"/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  <c r="U4021" s="13"/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  <c r="U4022" s="13"/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  <c r="U4023" s="13"/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  <c r="U4024" s="13"/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  <c r="U4025" s="13"/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  <c r="U4026" s="13"/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  <c r="U4027" s="13"/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  <c r="U4028" s="13"/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  <c r="U4029" s="13"/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  <c r="U4030" s="13"/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  <c r="U4031" s="13"/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  <c r="U4032" s="13"/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  <c r="U4033" s="13"/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  <c r="U4034" s="13"/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  <c r="U4035" s="13"/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  <c r="U4036" s="13"/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  <c r="U4037" s="13"/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  <c r="U4038" s="13"/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  <c r="U4039" s="13"/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  <c r="U4040" s="13"/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  <c r="U4041" s="13"/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  <c r="U4042" s="13"/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  <c r="U4043" s="13"/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  <c r="U4044" s="13"/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  <c r="U4045" s="13"/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  <c r="U4046" s="13"/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  <c r="U4047" s="13"/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  <c r="U4048" s="13"/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  <c r="U4049" s="13"/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  <c r="U4050" s="13"/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  <c r="U4051" s="13"/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  <c r="U4052" s="13"/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  <c r="U4053" s="13"/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  <c r="U4054" s="13"/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  <c r="U4055" s="13"/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  <c r="U4056" s="13"/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  <c r="U4057" s="13"/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  <c r="U4058" s="13"/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  <c r="U4059" s="13"/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  <c r="U4060" s="13"/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  <c r="U4061" s="13"/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  <c r="U4062" s="13"/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  <c r="U4063" s="13"/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  <c r="U4064" s="13"/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  <c r="U4065" s="13"/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  <c r="U4066" s="13"/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  <c r="U4067" s="13"/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  <c r="U4068" s="13"/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  <c r="U4069" s="13"/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  <c r="U4070" s="13"/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  <c r="U4071" s="13"/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  <c r="U4072" s="13"/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  <c r="U4073" s="13"/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  <c r="U4074" s="13"/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  <c r="U4075" s="13"/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  <c r="U4076" s="13"/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  <c r="U4077" s="13"/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  <c r="U4078" s="13"/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  <c r="U4079" s="13"/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  <c r="U4080" s="13"/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  <c r="U4081" s="13"/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  <c r="U4082" s="13"/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  <c r="U4083" s="13"/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  <c r="U4084" s="13"/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  <c r="U4085" s="13"/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  <c r="U4086" s="13"/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  <c r="U4087" s="13"/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  <c r="U4088" s="13"/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  <c r="U4089" s="13"/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  <c r="U4090" s="13"/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  <c r="U4091" s="13"/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  <c r="U4092" s="13"/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  <c r="U4093" s="13"/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  <c r="U4094" s="13"/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  <c r="U4095" s="13"/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  <c r="U4096" s="13"/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  <c r="U4097" s="13"/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  <c r="U4098" s="13"/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  <c r="U4099" s="13"/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  <c r="U4100" s="13"/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  <c r="U4101" s="13"/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  <c r="U4102" s="13"/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  <c r="U4103" s="13"/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  <c r="U4104" s="13"/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  <c r="U4105" s="13"/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  <c r="U4106" s="13"/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  <c r="U4107" s="13"/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  <c r="U4108" s="13"/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  <c r="U4109" s="13"/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  <c r="U4110" s="13"/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  <c r="U4111" s="13"/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  <c r="U4112" s="13"/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  <c r="U4113" s="13"/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  <c r="U4114" s="13"/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  <c r="U4115" s="13"/>
    </row>
  </sheetData>
  <autoFilter ref="A1:U4115" xr:uid="{3CC0AB21-2AD3-B14E-A152-A77B54A5B6AB}">
    <filterColumn colId="16">
      <filters>
        <filter val="music"/>
      </filters>
    </filterColumn>
  </autoFilter>
  <conditionalFormatting sqref="F2:F4115">
    <cfRule type="expression" dxfId="6" priority="4">
      <formula>$F2="canceled"</formula>
    </cfRule>
    <cfRule type="expression" dxfId="5" priority="5">
      <formula>$F2="live"</formula>
    </cfRule>
    <cfRule type="expression" dxfId="4" priority="6">
      <formula>$F2="failed"</formula>
    </cfRule>
    <cfRule type="expression" dxfId="3" priority="7">
      <formula>$F2="successful"</formula>
    </cfRule>
  </conditionalFormatting>
  <conditionalFormatting sqref="O2:O4115">
    <cfRule type="expression" dxfId="2" priority="1">
      <formula>$O2&gt;=200%</formula>
    </cfRule>
    <cfRule type="expression" dxfId="1" priority="2">
      <formula>$O2&gt;=100%</formula>
    </cfRule>
    <cfRule type="expression" dxfId="0" priority="3">
      <formula>$O2&lt;100%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12028-3EA2-7D40-B1FD-501E5079766B}">
  <dimension ref="A1:H13"/>
  <sheetViews>
    <sheetView zoomScale="150" workbookViewId="0">
      <selection activeCell="A4" sqref="A4"/>
    </sheetView>
  </sheetViews>
  <sheetFormatPr baseColWidth="10" defaultRowHeight="15" x14ac:dyDescent="0.2"/>
  <cols>
    <col min="1" max="1" width="25.83203125" customWidth="1"/>
    <col min="2" max="2" width="22.6640625" customWidth="1"/>
    <col min="3" max="3" width="17.6640625" customWidth="1"/>
    <col min="4" max="4" width="24.6640625" customWidth="1"/>
    <col min="5" max="5" width="21.6640625" customWidth="1"/>
    <col min="6" max="6" width="23.1640625" customWidth="1"/>
    <col min="7" max="7" width="19.1640625" customWidth="1"/>
    <col min="8" max="8" width="22.33203125" customWidth="1"/>
  </cols>
  <sheetData>
    <row r="1" spans="1:8" x14ac:dyDescent="0.2">
      <c r="A1" s="1" t="s">
        <v>8369</v>
      </c>
      <c r="B1" s="1" t="s">
        <v>8370</v>
      </c>
      <c r="C1" s="1" t="s">
        <v>8371</v>
      </c>
      <c r="D1" s="1" t="s">
        <v>8372</v>
      </c>
      <c r="E1" s="1" t="s">
        <v>8373</v>
      </c>
      <c r="F1" s="1" t="s">
        <v>8374</v>
      </c>
      <c r="G1" s="1" t="s">
        <v>8375</v>
      </c>
      <c r="H1" s="1" t="s">
        <v>8376</v>
      </c>
    </row>
    <row r="2" spans="1:8" x14ac:dyDescent="0.2">
      <c r="A2" t="s">
        <v>8377</v>
      </c>
      <c r="B2">
        <f>COUNTIFS('Raw Data'!D2:D4115, "&lt;1000", 'Raw Data'!F2:F4115, "Successful")</f>
        <v>322</v>
      </c>
      <c r="C2">
        <f>COUNTIFS('Raw Data'!D2:D4115, "&lt;1000", 'Raw Data'!F2:F4115, "failed")</f>
        <v>113</v>
      </c>
      <c r="D2">
        <f>COUNTIFS('Raw Data'!D2:D4115, "&lt;1000", 'Raw Data'!F2:F4115, "canceled")</f>
        <v>18</v>
      </c>
      <c r="E2">
        <f>SUM(B2,C2,D2)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8378</v>
      </c>
      <c r="B3">
        <f>COUNTIFS('Raw Data'!D2:D4115, "&gt;=1000", 'Raw Data'!D2:D4115, "&lt;=4999", 'Raw Data'!F2:F4115, "Successful")</f>
        <v>932</v>
      </c>
      <c r="C3">
        <f>COUNTIFS('Raw Data'!D2:D4115, "&gt;=1000", 'Raw Data'!D2:D4115, "&lt;=4999",'Raw Data'!F2:F4115, "failed")</f>
        <v>420</v>
      </c>
      <c r="D3">
        <f>COUNTIFS('Raw Data'!D2:D4115, "&gt;=1000", 'Raw Data'!D2:D4115, "&lt;=4900", 'Raw Data'!F2:F4115, "Canceled")</f>
        <v>60</v>
      </c>
      <c r="E3">
        <f t="shared" ref="E3:E13" si="0">SUM(B3,C3,D3)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8379</v>
      </c>
      <c r="B4">
        <f>COUNTIFS('Raw Data'!D2:D4115, "&gt;=5000", 'Raw Data'!D2:D4115, "&lt;=9999", 'Raw Data'!F2:F4115, "Successful")</f>
        <v>381</v>
      </c>
      <c r="C4">
        <f>COUNTIFS('Raw Data'!D2:D4115, "&gt;=5000", 'Raw Data'!D2:D4115, "&lt;=9999", 'Raw Data'!F2:F4115, "failed")</f>
        <v>283</v>
      </c>
      <c r="D4">
        <f>COUNTIFS('Raw Data'!D2:D4115, "&gt;=5000", 'Raw Data'!D2:D4115, "&lt;=9999", 'Raw Data'!F2:F4115, 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8388</v>
      </c>
      <c r="B5">
        <f>COUNTIFS('Raw Data'!D2:D4115, "&gt;=10000", 'Raw Data'!D2:D4115, "&lt;=14999", 'Raw Data'!F2:F4115, "successful")</f>
        <v>168</v>
      </c>
      <c r="C5">
        <f>COUNTIFS('Raw Data'!D2:D4115, "&gt;=10000", 'Raw Data'!D2:D4115, "&lt;=14999", 'Raw Data'!F2:F4115, "Failed")</f>
        <v>144</v>
      </c>
      <c r="D5">
        <f>COUNTIFS('Raw Data'!D2:D4115, "&gt;=10000", 'Raw Data'!D2:D4115, "&lt;=14999", 'Raw Data'!F2:F4115, 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8380</v>
      </c>
      <c r="B6">
        <f>COUNTIFS('Raw Data'!D2:D4115, "&gt;=15000", 'Raw Data'!D2:D4115, "&lt;=19999", 'Raw Data'!F2:F4115, "Successful")</f>
        <v>94</v>
      </c>
      <c r="C6">
        <f>COUNTIFS('Raw Data'!D2:D4115, "&gt;=15000", 'Raw Data'!D2:D4115, "&lt;=19999", 'Raw Data'!F2:F4115, "failed")</f>
        <v>90</v>
      </c>
      <c r="D6">
        <f>COUNTIFS('Raw Data'!D2:D4115, "&gt;=15000", 'Raw Data'!D2:D4115, "&lt;=19999", 'Raw Data'!F2:F4115, 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8381</v>
      </c>
      <c r="B7">
        <f>COUNTIFS('Raw Data'!D2:D4115, "&gt;=20000", 'Raw Data'!D2:D4115, "&lt;=24999", 'Raw Data'!F2:F4115, "Successful")</f>
        <v>62</v>
      </c>
      <c r="C7">
        <f>COUNTIFS('Raw Data'!D2:D4115, "&gt;=20000", 'Raw Data'!D2:D4115, "&lt;=24999", 'Raw Data'!F2:F4115, "failed")</f>
        <v>72</v>
      </c>
      <c r="D7">
        <f>COUNTIFS('Raw Data'!D2:D4115, "&gt;=20000", 'Raw Data'!D2:D4115, "&lt;=24999", 'Raw Data'!F2:F4115, 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8382</v>
      </c>
      <c r="B8">
        <f>COUNTIFS('Raw Data'!D2:D4115, "&gt;=25000", 'Raw Data'!D2:D4115, "&lt;=29999", 'Raw Data'!F2:F4115, "Successful")</f>
        <v>55</v>
      </c>
      <c r="C8">
        <f>COUNTIFS('Raw Data'!D2:D4115, "&gt;=25000", 'Raw Data'!D2:D4115, "&lt;=29999", 'Raw Data'!F2:F4115, "failed")</f>
        <v>64</v>
      </c>
      <c r="D8">
        <f>COUNTIFS('Raw Data'!D2:D4115, "&gt;=25000", 'Raw Data'!D2:D4115, "&lt;=29999", 'Raw Data'!F2:F4115, 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8383</v>
      </c>
      <c r="B9">
        <f>COUNTIFS('Raw Data'!D2:D4115, "&gt;=30000", 'Raw Data'!D2:D4115, "&lt;=34999", 'Raw Data'!F2:F4115, "Successful")</f>
        <v>32</v>
      </c>
      <c r="C9">
        <f>COUNTIFS('Raw Data'!D2:D4115, "&gt;=30000", 'Raw Data'!D2:D4115, "&lt;=34999", 'Raw Data'!F2:F4115, "failed")</f>
        <v>37</v>
      </c>
      <c r="D9">
        <f>COUNTIFS('Raw Data'!D2:D4115, "&gt;=30000", 'Raw Data'!D2:D4115, "&lt;=34999", 'Raw Data'!F2:F4115, 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8384</v>
      </c>
      <c r="B10">
        <f>COUNTIFS('Raw Data'!D2:D4115, "&gt;=35000", 'Raw Data'!D2:D4115, "&lt;=39999", 'Raw Data'!F2:F4115, "Successful")</f>
        <v>26</v>
      </c>
      <c r="C10">
        <f>COUNTIFS('Raw Data'!D2:D4115, "&gt;=35000", 'Raw Data'!D2:D4115, "&lt;=39999", 'Raw Data'!F2:F4115, "failed")</f>
        <v>22</v>
      </c>
      <c r="D10">
        <f>COUNTIFS('Raw Data'!D2:D4115, "&gt;=35000", 'Raw Data'!D2:D4115, "&lt;=39999", 'Raw Data'!F2:F4115, 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8385</v>
      </c>
      <c r="B11">
        <f>COUNTIFS('Raw Data'!D2:D4115, "&gt;=40000", 'Raw Data'!D2:D4115, "&lt;=44999", 'Raw Data'!F2:F4115, "Successful")</f>
        <v>21</v>
      </c>
      <c r="C11">
        <f>COUNTIFS('Raw Data'!D2:D4115, "&gt;=40000", 'Raw Data'!D2:D4115, "&lt;=44999", 'Raw Data'!F2:F4115, "failed")</f>
        <v>16</v>
      </c>
      <c r="D11">
        <f>COUNTIFS('Raw Data'!D2:D4115, "&gt;=40000", 'Raw Data'!D2:D4115, "&lt;=44999", 'Raw Data'!F2:F4115, 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8386</v>
      </c>
      <c r="B12">
        <f>COUNTIFS('Raw Data'!D2:D4115, "&gt;=45000", 'Raw Data'!D2:D4115, "&lt;=49999", 'Raw Data'!F2:F4115, "Successful")</f>
        <v>6</v>
      </c>
      <c r="C12">
        <f>COUNTIFS('Raw Data'!D2:D4115, "&gt;=45000", 'Raw Data'!D2:D4115, "&lt;=49999", 'Raw Data'!F2:F4115, "failed")</f>
        <v>11</v>
      </c>
      <c r="D12">
        <f>COUNTIFS('Raw Data'!D2:D4115, "&gt;=45000", 'Raw Data'!D2:D4115, "&lt;=49999", 'Raw Data'!F2:F4115, 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8387</v>
      </c>
      <c r="B13">
        <f>COUNTIFS('Raw Data'!D2:D4115, "&gt;=50000", 'Raw Data'!F2:F4115, "Successful")</f>
        <v>86</v>
      </c>
      <c r="C13">
        <f>COUNTIFS('Raw Data'!D2:D4115, "&gt;=50000", 'Raw Data'!F2:F4115, "failed")</f>
        <v>258</v>
      </c>
      <c r="D13">
        <f>COUNTIFS('Raw Data'!D2:D4115, "&gt;=50000", 'Raw Data'!F2:F4115, 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A4B2E-44BC-DA43-AE57-DF89BA3CC164}">
  <dimension ref="A1:E18"/>
  <sheetViews>
    <sheetView workbookViewId="0">
      <selection activeCell="A6" sqref="A6:E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4114" width="14.83203125" bestFit="1" customWidth="1"/>
    <col min="4115" max="4115" width="10" bestFit="1" customWidth="1"/>
  </cols>
  <sheetData>
    <row r="1" spans="1:5" x14ac:dyDescent="0.2">
      <c r="A1" s="7" t="s">
        <v>8308</v>
      </c>
      <c r="B1" t="s">
        <v>8363</v>
      </c>
    </row>
    <row r="2" spans="1:5" x14ac:dyDescent="0.2">
      <c r="A2" s="7" t="s">
        <v>8368</v>
      </c>
      <c r="B2" t="s">
        <v>8363</v>
      </c>
    </row>
    <row r="4" spans="1:5" x14ac:dyDescent="0.2">
      <c r="A4" s="7" t="s">
        <v>8367</v>
      </c>
      <c r="B4" s="7" t="s">
        <v>8362</v>
      </c>
    </row>
    <row r="5" spans="1:5" x14ac:dyDescent="0.2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0" t="s">
        <v>8389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2">
      <c r="A7" s="10" t="s">
        <v>8390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2">
      <c r="A8" s="10" t="s">
        <v>8391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2">
      <c r="A9" s="10" t="s">
        <v>8392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2">
      <c r="A10" s="10" t="s">
        <v>8393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2">
      <c r="A11" s="10" t="s">
        <v>8394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2">
      <c r="A12" s="10" t="s">
        <v>8395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2">
      <c r="A13" s="10" t="s">
        <v>8396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2">
      <c r="A14" s="10" t="s">
        <v>8397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2">
      <c r="A15" s="10" t="s">
        <v>8398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2">
      <c r="A16" s="10" t="s">
        <v>8399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2">
      <c r="A17" s="10" t="s">
        <v>8400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2">
      <c r="A18" s="10" t="s">
        <v>8361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ADB9E-F82D-4647-BD1A-A941A4F70814}">
  <dimension ref="A1:F47"/>
  <sheetViews>
    <sheetView workbookViewId="0">
      <selection activeCell="A33" sqref="A33:XFD3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2.33203125" bestFit="1" customWidth="1"/>
    <col min="9" max="9" width="14.83203125" bestFit="1" customWidth="1"/>
    <col min="10" max="10" width="16.6640625" bestFit="1" customWidth="1"/>
    <col min="11" max="11" width="19.1640625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8308</v>
      </c>
      <c r="B2" t="s">
        <v>8363</v>
      </c>
    </row>
    <row r="4" spans="1:6" x14ac:dyDescent="0.2">
      <c r="A4" s="7" t="s">
        <v>8364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B9D66-7F11-4848-9A79-3BDA9531F114}">
  <dimension ref="A2:F15"/>
  <sheetViews>
    <sheetView tabSelected="1" topLeftCell="A2" workbookViewId="0">
      <selection activeCell="H15" sqref="H15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83203125" bestFit="1" customWidth="1"/>
    <col min="8" max="8" width="12.33203125" bestFit="1" customWidth="1"/>
    <col min="9" max="9" width="12.83203125" bestFit="1" customWidth="1"/>
    <col min="10" max="10" width="16.6640625" bestFit="1" customWidth="1"/>
    <col min="11" max="11" width="17.1640625" bestFit="1" customWidth="1"/>
    <col min="12" max="12" width="12.1640625" bestFit="1" customWidth="1"/>
    <col min="13" max="13" width="13" bestFit="1" customWidth="1"/>
    <col min="14" max="14" width="16.6640625" bestFit="1" customWidth="1"/>
    <col min="15" max="15" width="14" bestFit="1" customWidth="1"/>
    <col min="16" max="16" width="17.33203125" bestFit="1" customWidth="1"/>
    <col min="17" max="36" width="3.1640625" bestFit="1" customWidth="1"/>
    <col min="37" max="67" width="4.1640625" bestFit="1" customWidth="1"/>
    <col min="68" max="68" width="7.1640625" bestFit="1" customWidth="1"/>
    <col min="69" max="82" width="4.1640625" bestFit="1" customWidth="1"/>
    <col min="83" max="83" width="7.1640625" bestFit="1" customWidth="1"/>
    <col min="84" max="94" width="4.1640625" bestFit="1" customWidth="1"/>
    <col min="95" max="144" width="5.1640625" bestFit="1" customWidth="1"/>
    <col min="145" max="145" width="8.1640625" bestFit="1" customWidth="1"/>
    <col min="146" max="156" width="5.1640625" bestFit="1" customWidth="1"/>
    <col min="157" max="171" width="6.1640625" bestFit="1" customWidth="1"/>
    <col min="172" max="172" width="9.1640625" bestFit="1" customWidth="1"/>
    <col min="173" max="178" width="6.1640625" bestFit="1" customWidth="1"/>
    <col min="179" max="179" width="7.1640625" bestFit="1" customWidth="1"/>
    <col min="180" max="180" width="10.1640625" bestFit="1" customWidth="1"/>
    <col min="181" max="181" width="11.1640625" bestFit="1" customWidth="1"/>
    <col min="182" max="182" width="10.1640625" bestFit="1" customWidth="1"/>
    <col min="183" max="183" width="8.1640625" bestFit="1" customWidth="1"/>
    <col min="184" max="184" width="6.1640625" bestFit="1" customWidth="1"/>
    <col min="185" max="189" width="5.1640625" bestFit="1" customWidth="1"/>
    <col min="190" max="190" width="7.1640625" bestFit="1" customWidth="1"/>
    <col min="191" max="191" width="5.1640625" bestFit="1" customWidth="1"/>
    <col min="192" max="192" width="7.1640625" bestFit="1" customWidth="1"/>
    <col min="193" max="194" width="6.1640625" bestFit="1" customWidth="1"/>
    <col min="195" max="195" width="7.1640625" bestFit="1" customWidth="1"/>
    <col min="196" max="196" width="5.1640625" bestFit="1" customWidth="1"/>
    <col min="197" max="197" width="7.1640625" bestFit="1" customWidth="1"/>
    <col min="198" max="199" width="5.1640625" bestFit="1" customWidth="1"/>
    <col min="200" max="201" width="6.1640625" bestFit="1" customWidth="1"/>
    <col min="202" max="203" width="7.1640625" bestFit="1" customWidth="1"/>
    <col min="204" max="204" width="6.1640625" bestFit="1" customWidth="1"/>
    <col min="205" max="206" width="5.1640625" bestFit="1" customWidth="1"/>
    <col min="207" max="207" width="6.1640625" bestFit="1" customWidth="1"/>
    <col min="208" max="208" width="4.1640625" bestFit="1" customWidth="1"/>
    <col min="209" max="210" width="6.1640625" bestFit="1" customWidth="1"/>
    <col min="211" max="211" width="8.1640625" bestFit="1" customWidth="1"/>
    <col min="212" max="212" width="6.1640625" bestFit="1" customWidth="1"/>
    <col min="213" max="213" width="5.1640625" bestFit="1" customWidth="1"/>
    <col min="214" max="214" width="7.1640625" bestFit="1" customWidth="1"/>
    <col min="215" max="216" width="6.1640625" bestFit="1" customWidth="1"/>
    <col min="217" max="217" width="7.1640625" bestFit="1" customWidth="1"/>
    <col min="218" max="220" width="6.1640625" bestFit="1" customWidth="1"/>
    <col min="221" max="221" width="5.1640625" bestFit="1" customWidth="1"/>
    <col min="222" max="222" width="6.1640625" bestFit="1" customWidth="1"/>
    <col min="223" max="223" width="7.1640625" bestFit="1" customWidth="1"/>
    <col min="224" max="226" width="5.1640625" bestFit="1" customWidth="1"/>
    <col min="227" max="227" width="7.1640625" bestFit="1" customWidth="1"/>
    <col min="228" max="229" width="6.1640625" bestFit="1" customWidth="1"/>
    <col min="230" max="234" width="5.1640625" bestFit="1" customWidth="1"/>
    <col min="235" max="235" width="6.1640625" bestFit="1" customWidth="1"/>
    <col min="236" max="236" width="7.1640625" bestFit="1" customWidth="1"/>
    <col min="237" max="240" width="5.1640625" bestFit="1" customWidth="1"/>
    <col min="241" max="241" width="7.1640625" bestFit="1" customWidth="1"/>
    <col min="242" max="244" width="6.1640625" bestFit="1" customWidth="1"/>
    <col min="245" max="245" width="7.1640625" bestFit="1" customWidth="1"/>
    <col min="246" max="247" width="6.1640625" bestFit="1" customWidth="1"/>
    <col min="248" max="248" width="7.1640625" bestFit="1" customWidth="1"/>
    <col min="249" max="250" width="5.1640625" bestFit="1" customWidth="1"/>
    <col min="251" max="251" width="7.1640625" bestFit="1" customWidth="1"/>
    <col min="252" max="253" width="6.1640625" bestFit="1" customWidth="1"/>
    <col min="254" max="254" width="5.1640625" bestFit="1" customWidth="1"/>
    <col min="255" max="259" width="6.1640625" bestFit="1" customWidth="1"/>
    <col min="260" max="260" width="4.1640625" bestFit="1" customWidth="1"/>
    <col min="261" max="261" width="7.1640625" bestFit="1" customWidth="1"/>
    <col min="262" max="262" width="6.1640625" bestFit="1" customWidth="1"/>
    <col min="263" max="264" width="7.1640625" bestFit="1" customWidth="1"/>
    <col min="265" max="265" width="6.1640625" bestFit="1" customWidth="1"/>
    <col min="266" max="266" width="5.1640625" bestFit="1" customWidth="1"/>
    <col min="267" max="268" width="6.1640625" bestFit="1" customWidth="1"/>
    <col min="269" max="269" width="5.1640625" bestFit="1" customWidth="1"/>
    <col min="270" max="270" width="6.1640625" bestFit="1" customWidth="1"/>
    <col min="271" max="271" width="5.1640625" bestFit="1" customWidth="1"/>
    <col min="272" max="272" width="7.1640625" bestFit="1" customWidth="1"/>
    <col min="273" max="273" width="5.1640625" bestFit="1" customWidth="1"/>
    <col min="274" max="274" width="6.1640625" bestFit="1" customWidth="1"/>
    <col min="275" max="275" width="7.1640625" bestFit="1" customWidth="1"/>
    <col min="276" max="278" width="6.1640625" bestFit="1" customWidth="1"/>
    <col min="279" max="279" width="5.1640625" bestFit="1" customWidth="1"/>
    <col min="280" max="280" width="7.1640625" bestFit="1" customWidth="1"/>
    <col min="281" max="284" width="6.1640625" bestFit="1" customWidth="1"/>
    <col min="285" max="285" width="5.1640625" bestFit="1" customWidth="1"/>
    <col min="286" max="288" width="6.1640625" bestFit="1" customWidth="1"/>
    <col min="289" max="289" width="7.1640625" bestFit="1" customWidth="1"/>
    <col min="290" max="290" width="5.1640625" bestFit="1" customWidth="1"/>
    <col min="291" max="298" width="6.1640625" bestFit="1" customWidth="1"/>
    <col min="299" max="299" width="7.1640625" bestFit="1" customWidth="1"/>
    <col min="300" max="300" width="6.1640625" bestFit="1" customWidth="1"/>
    <col min="301" max="302" width="7.1640625" bestFit="1" customWidth="1"/>
    <col min="303" max="304" width="5.1640625" bestFit="1" customWidth="1"/>
    <col min="305" max="306" width="6.1640625" bestFit="1" customWidth="1"/>
    <col min="307" max="308" width="5.1640625" bestFit="1" customWidth="1"/>
    <col min="309" max="309" width="6.1640625" bestFit="1" customWidth="1"/>
    <col min="310" max="310" width="7.1640625" bestFit="1" customWidth="1"/>
    <col min="311" max="311" width="5.1640625" bestFit="1" customWidth="1"/>
    <col min="312" max="317" width="6.1640625" bestFit="1" customWidth="1"/>
    <col min="318" max="318" width="7.1640625" bestFit="1" customWidth="1"/>
    <col min="319" max="319" width="6.1640625" bestFit="1" customWidth="1"/>
    <col min="320" max="320" width="7.1640625" bestFit="1" customWidth="1"/>
    <col min="321" max="322" width="6.1640625" bestFit="1" customWidth="1"/>
    <col min="323" max="323" width="5.1640625" bestFit="1" customWidth="1"/>
    <col min="324" max="324" width="7.1640625" bestFit="1" customWidth="1"/>
    <col min="325" max="325" width="8.1640625" bestFit="1" customWidth="1"/>
    <col min="326" max="327" width="6.1640625" bestFit="1" customWidth="1"/>
    <col min="328" max="328" width="7.1640625" bestFit="1" customWidth="1"/>
    <col min="329" max="334" width="6.1640625" bestFit="1" customWidth="1"/>
    <col min="335" max="335" width="7.1640625" bestFit="1" customWidth="1"/>
    <col min="336" max="336" width="6.1640625" bestFit="1" customWidth="1"/>
    <col min="337" max="337" width="7.1640625" bestFit="1" customWidth="1"/>
    <col min="338" max="341" width="6.1640625" bestFit="1" customWidth="1"/>
    <col min="342" max="342" width="7.1640625" bestFit="1" customWidth="1"/>
    <col min="343" max="343" width="6.1640625" bestFit="1" customWidth="1"/>
    <col min="344" max="344" width="7.1640625" bestFit="1" customWidth="1"/>
    <col min="345" max="345" width="6.1640625" bestFit="1" customWidth="1"/>
    <col min="346" max="346" width="7.1640625" bestFit="1" customWidth="1"/>
    <col min="347" max="349" width="6.1640625" bestFit="1" customWidth="1"/>
    <col min="350" max="351" width="7.1640625" bestFit="1" customWidth="1"/>
    <col min="352" max="352" width="9.1640625" bestFit="1" customWidth="1"/>
    <col min="353" max="353" width="6.1640625" bestFit="1" customWidth="1"/>
    <col min="354" max="359" width="7.1640625" bestFit="1" customWidth="1"/>
    <col min="360" max="360" width="10.1640625" bestFit="1" customWidth="1"/>
    <col min="361" max="361" width="11.1640625" bestFit="1" customWidth="1"/>
    <col min="362" max="362" width="19.83203125" bestFit="1" customWidth="1"/>
    <col min="363" max="363" width="17.33203125" bestFit="1" customWidth="1"/>
    <col min="364" max="364" width="12.33203125" bestFit="1" customWidth="1"/>
    <col min="365" max="367" width="3.1640625" bestFit="1" customWidth="1"/>
    <col min="368" max="368" width="2.1640625" bestFit="1" customWidth="1"/>
    <col min="369" max="369" width="3.1640625" bestFit="1" customWidth="1"/>
    <col min="370" max="373" width="2.1640625" bestFit="1" customWidth="1"/>
    <col min="374" max="377" width="3.1640625" bestFit="1" customWidth="1"/>
    <col min="378" max="378" width="5.1640625" bestFit="1" customWidth="1"/>
    <col min="379" max="389" width="3.1640625" bestFit="1" customWidth="1"/>
    <col min="390" max="390" width="6.1640625" bestFit="1" customWidth="1"/>
    <col min="391" max="396" width="3.1640625" bestFit="1" customWidth="1"/>
    <col min="397" max="397" width="6.1640625" bestFit="1" customWidth="1"/>
    <col min="398" max="405" width="3.1640625" bestFit="1" customWidth="1"/>
    <col min="406" max="406" width="6.1640625" bestFit="1" customWidth="1"/>
    <col min="407" max="408" width="3.1640625" bestFit="1" customWidth="1"/>
    <col min="409" max="409" width="6.1640625" bestFit="1" customWidth="1"/>
    <col min="410" max="425" width="3.1640625" bestFit="1" customWidth="1"/>
    <col min="426" max="426" width="6.1640625" bestFit="1" customWidth="1"/>
    <col min="427" max="438" width="3.1640625" bestFit="1" customWidth="1"/>
    <col min="439" max="439" width="6.1640625" bestFit="1" customWidth="1"/>
    <col min="440" max="446" width="3.1640625" bestFit="1" customWidth="1"/>
    <col min="447" max="489" width="4.1640625" bestFit="1" customWidth="1"/>
    <col min="490" max="490" width="7.1640625" bestFit="1" customWidth="1"/>
    <col min="491" max="503" width="4.1640625" bestFit="1" customWidth="1"/>
    <col min="504" max="504" width="6.1640625" bestFit="1" customWidth="1"/>
    <col min="505" max="664" width="4.1640625" bestFit="1" customWidth="1"/>
    <col min="665" max="665" width="6.1640625" bestFit="1" customWidth="1"/>
    <col min="666" max="707" width="4.1640625" bestFit="1" customWidth="1"/>
    <col min="708" max="735" width="5.1640625" bestFit="1" customWidth="1"/>
    <col min="736" max="736" width="8.1640625" bestFit="1" customWidth="1"/>
    <col min="737" max="780" width="5.1640625" bestFit="1" customWidth="1"/>
    <col min="781" max="781" width="8.1640625" bestFit="1" customWidth="1"/>
    <col min="782" max="823" width="5.1640625" bestFit="1" customWidth="1"/>
    <col min="824" max="824" width="7.1640625" bestFit="1" customWidth="1"/>
    <col min="825" max="825" width="8.1640625" bestFit="1" customWidth="1"/>
    <col min="826" max="826" width="5.1640625" bestFit="1" customWidth="1"/>
    <col min="827" max="827" width="8.1640625" bestFit="1" customWidth="1"/>
    <col min="828" max="846" width="5.1640625" bestFit="1" customWidth="1"/>
    <col min="847" max="847" width="8.1640625" bestFit="1" customWidth="1"/>
    <col min="848" max="885" width="5.1640625" bestFit="1" customWidth="1"/>
    <col min="886" max="886" width="8.1640625" bestFit="1" customWidth="1"/>
    <col min="887" max="909" width="5.1640625" bestFit="1" customWidth="1"/>
    <col min="910" max="910" width="8.1640625" bestFit="1" customWidth="1"/>
    <col min="911" max="915" width="5.1640625" bestFit="1" customWidth="1"/>
    <col min="916" max="916" width="8.1640625" bestFit="1" customWidth="1"/>
    <col min="917" max="932" width="5.1640625" bestFit="1" customWidth="1"/>
    <col min="933" max="933" width="8.1640625" bestFit="1" customWidth="1"/>
    <col min="934" max="934" width="5.1640625" bestFit="1" customWidth="1"/>
    <col min="935" max="936" width="8.1640625" bestFit="1" customWidth="1"/>
    <col min="937" max="949" width="5.1640625" bestFit="1" customWidth="1"/>
    <col min="950" max="950" width="8.1640625" bestFit="1" customWidth="1"/>
    <col min="951" max="960" width="5.1640625" bestFit="1" customWidth="1"/>
    <col min="961" max="961" width="8.1640625" bestFit="1" customWidth="1"/>
    <col min="962" max="971" width="5.1640625" bestFit="1" customWidth="1"/>
    <col min="972" max="997" width="6.1640625" bestFit="1" customWidth="1"/>
    <col min="998" max="998" width="9.1640625" bestFit="1" customWidth="1"/>
    <col min="999" max="1007" width="6.1640625" bestFit="1" customWidth="1"/>
    <col min="1008" max="1009" width="9.1640625" bestFit="1" customWidth="1"/>
    <col min="1010" max="1010" width="6.1640625" bestFit="1" customWidth="1"/>
    <col min="1011" max="1011" width="9.1640625" bestFit="1" customWidth="1"/>
    <col min="1012" max="1020" width="6.1640625" bestFit="1" customWidth="1"/>
    <col min="1021" max="1021" width="8.1640625" bestFit="1" customWidth="1"/>
    <col min="1022" max="1022" width="6.1640625" bestFit="1" customWidth="1"/>
    <col min="1023" max="1023" width="10.1640625" bestFit="1" customWidth="1"/>
    <col min="1024" max="1024" width="9.1640625" bestFit="1" customWidth="1"/>
    <col min="1025" max="1026" width="7.1640625" bestFit="1" customWidth="1"/>
    <col min="1027" max="1027" width="9.83203125" bestFit="1" customWidth="1"/>
    <col min="1028" max="1029" width="8.1640625" bestFit="1" customWidth="1"/>
    <col min="1030" max="1032" width="7.1640625" bestFit="1" customWidth="1"/>
    <col min="1033" max="1034" width="6.1640625" bestFit="1" customWidth="1"/>
    <col min="1035" max="1035" width="7.1640625" bestFit="1" customWidth="1"/>
    <col min="1036" max="1036" width="6.1640625" bestFit="1" customWidth="1"/>
    <col min="1037" max="1040" width="7.1640625" bestFit="1" customWidth="1"/>
    <col min="1041" max="1041" width="5.1640625" bestFit="1" customWidth="1"/>
    <col min="1042" max="1042" width="7.1640625" bestFit="1" customWidth="1"/>
    <col min="1043" max="1043" width="6.1640625" bestFit="1" customWidth="1"/>
    <col min="1044" max="1044" width="8.1640625" bestFit="1" customWidth="1"/>
    <col min="1045" max="1045" width="4.1640625" bestFit="1" customWidth="1"/>
    <col min="1046" max="1046" width="7.1640625" bestFit="1" customWidth="1"/>
    <col min="1047" max="1048" width="6.1640625" bestFit="1" customWidth="1"/>
    <col min="1049" max="1049" width="5.1640625" bestFit="1" customWidth="1"/>
    <col min="1050" max="1052" width="7.1640625" bestFit="1" customWidth="1"/>
    <col min="1053" max="1053" width="6.1640625" bestFit="1" customWidth="1"/>
    <col min="1054" max="1054" width="5.1640625" bestFit="1" customWidth="1"/>
    <col min="1055" max="1056" width="7.1640625" bestFit="1" customWidth="1"/>
    <col min="1057" max="1057" width="6.1640625" bestFit="1" customWidth="1"/>
    <col min="1058" max="1058" width="5.1640625" bestFit="1" customWidth="1"/>
    <col min="1059" max="1059" width="7.1640625" bestFit="1" customWidth="1"/>
    <col min="1060" max="1060" width="6.1640625" bestFit="1" customWidth="1"/>
    <col min="1061" max="1061" width="7.1640625" bestFit="1" customWidth="1"/>
    <col min="1062" max="1062" width="6.1640625" bestFit="1" customWidth="1"/>
    <col min="1063" max="1065" width="5.1640625" bestFit="1" customWidth="1"/>
    <col min="1066" max="1066" width="6.1640625" bestFit="1" customWidth="1"/>
    <col min="1067" max="1067" width="7.1640625" bestFit="1" customWidth="1"/>
    <col min="1068" max="1069" width="6.1640625" bestFit="1" customWidth="1"/>
    <col min="1070" max="1071" width="7.1640625" bestFit="1" customWidth="1"/>
    <col min="1072" max="1073" width="6.1640625" bestFit="1" customWidth="1"/>
    <col min="1074" max="1074" width="8.1640625" bestFit="1" customWidth="1"/>
    <col min="1075" max="1079" width="6.1640625" bestFit="1" customWidth="1"/>
    <col min="1080" max="1081" width="5.1640625" bestFit="1" customWidth="1"/>
    <col min="1082" max="1082" width="6.1640625" bestFit="1" customWidth="1"/>
    <col min="1083" max="1083" width="7.1640625" bestFit="1" customWidth="1"/>
    <col min="1084" max="1084" width="6.1640625" bestFit="1" customWidth="1"/>
    <col min="1085" max="1085" width="5.1640625" bestFit="1" customWidth="1"/>
    <col min="1086" max="1086" width="7.1640625" bestFit="1" customWidth="1"/>
    <col min="1087" max="1087" width="6.1640625" bestFit="1" customWidth="1"/>
    <col min="1088" max="1088" width="5.1640625" bestFit="1" customWidth="1"/>
    <col min="1089" max="1091" width="6.1640625" bestFit="1" customWidth="1"/>
    <col min="1092" max="1092" width="5.1640625" bestFit="1" customWidth="1"/>
    <col min="1093" max="1094" width="6.1640625" bestFit="1" customWidth="1"/>
    <col min="1095" max="1095" width="7.1640625" bestFit="1" customWidth="1"/>
    <col min="1096" max="1097" width="6.1640625" bestFit="1" customWidth="1"/>
    <col min="1098" max="1098" width="5.1640625" bestFit="1" customWidth="1"/>
    <col min="1099" max="1099" width="6.1640625" bestFit="1" customWidth="1"/>
    <col min="1100" max="1100" width="5.1640625" bestFit="1" customWidth="1"/>
    <col min="1101" max="1102" width="6.1640625" bestFit="1" customWidth="1"/>
    <col min="1103" max="1103" width="5.1640625" bestFit="1" customWidth="1"/>
    <col min="1104" max="1104" width="6.1640625" bestFit="1" customWidth="1"/>
    <col min="1105" max="1105" width="7.1640625" bestFit="1" customWidth="1"/>
    <col min="1106" max="1106" width="6.1640625" bestFit="1" customWidth="1"/>
    <col min="1107" max="1108" width="5.1640625" bestFit="1" customWidth="1"/>
    <col min="1109" max="1109" width="6.1640625" bestFit="1" customWidth="1"/>
    <col min="1110" max="1110" width="7.1640625" bestFit="1" customWidth="1"/>
    <col min="1111" max="1111" width="5.1640625" bestFit="1" customWidth="1"/>
    <col min="1112" max="1112" width="6.1640625" bestFit="1" customWidth="1"/>
    <col min="1113" max="1113" width="5.1640625" bestFit="1" customWidth="1"/>
    <col min="1114" max="1114" width="7.1640625" bestFit="1" customWidth="1"/>
    <col min="1115" max="1115" width="6.1640625" bestFit="1" customWidth="1"/>
    <col min="1116" max="1117" width="5.1640625" bestFit="1" customWidth="1"/>
    <col min="1118" max="1118" width="6.1640625" bestFit="1" customWidth="1"/>
    <col min="1119" max="1122" width="5.1640625" bestFit="1" customWidth="1"/>
    <col min="1123" max="1125" width="6.1640625" bestFit="1" customWidth="1"/>
    <col min="1126" max="1126" width="7.1640625" bestFit="1" customWidth="1"/>
    <col min="1127" max="1127" width="6.1640625" bestFit="1" customWidth="1"/>
    <col min="1128" max="1128" width="8.1640625" bestFit="1" customWidth="1"/>
    <col min="1129" max="1130" width="5.1640625" bestFit="1" customWidth="1"/>
    <col min="1131" max="1134" width="6.1640625" bestFit="1" customWidth="1"/>
    <col min="1135" max="1136" width="4.1640625" bestFit="1" customWidth="1"/>
    <col min="1137" max="1138" width="5.1640625" bestFit="1" customWidth="1"/>
    <col min="1139" max="1139" width="6.1640625" bestFit="1" customWidth="1"/>
    <col min="1140" max="1141" width="5.1640625" bestFit="1" customWidth="1"/>
    <col min="1142" max="1147" width="6.1640625" bestFit="1" customWidth="1"/>
    <col min="1148" max="1148" width="5.1640625" bestFit="1" customWidth="1"/>
    <col min="1149" max="1149" width="6.1640625" bestFit="1" customWidth="1"/>
    <col min="1150" max="1150" width="5.1640625" bestFit="1" customWidth="1"/>
    <col min="1151" max="1151" width="7.1640625" bestFit="1" customWidth="1"/>
    <col min="1152" max="1152" width="6.1640625" bestFit="1" customWidth="1"/>
    <col min="1153" max="1153" width="7.1640625" bestFit="1" customWidth="1"/>
    <col min="1154" max="1154" width="5.1640625" bestFit="1" customWidth="1"/>
    <col min="1155" max="1156" width="6.1640625" bestFit="1" customWidth="1"/>
    <col min="1157" max="1157" width="5.1640625" bestFit="1" customWidth="1"/>
    <col min="1158" max="1158" width="6.1640625" bestFit="1" customWidth="1"/>
    <col min="1159" max="1159" width="5.1640625" bestFit="1" customWidth="1"/>
    <col min="1160" max="1163" width="6.1640625" bestFit="1" customWidth="1"/>
    <col min="1164" max="1164" width="7.1640625" bestFit="1" customWidth="1"/>
    <col min="1165" max="1165" width="6.1640625" bestFit="1" customWidth="1"/>
    <col min="1166" max="1166" width="5.1640625" bestFit="1" customWidth="1"/>
    <col min="1167" max="1167" width="6.1640625" bestFit="1" customWidth="1"/>
    <col min="1168" max="1168" width="5.1640625" bestFit="1" customWidth="1"/>
    <col min="1169" max="1169" width="7.1640625" bestFit="1" customWidth="1"/>
    <col min="1170" max="1170" width="6.1640625" bestFit="1" customWidth="1"/>
    <col min="1171" max="1171" width="5.1640625" bestFit="1" customWidth="1"/>
    <col min="1172" max="1172" width="6.1640625" bestFit="1" customWidth="1"/>
    <col min="1173" max="1173" width="5.1640625" bestFit="1" customWidth="1"/>
    <col min="1174" max="1174" width="6.1640625" bestFit="1" customWidth="1"/>
    <col min="1175" max="1177" width="5.1640625" bestFit="1" customWidth="1"/>
    <col min="1178" max="1178" width="7.1640625" bestFit="1" customWidth="1"/>
    <col min="1179" max="1180" width="6.1640625" bestFit="1" customWidth="1"/>
    <col min="1181" max="1182" width="5.1640625" bestFit="1" customWidth="1"/>
    <col min="1183" max="1183" width="6.1640625" bestFit="1" customWidth="1"/>
    <col min="1184" max="1184" width="4.1640625" bestFit="1" customWidth="1"/>
    <col min="1185" max="1185" width="5.1640625" bestFit="1" customWidth="1"/>
    <col min="1186" max="1188" width="6.1640625" bestFit="1" customWidth="1"/>
    <col min="1189" max="1189" width="7.1640625" bestFit="1" customWidth="1"/>
    <col min="1190" max="1191" width="5.1640625" bestFit="1" customWidth="1"/>
    <col min="1192" max="1194" width="6.1640625" bestFit="1" customWidth="1"/>
    <col min="1195" max="1199" width="5.1640625" bestFit="1" customWidth="1"/>
    <col min="1200" max="1201" width="6.1640625" bestFit="1" customWidth="1"/>
    <col min="1202" max="1202" width="5.1640625" bestFit="1" customWidth="1"/>
    <col min="1203" max="1203" width="6.1640625" bestFit="1" customWidth="1"/>
    <col min="1204" max="1204" width="7.1640625" bestFit="1" customWidth="1"/>
    <col min="1205" max="1208" width="6.1640625" bestFit="1" customWidth="1"/>
    <col min="1209" max="1210" width="5.1640625" bestFit="1" customWidth="1"/>
    <col min="1211" max="1213" width="6.1640625" bestFit="1" customWidth="1"/>
    <col min="1214" max="1214" width="5.1640625" bestFit="1" customWidth="1"/>
    <col min="1215" max="1216" width="7.1640625" bestFit="1" customWidth="1"/>
    <col min="1217" max="1219" width="5.1640625" bestFit="1" customWidth="1"/>
    <col min="1220" max="1220" width="6.1640625" bestFit="1" customWidth="1"/>
    <col min="1221" max="1221" width="5.1640625" bestFit="1" customWidth="1"/>
    <col min="1222" max="1223" width="6.1640625" bestFit="1" customWidth="1"/>
    <col min="1224" max="1225" width="7.1640625" bestFit="1" customWidth="1"/>
    <col min="1226" max="1226" width="6.1640625" bestFit="1" customWidth="1"/>
    <col min="1227" max="1227" width="5.1640625" bestFit="1" customWidth="1"/>
    <col min="1228" max="1228" width="4.1640625" bestFit="1" customWidth="1"/>
    <col min="1229" max="1229" width="5.1640625" bestFit="1" customWidth="1"/>
    <col min="1230" max="1230" width="6.1640625" bestFit="1" customWidth="1"/>
    <col min="1231" max="1234" width="5.1640625" bestFit="1" customWidth="1"/>
    <col min="1235" max="1235" width="8.1640625" bestFit="1" customWidth="1"/>
    <col min="1236" max="1236" width="6.1640625" bestFit="1" customWidth="1"/>
    <col min="1237" max="1239" width="5.1640625" bestFit="1" customWidth="1"/>
    <col min="1240" max="1240" width="6.1640625" bestFit="1" customWidth="1"/>
    <col min="1241" max="1241" width="5.1640625" bestFit="1" customWidth="1"/>
    <col min="1242" max="1242" width="6.1640625" bestFit="1" customWidth="1"/>
    <col min="1243" max="1243" width="5.1640625" bestFit="1" customWidth="1"/>
    <col min="1244" max="1248" width="6.1640625" bestFit="1" customWidth="1"/>
    <col min="1249" max="1252" width="5.1640625" bestFit="1" customWidth="1"/>
    <col min="1253" max="1253" width="6.1640625" bestFit="1" customWidth="1"/>
    <col min="1254" max="1254" width="7.1640625" bestFit="1" customWidth="1"/>
    <col min="1255" max="1255" width="5.1640625" bestFit="1" customWidth="1"/>
    <col min="1256" max="1257" width="6.1640625" bestFit="1" customWidth="1"/>
    <col min="1258" max="1260" width="5.1640625" bestFit="1" customWidth="1"/>
    <col min="1261" max="1261" width="6.1640625" bestFit="1" customWidth="1"/>
    <col min="1262" max="1262" width="5.1640625" bestFit="1" customWidth="1"/>
    <col min="1263" max="1264" width="6.1640625" bestFit="1" customWidth="1"/>
    <col min="1265" max="1265" width="5.1640625" bestFit="1" customWidth="1"/>
    <col min="1266" max="1266" width="6.1640625" bestFit="1" customWidth="1"/>
    <col min="1267" max="1267" width="7.1640625" bestFit="1" customWidth="1"/>
    <col min="1268" max="1270" width="5.1640625" bestFit="1" customWidth="1"/>
    <col min="1271" max="1271" width="6.1640625" bestFit="1" customWidth="1"/>
    <col min="1272" max="1273" width="5.1640625" bestFit="1" customWidth="1"/>
    <col min="1274" max="1274" width="6.1640625" bestFit="1" customWidth="1"/>
    <col min="1275" max="1275" width="5.1640625" bestFit="1" customWidth="1"/>
    <col min="1276" max="1276" width="6.1640625" bestFit="1" customWidth="1"/>
    <col min="1277" max="1277" width="5.1640625" bestFit="1" customWidth="1"/>
    <col min="1278" max="1280" width="6.1640625" bestFit="1" customWidth="1"/>
    <col min="1281" max="1281" width="5.1640625" bestFit="1" customWidth="1"/>
    <col min="1282" max="1283" width="6.1640625" bestFit="1" customWidth="1"/>
    <col min="1284" max="1284" width="5.1640625" bestFit="1" customWidth="1"/>
    <col min="1285" max="1285" width="6.1640625" bestFit="1" customWidth="1"/>
    <col min="1286" max="1286" width="5.1640625" bestFit="1" customWidth="1"/>
    <col min="1287" max="1287" width="7.1640625" bestFit="1" customWidth="1"/>
    <col min="1288" max="1289" width="5.1640625" bestFit="1" customWidth="1"/>
    <col min="1290" max="1290" width="6.1640625" bestFit="1" customWidth="1"/>
    <col min="1291" max="1291" width="5.1640625" bestFit="1" customWidth="1"/>
    <col min="1292" max="1292" width="6.1640625" bestFit="1" customWidth="1"/>
    <col min="1293" max="1293" width="5.1640625" bestFit="1" customWidth="1"/>
    <col min="1294" max="1294" width="7.1640625" bestFit="1" customWidth="1"/>
    <col min="1295" max="1299" width="6.1640625" bestFit="1" customWidth="1"/>
    <col min="1300" max="1303" width="5.1640625" bestFit="1" customWidth="1"/>
    <col min="1304" max="1305" width="6.1640625" bestFit="1" customWidth="1"/>
    <col min="1306" max="1306" width="7.1640625" bestFit="1" customWidth="1"/>
    <col min="1307" max="1308" width="5.1640625" bestFit="1" customWidth="1"/>
    <col min="1309" max="1309" width="8.1640625" bestFit="1" customWidth="1"/>
    <col min="1310" max="1310" width="6.1640625" bestFit="1" customWidth="1"/>
    <col min="1311" max="1315" width="5.1640625" bestFit="1" customWidth="1"/>
    <col min="1316" max="1316" width="6.1640625" bestFit="1" customWidth="1"/>
    <col min="1317" max="1317" width="5.1640625" bestFit="1" customWidth="1"/>
    <col min="1318" max="1319" width="6.1640625" bestFit="1" customWidth="1"/>
    <col min="1320" max="1320" width="7.1640625" bestFit="1" customWidth="1"/>
    <col min="1321" max="1324" width="5.1640625" bestFit="1" customWidth="1"/>
    <col min="1325" max="1325" width="6.1640625" bestFit="1" customWidth="1"/>
    <col min="1326" max="1327" width="5.1640625" bestFit="1" customWidth="1"/>
    <col min="1328" max="1328" width="6.1640625" bestFit="1" customWidth="1"/>
    <col min="1329" max="1332" width="5.1640625" bestFit="1" customWidth="1"/>
    <col min="1333" max="1333" width="6.1640625" bestFit="1" customWidth="1"/>
    <col min="1334" max="1334" width="5.1640625" bestFit="1" customWidth="1"/>
    <col min="1335" max="1335" width="6.1640625" bestFit="1" customWidth="1"/>
    <col min="1336" max="1336" width="5.1640625" bestFit="1" customWidth="1"/>
    <col min="1337" max="1337" width="7.1640625" bestFit="1" customWidth="1"/>
    <col min="1338" max="1338" width="5.1640625" bestFit="1" customWidth="1"/>
    <col min="1339" max="1339" width="6.1640625" bestFit="1" customWidth="1"/>
    <col min="1340" max="1341" width="5.1640625" bestFit="1" customWidth="1"/>
    <col min="1342" max="1342" width="6.1640625" bestFit="1" customWidth="1"/>
    <col min="1343" max="1343" width="5.1640625" bestFit="1" customWidth="1"/>
    <col min="1344" max="1346" width="6.1640625" bestFit="1" customWidth="1"/>
    <col min="1347" max="1347" width="5.1640625" bestFit="1" customWidth="1"/>
    <col min="1348" max="1348" width="6.1640625" bestFit="1" customWidth="1"/>
    <col min="1349" max="1350" width="5.1640625" bestFit="1" customWidth="1"/>
    <col min="1351" max="1351" width="6.1640625" bestFit="1" customWidth="1"/>
    <col min="1352" max="1352" width="5.1640625" bestFit="1" customWidth="1"/>
    <col min="1353" max="1353" width="6.1640625" bestFit="1" customWidth="1"/>
    <col min="1354" max="1354" width="7.1640625" bestFit="1" customWidth="1"/>
    <col min="1355" max="1356" width="6.1640625" bestFit="1" customWidth="1"/>
    <col min="1357" max="1358" width="5.1640625" bestFit="1" customWidth="1"/>
    <col min="1359" max="1359" width="6.1640625" bestFit="1" customWidth="1"/>
    <col min="1360" max="1362" width="5.1640625" bestFit="1" customWidth="1"/>
    <col min="1363" max="1363" width="6.1640625" bestFit="1" customWidth="1"/>
    <col min="1364" max="1366" width="5.1640625" bestFit="1" customWidth="1"/>
    <col min="1367" max="1367" width="7.1640625" bestFit="1" customWidth="1"/>
    <col min="1368" max="1369" width="6.1640625" bestFit="1" customWidth="1"/>
    <col min="1370" max="1370" width="5.1640625" bestFit="1" customWidth="1"/>
    <col min="1371" max="1371" width="7.1640625" bestFit="1" customWidth="1"/>
    <col min="1372" max="1374" width="5.1640625" bestFit="1" customWidth="1"/>
    <col min="1375" max="1377" width="6.1640625" bestFit="1" customWidth="1"/>
    <col min="1378" max="1378" width="5.1640625" bestFit="1" customWidth="1"/>
    <col min="1379" max="1380" width="6.1640625" bestFit="1" customWidth="1"/>
    <col min="1381" max="1383" width="5.1640625" bestFit="1" customWidth="1"/>
    <col min="1384" max="1385" width="6.1640625" bestFit="1" customWidth="1"/>
    <col min="1386" max="1386" width="5.1640625" bestFit="1" customWidth="1"/>
    <col min="1387" max="1387" width="8.1640625" bestFit="1" customWidth="1"/>
    <col min="1388" max="1388" width="5.1640625" bestFit="1" customWidth="1"/>
    <col min="1389" max="1389" width="6.1640625" bestFit="1" customWidth="1"/>
    <col min="1390" max="1391" width="5.1640625" bestFit="1" customWidth="1"/>
    <col min="1392" max="1392" width="6.1640625" bestFit="1" customWidth="1"/>
    <col min="1393" max="1393" width="5.1640625" bestFit="1" customWidth="1"/>
    <col min="1394" max="1394" width="6.1640625" bestFit="1" customWidth="1"/>
    <col min="1395" max="1395" width="5.1640625" bestFit="1" customWidth="1"/>
    <col min="1396" max="1396" width="6.1640625" bestFit="1" customWidth="1"/>
    <col min="1397" max="1397" width="5.1640625" bestFit="1" customWidth="1"/>
    <col min="1398" max="1398" width="6.1640625" bestFit="1" customWidth="1"/>
    <col min="1399" max="1399" width="8.1640625" bestFit="1" customWidth="1"/>
    <col min="1400" max="1401" width="5.1640625" bestFit="1" customWidth="1"/>
    <col min="1402" max="1402" width="6.1640625" bestFit="1" customWidth="1"/>
    <col min="1403" max="1403" width="7.1640625" bestFit="1" customWidth="1"/>
    <col min="1404" max="1405" width="6.1640625" bestFit="1" customWidth="1"/>
    <col min="1406" max="1407" width="5.1640625" bestFit="1" customWidth="1"/>
    <col min="1408" max="1409" width="6.1640625" bestFit="1" customWidth="1"/>
    <col min="1410" max="1411" width="5.1640625" bestFit="1" customWidth="1"/>
    <col min="1412" max="1413" width="6.1640625" bestFit="1" customWidth="1"/>
    <col min="1414" max="1414" width="5.1640625" bestFit="1" customWidth="1"/>
    <col min="1415" max="1415" width="6.1640625" bestFit="1" customWidth="1"/>
    <col min="1416" max="1418" width="5.1640625" bestFit="1" customWidth="1"/>
    <col min="1419" max="1419" width="7.1640625" bestFit="1" customWidth="1"/>
    <col min="1420" max="1420" width="5.1640625" bestFit="1" customWidth="1"/>
    <col min="1421" max="1422" width="6.1640625" bestFit="1" customWidth="1"/>
    <col min="1423" max="1428" width="5.1640625" bestFit="1" customWidth="1"/>
    <col min="1429" max="1429" width="6.1640625" bestFit="1" customWidth="1"/>
    <col min="1430" max="1430" width="7.1640625" bestFit="1" customWidth="1"/>
    <col min="1431" max="1432" width="6.1640625" bestFit="1" customWidth="1"/>
    <col min="1433" max="1433" width="5.1640625" bestFit="1" customWidth="1"/>
    <col min="1434" max="1434" width="7.1640625" bestFit="1" customWidth="1"/>
    <col min="1435" max="1437" width="6.1640625" bestFit="1" customWidth="1"/>
    <col min="1438" max="1439" width="5.1640625" bestFit="1" customWidth="1"/>
    <col min="1440" max="1441" width="6.1640625" bestFit="1" customWidth="1"/>
    <col min="1442" max="1442" width="5.1640625" bestFit="1" customWidth="1"/>
    <col min="1443" max="1443" width="7.1640625" bestFit="1" customWidth="1"/>
    <col min="1444" max="1444" width="8.1640625" bestFit="1" customWidth="1"/>
    <col min="1445" max="1446" width="6.1640625" bestFit="1" customWidth="1"/>
    <col min="1447" max="1447" width="5.1640625" bestFit="1" customWidth="1"/>
    <col min="1448" max="1450" width="6.1640625" bestFit="1" customWidth="1"/>
    <col min="1451" max="1451" width="5.1640625" bestFit="1" customWidth="1"/>
    <col min="1452" max="1453" width="6.1640625" bestFit="1" customWidth="1"/>
    <col min="1454" max="1454" width="5.1640625" bestFit="1" customWidth="1"/>
    <col min="1455" max="1456" width="6.1640625" bestFit="1" customWidth="1"/>
    <col min="1457" max="1458" width="5.1640625" bestFit="1" customWidth="1"/>
    <col min="1459" max="1459" width="6.1640625" bestFit="1" customWidth="1"/>
    <col min="1460" max="1460" width="5.1640625" bestFit="1" customWidth="1"/>
    <col min="1461" max="1462" width="6.1640625" bestFit="1" customWidth="1"/>
    <col min="1463" max="1463" width="5.1640625" bestFit="1" customWidth="1"/>
    <col min="1464" max="1464" width="6.1640625" bestFit="1" customWidth="1"/>
    <col min="1465" max="1465" width="8.1640625" bestFit="1" customWidth="1"/>
    <col min="1466" max="1480" width="6.1640625" bestFit="1" customWidth="1"/>
    <col min="1481" max="1482" width="5.1640625" bestFit="1" customWidth="1"/>
    <col min="1483" max="1484" width="7.1640625" bestFit="1" customWidth="1"/>
    <col min="1485" max="1485" width="6.1640625" bestFit="1" customWidth="1"/>
    <col min="1486" max="1486" width="5.1640625" bestFit="1" customWidth="1"/>
    <col min="1487" max="1487" width="7.1640625" bestFit="1" customWidth="1"/>
    <col min="1488" max="1490" width="8.1640625" bestFit="1" customWidth="1"/>
    <col min="1491" max="1491" width="6.1640625" bestFit="1" customWidth="1"/>
    <col min="1492" max="1492" width="5.1640625" bestFit="1" customWidth="1"/>
    <col min="1493" max="1497" width="6.1640625" bestFit="1" customWidth="1"/>
    <col min="1498" max="1498" width="5.1640625" bestFit="1" customWidth="1"/>
    <col min="1499" max="1499" width="6.1640625" bestFit="1" customWidth="1"/>
    <col min="1500" max="1500" width="5.1640625" bestFit="1" customWidth="1"/>
    <col min="1501" max="1501" width="6.1640625" bestFit="1" customWidth="1"/>
    <col min="1502" max="1502" width="5.1640625" bestFit="1" customWidth="1"/>
    <col min="1503" max="1503" width="6.1640625" bestFit="1" customWidth="1"/>
    <col min="1504" max="1504" width="5.1640625" bestFit="1" customWidth="1"/>
    <col min="1505" max="1505" width="6.1640625" bestFit="1" customWidth="1"/>
    <col min="1506" max="1507" width="5.1640625" bestFit="1" customWidth="1"/>
    <col min="1508" max="1509" width="6.1640625" bestFit="1" customWidth="1"/>
    <col min="1510" max="1510" width="8.1640625" bestFit="1" customWidth="1"/>
    <col min="1511" max="1512" width="5.1640625" bestFit="1" customWidth="1"/>
    <col min="1513" max="1513" width="6.1640625" bestFit="1" customWidth="1"/>
    <col min="1514" max="1514" width="5.1640625" bestFit="1" customWidth="1"/>
    <col min="1515" max="1515" width="7.1640625" bestFit="1" customWidth="1"/>
    <col min="1516" max="1516" width="5.1640625" bestFit="1" customWidth="1"/>
    <col min="1517" max="1517" width="6.1640625" bestFit="1" customWidth="1"/>
    <col min="1518" max="1518" width="5.1640625" bestFit="1" customWidth="1"/>
    <col min="1519" max="1519" width="6.1640625" bestFit="1" customWidth="1"/>
    <col min="1520" max="1520" width="5.1640625" bestFit="1" customWidth="1"/>
    <col min="1521" max="1523" width="6.1640625" bestFit="1" customWidth="1"/>
    <col min="1524" max="1524" width="7.1640625" bestFit="1" customWidth="1"/>
    <col min="1525" max="1525" width="5.1640625" bestFit="1" customWidth="1"/>
    <col min="1526" max="1526" width="6.1640625" bestFit="1" customWidth="1"/>
    <col min="1527" max="1527" width="5.1640625" bestFit="1" customWidth="1"/>
    <col min="1528" max="1528" width="7.1640625" bestFit="1" customWidth="1"/>
    <col min="1529" max="1529" width="6.1640625" bestFit="1" customWidth="1"/>
    <col min="1530" max="1530" width="5.1640625" bestFit="1" customWidth="1"/>
    <col min="1531" max="1531" width="6.1640625" bestFit="1" customWidth="1"/>
    <col min="1532" max="1532" width="5.1640625" bestFit="1" customWidth="1"/>
    <col min="1533" max="1533" width="6.1640625" bestFit="1" customWidth="1"/>
    <col min="1534" max="1534" width="5.1640625" bestFit="1" customWidth="1"/>
    <col min="1535" max="1536" width="6.1640625" bestFit="1" customWidth="1"/>
    <col min="1537" max="1537" width="7.1640625" bestFit="1" customWidth="1"/>
    <col min="1538" max="1538" width="5.1640625" bestFit="1" customWidth="1"/>
    <col min="1539" max="1539" width="6.1640625" bestFit="1" customWidth="1"/>
    <col min="1540" max="1540" width="5.1640625" bestFit="1" customWidth="1"/>
    <col min="1541" max="1541" width="6.1640625" bestFit="1" customWidth="1"/>
    <col min="1542" max="1542" width="5.1640625" bestFit="1" customWidth="1"/>
    <col min="1543" max="1544" width="6.1640625" bestFit="1" customWidth="1"/>
    <col min="1545" max="1545" width="5.1640625" bestFit="1" customWidth="1"/>
    <col min="1546" max="1548" width="6.1640625" bestFit="1" customWidth="1"/>
    <col min="1549" max="1549" width="8.1640625" bestFit="1" customWidth="1"/>
    <col min="1550" max="1551" width="6.1640625" bestFit="1" customWidth="1"/>
    <col min="1552" max="1552" width="5.1640625" bestFit="1" customWidth="1"/>
    <col min="1553" max="1555" width="6.1640625" bestFit="1" customWidth="1"/>
    <col min="1556" max="1556" width="5.1640625" bestFit="1" customWidth="1"/>
    <col min="1557" max="1557" width="7.1640625" bestFit="1" customWidth="1"/>
    <col min="1558" max="1558" width="6.1640625" bestFit="1" customWidth="1"/>
    <col min="1559" max="1559" width="5.1640625" bestFit="1" customWidth="1"/>
    <col min="1560" max="1562" width="6.1640625" bestFit="1" customWidth="1"/>
    <col min="1563" max="1563" width="5.1640625" bestFit="1" customWidth="1"/>
    <col min="1564" max="1564" width="6.1640625" bestFit="1" customWidth="1"/>
    <col min="1565" max="1565" width="5.1640625" bestFit="1" customWidth="1"/>
    <col min="1566" max="1566" width="6.1640625" bestFit="1" customWidth="1"/>
    <col min="1567" max="1567" width="5.1640625" bestFit="1" customWidth="1"/>
    <col min="1568" max="1572" width="6.1640625" bestFit="1" customWidth="1"/>
    <col min="1573" max="1573" width="8.1640625" bestFit="1" customWidth="1"/>
    <col min="1574" max="1574" width="7.1640625" bestFit="1" customWidth="1"/>
    <col min="1575" max="1575" width="5.1640625" bestFit="1" customWidth="1"/>
    <col min="1576" max="1576" width="7.1640625" bestFit="1" customWidth="1"/>
    <col min="1577" max="1578" width="6.1640625" bestFit="1" customWidth="1"/>
    <col min="1579" max="1579" width="8.1640625" bestFit="1" customWidth="1"/>
    <col min="1580" max="1581" width="6.1640625" bestFit="1" customWidth="1"/>
    <col min="1582" max="1582" width="7.1640625" bestFit="1" customWidth="1"/>
    <col min="1583" max="1583" width="6.1640625" bestFit="1" customWidth="1"/>
    <col min="1584" max="1584" width="5.1640625" bestFit="1" customWidth="1"/>
    <col min="1585" max="1595" width="6.1640625" bestFit="1" customWidth="1"/>
    <col min="1596" max="1596" width="8.1640625" bestFit="1" customWidth="1"/>
    <col min="1597" max="1597" width="6.1640625" bestFit="1" customWidth="1"/>
    <col min="1598" max="1599" width="8.1640625" bestFit="1" customWidth="1"/>
    <col min="1600" max="1612" width="6.1640625" bestFit="1" customWidth="1"/>
    <col min="1613" max="1613" width="8.1640625" bestFit="1" customWidth="1"/>
    <col min="1614" max="1623" width="6.1640625" bestFit="1" customWidth="1"/>
    <col min="1624" max="1624" width="8.1640625" bestFit="1" customWidth="1"/>
    <col min="1625" max="1638" width="6.1640625" bestFit="1" customWidth="1"/>
    <col min="1639" max="1639" width="8.1640625" bestFit="1" customWidth="1"/>
    <col min="1640" max="1640" width="7.1640625" bestFit="1" customWidth="1"/>
    <col min="1641" max="1641" width="6.1640625" bestFit="1" customWidth="1"/>
    <col min="1642" max="1642" width="7.1640625" bestFit="1" customWidth="1"/>
    <col min="1643" max="1644" width="6.1640625" bestFit="1" customWidth="1"/>
    <col min="1645" max="1645" width="7.1640625" bestFit="1" customWidth="1"/>
    <col min="1646" max="1653" width="6.1640625" bestFit="1" customWidth="1"/>
    <col min="1654" max="1655" width="7.1640625" bestFit="1" customWidth="1"/>
    <col min="1656" max="1660" width="6.1640625" bestFit="1" customWidth="1"/>
    <col min="1661" max="1661" width="9.1640625" bestFit="1" customWidth="1"/>
    <col min="1662" max="1665" width="6.1640625" bestFit="1" customWidth="1"/>
    <col min="1666" max="1666" width="7.1640625" bestFit="1" customWidth="1"/>
    <col min="1667" max="1667" width="6.1640625" bestFit="1" customWidth="1"/>
    <col min="1668" max="1668" width="7.1640625" bestFit="1" customWidth="1"/>
    <col min="1669" max="1670" width="6.1640625" bestFit="1" customWidth="1"/>
    <col min="1671" max="1672" width="9.1640625" bestFit="1" customWidth="1"/>
    <col min="1673" max="1673" width="7.1640625" bestFit="1" customWidth="1"/>
    <col min="1674" max="1674" width="9.1640625" bestFit="1" customWidth="1"/>
    <col min="1675" max="1675" width="6.1640625" bestFit="1" customWidth="1"/>
    <col min="1676" max="1676" width="7.1640625" bestFit="1" customWidth="1"/>
    <col min="1677" max="1677" width="6.1640625" bestFit="1" customWidth="1"/>
    <col min="1678" max="1678" width="7.1640625" bestFit="1" customWidth="1"/>
    <col min="1679" max="1679" width="6.1640625" bestFit="1" customWidth="1"/>
    <col min="1680" max="1682" width="7.1640625" bestFit="1" customWidth="1"/>
    <col min="1683" max="1683" width="6.1640625" bestFit="1" customWidth="1"/>
    <col min="1684" max="1684" width="8.1640625" bestFit="1" customWidth="1"/>
    <col min="1685" max="1685" width="7.1640625" bestFit="1" customWidth="1"/>
    <col min="1686" max="1686" width="10.1640625" bestFit="1" customWidth="1"/>
    <col min="1687" max="1687" width="9.1640625" bestFit="1" customWidth="1"/>
    <col min="1688" max="1689" width="7.1640625" bestFit="1" customWidth="1"/>
    <col min="1690" max="1690" width="17.1640625" bestFit="1" customWidth="1"/>
    <col min="1691" max="1691" width="14.5" bestFit="1" customWidth="1"/>
    <col min="1692" max="1692" width="12.33203125" bestFit="1" customWidth="1"/>
    <col min="1693" max="1693" width="2.1640625" bestFit="1" customWidth="1"/>
    <col min="1694" max="1700" width="3.1640625" bestFit="1" customWidth="1"/>
    <col min="1701" max="1714" width="4.1640625" bestFit="1" customWidth="1"/>
    <col min="1715" max="1731" width="5.1640625" bestFit="1" customWidth="1"/>
    <col min="1732" max="1734" width="6.1640625" bestFit="1" customWidth="1"/>
    <col min="1735" max="1735" width="9.1640625" bestFit="1" customWidth="1"/>
    <col min="1736" max="1736" width="9.83203125" bestFit="1" customWidth="1"/>
    <col min="1737" max="1738" width="6.1640625" bestFit="1" customWidth="1"/>
    <col min="1739" max="1743" width="5.1640625" bestFit="1" customWidth="1"/>
    <col min="1744" max="1745" width="6.1640625" bestFit="1" customWidth="1"/>
    <col min="1746" max="1747" width="4.1640625" bestFit="1" customWidth="1"/>
    <col min="1748" max="1749" width="5.1640625" bestFit="1" customWidth="1"/>
    <col min="1750" max="1750" width="4.1640625" bestFit="1" customWidth="1"/>
    <col min="1751" max="1751" width="5.1640625" bestFit="1" customWidth="1"/>
    <col min="1752" max="1752" width="4.1640625" bestFit="1" customWidth="1"/>
    <col min="1753" max="1753" width="6.1640625" bestFit="1" customWidth="1"/>
    <col min="1754" max="1754" width="4.1640625" bestFit="1" customWidth="1"/>
    <col min="1755" max="1755" width="5.1640625" bestFit="1" customWidth="1"/>
    <col min="1756" max="1756" width="4.1640625" bestFit="1" customWidth="1"/>
    <col min="1757" max="1758" width="5.1640625" bestFit="1" customWidth="1"/>
    <col min="1759" max="1760" width="6.1640625" bestFit="1" customWidth="1"/>
    <col min="1761" max="1762" width="5.1640625" bestFit="1" customWidth="1"/>
    <col min="1763" max="1763" width="6.1640625" bestFit="1" customWidth="1"/>
    <col min="1764" max="1766" width="5.1640625" bestFit="1" customWidth="1"/>
    <col min="1767" max="1774" width="6.1640625" bestFit="1" customWidth="1"/>
    <col min="1775" max="1775" width="5.1640625" bestFit="1" customWidth="1"/>
    <col min="1776" max="1778" width="6.1640625" bestFit="1" customWidth="1"/>
    <col min="1779" max="1779" width="9.1640625" bestFit="1" customWidth="1"/>
    <col min="1780" max="1780" width="15.5" bestFit="1" customWidth="1"/>
    <col min="1781" max="1781" width="13" bestFit="1" customWidth="1"/>
    <col min="1782" max="1782" width="12.33203125" bestFit="1" customWidth="1"/>
    <col min="1783" max="1789" width="3.1640625" bestFit="1" customWidth="1"/>
    <col min="1790" max="1834" width="4.1640625" bestFit="1" customWidth="1"/>
    <col min="1835" max="1836" width="7.1640625" bestFit="1" customWidth="1"/>
    <col min="1837" max="1839" width="4.1640625" bestFit="1" customWidth="1"/>
    <col min="1840" max="1840" width="7.1640625" bestFit="1" customWidth="1"/>
    <col min="1841" max="1848" width="4.1640625" bestFit="1" customWidth="1"/>
    <col min="1849" max="1849" width="6.1640625" bestFit="1" customWidth="1"/>
    <col min="1850" max="1854" width="4.1640625" bestFit="1" customWidth="1"/>
    <col min="1855" max="1855" width="7.1640625" bestFit="1" customWidth="1"/>
    <col min="1856" max="1861" width="4.1640625" bestFit="1" customWidth="1"/>
    <col min="1862" max="1862" width="7.1640625" bestFit="1" customWidth="1"/>
    <col min="1863" max="1863" width="4.1640625" bestFit="1" customWidth="1"/>
    <col min="1864" max="1864" width="7.1640625" bestFit="1" customWidth="1"/>
    <col min="1865" max="1874" width="4.1640625" bestFit="1" customWidth="1"/>
    <col min="1875" max="1875" width="7.1640625" bestFit="1" customWidth="1"/>
    <col min="1876" max="1893" width="4.1640625" bestFit="1" customWidth="1"/>
    <col min="1894" max="1894" width="7.1640625" bestFit="1" customWidth="1"/>
    <col min="1895" max="1903" width="4.1640625" bestFit="1" customWidth="1"/>
    <col min="1904" max="1904" width="7.1640625" bestFit="1" customWidth="1"/>
    <col min="1905" max="1906" width="4.1640625" bestFit="1" customWidth="1"/>
    <col min="1907" max="1907" width="7.1640625" bestFit="1" customWidth="1"/>
    <col min="1908" max="1918" width="4.1640625" bestFit="1" customWidth="1"/>
    <col min="1919" max="1919" width="7.1640625" bestFit="1" customWidth="1"/>
    <col min="1920" max="1940" width="4.1640625" bestFit="1" customWidth="1"/>
    <col min="1941" max="1941" width="7.1640625" bestFit="1" customWidth="1"/>
    <col min="1942" max="1961" width="4.1640625" bestFit="1" customWidth="1"/>
    <col min="1962" max="1962" width="7.1640625" bestFit="1" customWidth="1"/>
    <col min="1963" max="1974" width="4.1640625" bestFit="1" customWidth="1"/>
    <col min="1975" max="1975" width="5.1640625" bestFit="1" customWidth="1"/>
    <col min="1976" max="1977" width="8.1640625" bestFit="1" customWidth="1"/>
    <col min="1978" max="1978" width="5.1640625" bestFit="1" customWidth="1"/>
    <col min="1979" max="1979" width="8.1640625" bestFit="1" customWidth="1"/>
    <col min="1980" max="1991" width="5.1640625" bestFit="1" customWidth="1"/>
    <col min="1992" max="1992" width="8.1640625" bestFit="1" customWidth="1"/>
    <col min="1993" max="1995" width="5.1640625" bestFit="1" customWidth="1"/>
    <col min="1996" max="1996" width="8.1640625" bestFit="1" customWidth="1"/>
    <col min="1997" max="2000" width="5.1640625" bestFit="1" customWidth="1"/>
    <col min="2001" max="2001" width="7.1640625" bestFit="1" customWidth="1"/>
    <col min="2002" max="2002" width="5.1640625" bestFit="1" customWidth="1"/>
    <col min="2003" max="2003" width="8.1640625" bestFit="1" customWidth="1"/>
    <col min="2004" max="2006" width="5.1640625" bestFit="1" customWidth="1"/>
    <col min="2007" max="2007" width="8.1640625" bestFit="1" customWidth="1"/>
    <col min="2008" max="2008" width="5.1640625" bestFit="1" customWidth="1"/>
    <col min="2009" max="2009" width="7.1640625" bestFit="1" customWidth="1"/>
    <col min="2010" max="2014" width="5.1640625" bestFit="1" customWidth="1"/>
    <col min="2015" max="2015" width="7.1640625" bestFit="1" customWidth="1"/>
    <col min="2016" max="2027" width="5.1640625" bestFit="1" customWidth="1"/>
    <col min="2028" max="2028" width="8.1640625" bestFit="1" customWidth="1"/>
    <col min="2029" max="2042" width="5.1640625" bestFit="1" customWidth="1"/>
    <col min="2043" max="2043" width="8.1640625" bestFit="1" customWidth="1"/>
    <col min="2044" max="2075" width="5.1640625" bestFit="1" customWidth="1"/>
    <col min="2076" max="2077" width="8.1640625" bestFit="1" customWidth="1"/>
    <col min="2078" max="2085" width="5.1640625" bestFit="1" customWidth="1"/>
    <col min="2086" max="2087" width="8.1640625" bestFit="1" customWidth="1"/>
    <col min="2088" max="2093" width="5.1640625" bestFit="1" customWidth="1"/>
    <col min="2094" max="2094" width="8.1640625" bestFit="1" customWidth="1"/>
    <col min="2095" max="2103" width="5.1640625" bestFit="1" customWidth="1"/>
    <col min="2104" max="2104" width="7.1640625" bestFit="1" customWidth="1"/>
    <col min="2105" max="2105" width="8.1640625" bestFit="1" customWidth="1"/>
    <col min="2106" max="2106" width="5.1640625" bestFit="1" customWidth="1"/>
    <col min="2107" max="2107" width="7.1640625" bestFit="1" customWidth="1"/>
    <col min="2108" max="2112" width="5.1640625" bestFit="1" customWidth="1"/>
    <col min="2113" max="2113" width="8.1640625" bestFit="1" customWidth="1"/>
    <col min="2114" max="2116" width="5.1640625" bestFit="1" customWidth="1"/>
    <col min="2117" max="2117" width="7.1640625" bestFit="1" customWidth="1"/>
    <col min="2118" max="2136" width="5.1640625" bestFit="1" customWidth="1"/>
    <col min="2137" max="2137" width="8.1640625" bestFit="1" customWidth="1"/>
    <col min="2138" max="2144" width="5.1640625" bestFit="1" customWidth="1"/>
    <col min="2145" max="2145" width="8.1640625" bestFit="1" customWidth="1"/>
    <col min="2146" max="2150" width="5.1640625" bestFit="1" customWidth="1"/>
    <col min="2151" max="2151" width="8.1640625" bestFit="1" customWidth="1"/>
    <col min="2152" max="2162" width="5.1640625" bestFit="1" customWidth="1"/>
    <col min="2163" max="2163" width="8.1640625" bestFit="1" customWidth="1"/>
    <col min="2164" max="2166" width="5.1640625" bestFit="1" customWidth="1"/>
    <col min="2167" max="2167" width="8.1640625" bestFit="1" customWidth="1"/>
    <col min="2168" max="2168" width="5.1640625" bestFit="1" customWidth="1"/>
    <col min="2169" max="2169" width="8.1640625" bestFit="1" customWidth="1"/>
    <col min="2170" max="2174" width="5.1640625" bestFit="1" customWidth="1"/>
    <col min="2175" max="2175" width="8.1640625" bestFit="1" customWidth="1"/>
    <col min="2176" max="2177" width="5.1640625" bestFit="1" customWidth="1"/>
    <col min="2178" max="2178" width="8.1640625" bestFit="1" customWidth="1"/>
    <col min="2179" max="2189" width="5.1640625" bestFit="1" customWidth="1"/>
    <col min="2190" max="2190" width="8.1640625" bestFit="1" customWidth="1"/>
    <col min="2191" max="2193" width="5.1640625" bestFit="1" customWidth="1"/>
    <col min="2194" max="2194" width="8.1640625" bestFit="1" customWidth="1"/>
    <col min="2195" max="2195" width="5.1640625" bestFit="1" customWidth="1"/>
    <col min="2196" max="2196" width="8.1640625" bestFit="1" customWidth="1"/>
    <col min="2197" max="2202" width="5.1640625" bestFit="1" customWidth="1"/>
    <col min="2203" max="2203" width="8.1640625" bestFit="1" customWidth="1"/>
    <col min="2204" max="2205" width="5.1640625" bestFit="1" customWidth="1"/>
    <col min="2206" max="2206" width="8.1640625" bestFit="1" customWidth="1"/>
    <col min="2207" max="2207" width="5.1640625" bestFit="1" customWidth="1"/>
    <col min="2208" max="2208" width="8.1640625" bestFit="1" customWidth="1"/>
    <col min="2209" max="2212" width="5.1640625" bestFit="1" customWidth="1"/>
    <col min="2213" max="2213" width="8.1640625" bestFit="1" customWidth="1"/>
    <col min="2214" max="2221" width="5.1640625" bestFit="1" customWidth="1"/>
    <col min="2222" max="2222" width="8.1640625" bestFit="1" customWidth="1"/>
    <col min="2223" max="2229" width="5.1640625" bestFit="1" customWidth="1"/>
    <col min="2230" max="2230" width="8.1640625" bestFit="1" customWidth="1"/>
    <col min="2231" max="2241" width="5.1640625" bestFit="1" customWidth="1"/>
    <col min="2242" max="2242" width="8.1640625" bestFit="1" customWidth="1"/>
    <col min="2243" max="2247" width="5.1640625" bestFit="1" customWidth="1"/>
    <col min="2248" max="2248" width="7.1640625" bestFit="1" customWidth="1"/>
    <col min="2249" max="2250" width="8.1640625" bestFit="1" customWidth="1"/>
    <col min="2251" max="2256" width="5.1640625" bestFit="1" customWidth="1"/>
    <col min="2257" max="2257" width="8.1640625" bestFit="1" customWidth="1"/>
    <col min="2258" max="2258" width="5.1640625" bestFit="1" customWidth="1"/>
    <col min="2259" max="2259" width="8.1640625" bestFit="1" customWidth="1"/>
    <col min="2260" max="2260" width="5.1640625" bestFit="1" customWidth="1"/>
    <col min="2261" max="2261" width="7.1640625" bestFit="1" customWidth="1"/>
    <col min="2262" max="2262" width="5.1640625" bestFit="1" customWidth="1"/>
    <col min="2263" max="2263" width="8.1640625" bestFit="1" customWidth="1"/>
    <col min="2264" max="2267" width="5.1640625" bestFit="1" customWidth="1"/>
    <col min="2268" max="2268" width="8.1640625" bestFit="1" customWidth="1"/>
    <col min="2269" max="2280" width="5.1640625" bestFit="1" customWidth="1"/>
    <col min="2281" max="2281" width="8.1640625" bestFit="1" customWidth="1"/>
    <col min="2282" max="2285" width="5.1640625" bestFit="1" customWidth="1"/>
    <col min="2286" max="2286" width="8.1640625" bestFit="1" customWidth="1"/>
    <col min="2287" max="2308" width="5.1640625" bestFit="1" customWidth="1"/>
    <col min="2309" max="2309" width="8.1640625" bestFit="1" customWidth="1"/>
    <col min="2310" max="2312" width="5.1640625" bestFit="1" customWidth="1"/>
    <col min="2313" max="2313" width="8.1640625" bestFit="1" customWidth="1"/>
    <col min="2314" max="2314" width="5.1640625" bestFit="1" customWidth="1"/>
    <col min="2315" max="2316" width="8.1640625" bestFit="1" customWidth="1"/>
    <col min="2317" max="2317" width="5.1640625" bestFit="1" customWidth="1"/>
    <col min="2318" max="2318" width="8.1640625" bestFit="1" customWidth="1"/>
    <col min="2319" max="2322" width="5.1640625" bestFit="1" customWidth="1"/>
    <col min="2323" max="2323" width="8.1640625" bestFit="1" customWidth="1"/>
    <col min="2324" max="2330" width="5.1640625" bestFit="1" customWidth="1"/>
    <col min="2331" max="2331" width="8.1640625" bestFit="1" customWidth="1"/>
    <col min="2332" max="2356" width="5.1640625" bestFit="1" customWidth="1"/>
    <col min="2357" max="2357" width="7.1640625" bestFit="1" customWidth="1"/>
    <col min="2358" max="2358" width="5.1640625" bestFit="1" customWidth="1"/>
    <col min="2359" max="2359" width="7.1640625" bestFit="1" customWidth="1"/>
    <col min="2360" max="2368" width="5.1640625" bestFit="1" customWidth="1"/>
    <col min="2369" max="2369" width="8.1640625" bestFit="1" customWidth="1"/>
    <col min="2370" max="2373" width="5.1640625" bestFit="1" customWidth="1"/>
    <col min="2374" max="2374" width="8.1640625" bestFit="1" customWidth="1"/>
    <col min="2375" max="2382" width="5.1640625" bestFit="1" customWidth="1"/>
    <col min="2383" max="2384" width="8.1640625" bestFit="1" customWidth="1"/>
    <col min="2385" max="2392" width="5.1640625" bestFit="1" customWidth="1"/>
    <col min="2393" max="2393" width="8.1640625" bestFit="1" customWidth="1"/>
    <col min="2394" max="2403" width="5.1640625" bestFit="1" customWidth="1"/>
    <col min="2404" max="2404" width="8.1640625" bestFit="1" customWidth="1"/>
    <col min="2405" max="2414" width="5.1640625" bestFit="1" customWidth="1"/>
    <col min="2415" max="2415" width="8.1640625" bestFit="1" customWidth="1"/>
    <col min="2416" max="2418" width="5.1640625" bestFit="1" customWidth="1"/>
    <col min="2419" max="2419" width="8.1640625" bestFit="1" customWidth="1"/>
    <col min="2420" max="2421" width="5.1640625" bestFit="1" customWidth="1"/>
    <col min="2422" max="2422" width="8.1640625" bestFit="1" customWidth="1"/>
    <col min="2423" max="2425" width="5.1640625" bestFit="1" customWidth="1"/>
    <col min="2426" max="2426" width="8.1640625" bestFit="1" customWidth="1"/>
    <col min="2427" max="2432" width="5.1640625" bestFit="1" customWidth="1"/>
    <col min="2433" max="2433" width="8.1640625" bestFit="1" customWidth="1"/>
    <col min="2434" max="2439" width="5.1640625" bestFit="1" customWidth="1"/>
    <col min="2440" max="2440" width="8.1640625" bestFit="1" customWidth="1"/>
    <col min="2441" max="2444" width="5.1640625" bestFit="1" customWidth="1"/>
    <col min="2445" max="2445" width="8.1640625" bestFit="1" customWidth="1"/>
    <col min="2446" max="2485" width="5.1640625" bestFit="1" customWidth="1"/>
    <col min="2486" max="2486" width="8.1640625" bestFit="1" customWidth="1"/>
    <col min="2487" max="2490" width="5.1640625" bestFit="1" customWidth="1"/>
    <col min="2491" max="2491" width="8.1640625" bestFit="1" customWidth="1"/>
    <col min="2492" max="2494" width="5.1640625" bestFit="1" customWidth="1"/>
    <col min="2495" max="2495" width="8.1640625" bestFit="1" customWidth="1"/>
    <col min="2496" max="2501" width="5.1640625" bestFit="1" customWidth="1"/>
    <col min="2502" max="2502" width="7.1640625" bestFit="1" customWidth="1"/>
    <col min="2503" max="2508" width="5.1640625" bestFit="1" customWidth="1"/>
    <col min="2509" max="2509" width="8.1640625" bestFit="1" customWidth="1"/>
    <col min="2510" max="2511" width="5.1640625" bestFit="1" customWidth="1"/>
    <col min="2512" max="2512" width="8.1640625" bestFit="1" customWidth="1"/>
    <col min="2513" max="2518" width="5.1640625" bestFit="1" customWidth="1"/>
    <col min="2519" max="2519" width="8.1640625" bestFit="1" customWidth="1"/>
    <col min="2520" max="2530" width="5.1640625" bestFit="1" customWidth="1"/>
    <col min="2531" max="2531" width="8.1640625" bestFit="1" customWidth="1"/>
    <col min="2532" max="2548" width="5.1640625" bestFit="1" customWidth="1"/>
    <col min="2549" max="2549" width="8.1640625" bestFit="1" customWidth="1"/>
    <col min="2550" max="2554" width="5.1640625" bestFit="1" customWidth="1"/>
    <col min="2555" max="2555" width="7.1640625" bestFit="1" customWidth="1"/>
    <col min="2556" max="2559" width="5.1640625" bestFit="1" customWidth="1"/>
    <col min="2560" max="2561" width="8.1640625" bestFit="1" customWidth="1"/>
    <col min="2562" max="2562" width="7.1640625" bestFit="1" customWidth="1"/>
    <col min="2563" max="2563" width="8.1640625" bestFit="1" customWidth="1"/>
    <col min="2564" max="2565" width="5.1640625" bestFit="1" customWidth="1"/>
    <col min="2566" max="2566" width="7.1640625" bestFit="1" customWidth="1"/>
    <col min="2567" max="2576" width="5.1640625" bestFit="1" customWidth="1"/>
    <col min="2577" max="2577" width="7.1640625" bestFit="1" customWidth="1"/>
    <col min="2578" max="2578" width="5.1640625" bestFit="1" customWidth="1"/>
    <col min="2579" max="2579" width="8.1640625" bestFit="1" customWidth="1"/>
    <col min="2580" max="2580" width="7.1640625" bestFit="1" customWidth="1"/>
    <col min="2581" max="2584" width="5.1640625" bestFit="1" customWidth="1"/>
    <col min="2585" max="2585" width="8.1640625" bestFit="1" customWidth="1"/>
    <col min="2586" max="2593" width="5.1640625" bestFit="1" customWidth="1"/>
    <col min="2594" max="2594" width="8.1640625" bestFit="1" customWidth="1"/>
    <col min="2595" max="2595" width="5.1640625" bestFit="1" customWidth="1"/>
    <col min="2596" max="2596" width="8.1640625" bestFit="1" customWidth="1"/>
    <col min="2597" max="2614" width="5.1640625" bestFit="1" customWidth="1"/>
    <col min="2615" max="2615" width="8.1640625" bestFit="1" customWidth="1"/>
    <col min="2616" max="2616" width="5.1640625" bestFit="1" customWidth="1"/>
    <col min="2617" max="2617" width="8.1640625" bestFit="1" customWidth="1"/>
    <col min="2618" max="2630" width="5.1640625" bestFit="1" customWidth="1"/>
    <col min="2631" max="2631" width="8.1640625" bestFit="1" customWidth="1"/>
    <col min="2632" max="2632" width="5.1640625" bestFit="1" customWidth="1"/>
    <col min="2633" max="2633" width="8.1640625" bestFit="1" customWidth="1"/>
    <col min="2634" max="2638" width="5.1640625" bestFit="1" customWidth="1"/>
    <col min="2639" max="2639" width="7.1640625" bestFit="1" customWidth="1"/>
    <col min="2640" max="2647" width="5.1640625" bestFit="1" customWidth="1"/>
    <col min="2648" max="2649" width="8.1640625" bestFit="1" customWidth="1"/>
    <col min="2650" max="2654" width="5.1640625" bestFit="1" customWidth="1"/>
    <col min="2655" max="2655" width="8.1640625" bestFit="1" customWidth="1"/>
    <col min="2656" max="2656" width="5.1640625" bestFit="1" customWidth="1"/>
    <col min="2657" max="2657" width="8.1640625" bestFit="1" customWidth="1"/>
    <col min="2658" max="2658" width="5.1640625" bestFit="1" customWidth="1"/>
    <col min="2659" max="2660" width="8.1640625" bestFit="1" customWidth="1"/>
    <col min="2661" max="2665" width="5.1640625" bestFit="1" customWidth="1"/>
    <col min="2666" max="2666" width="8.1640625" bestFit="1" customWidth="1"/>
    <col min="2667" max="2673" width="5.1640625" bestFit="1" customWidth="1"/>
    <col min="2674" max="2674" width="8.1640625" bestFit="1" customWidth="1"/>
    <col min="2675" max="2677" width="5.1640625" bestFit="1" customWidth="1"/>
    <col min="2678" max="2678" width="7.1640625" bestFit="1" customWidth="1"/>
    <col min="2679" max="2681" width="5.1640625" bestFit="1" customWidth="1"/>
    <col min="2682" max="2682" width="8.1640625" bestFit="1" customWidth="1"/>
    <col min="2683" max="2683" width="5.1640625" bestFit="1" customWidth="1"/>
    <col min="2684" max="2684" width="7.1640625" bestFit="1" customWidth="1"/>
    <col min="2685" max="2693" width="5.1640625" bestFit="1" customWidth="1"/>
    <col min="2694" max="2694" width="8.1640625" bestFit="1" customWidth="1"/>
    <col min="2695" max="2696" width="5.1640625" bestFit="1" customWidth="1"/>
    <col min="2697" max="2697" width="8.1640625" bestFit="1" customWidth="1"/>
    <col min="2698" max="2700" width="5.1640625" bestFit="1" customWidth="1"/>
    <col min="2701" max="2701" width="8.1640625" bestFit="1" customWidth="1"/>
    <col min="2702" max="2704" width="5.1640625" bestFit="1" customWidth="1"/>
    <col min="2705" max="2705" width="8.1640625" bestFit="1" customWidth="1"/>
    <col min="2706" max="2706" width="5.1640625" bestFit="1" customWidth="1"/>
    <col min="2707" max="2707" width="8.1640625" bestFit="1" customWidth="1"/>
    <col min="2708" max="2710" width="5.1640625" bestFit="1" customWidth="1"/>
    <col min="2711" max="2711" width="8.1640625" bestFit="1" customWidth="1"/>
    <col min="2712" max="2722" width="5.1640625" bestFit="1" customWidth="1"/>
    <col min="2723" max="2723" width="8.1640625" bestFit="1" customWidth="1"/>
    <col min="2724" max="2732" width="5.1640625" bestFit="1" customWidth="1"/>
    <col min="2733" max="2733" width="7.1640625" bestFit="1" customWidth="1"/>
    <col min="2734" max="2744" width="5.1640625" bestFit="1" customWidth="1"/>
    <col min="2745" max="2745" width="8.1640625" bestFit="1" customWidth="1"/>
    <col min="2746" max="2752" width="5.1640625" bestFit="1" customWidth="1"/>
    <col min="2753" max="2753" width="8.1640625" bestFit="1" customWidth="1"/>
    <col min="2754" max="2754" width="5.1640625" bestFit="1" customWidth="1"/>
    <col min="2755" max="2755" width="8.1640625" bestFit="1" customWidth="1"/>
    <col min="2756" max="2760" width="5.1640625" bestFit="1" customWidth="1"/>
    <col min="2761" max="2761" width="8.1640625" bestFit="1" customWidth="1"/>
    <col min="2762" max="2764" width="5.1640625" bestFit="1" customWidth="1"/>
    <col min="2765" max="2766" width="8.1640625" bestFit="1" customWidth="1"/>
    <col min="2767" max="2767" width="5.1640625" bestFit="1" customWidth="1"/>
    <col min="2768" max="2768" width="8.1640625" bestFit="1" customWidth="1"/>
    <col min="2769" max="2803" width="5.1640625" bestFit="1" customWidth="1"/>
    <col min="2804" max="2804" width="8.1640625" bestFit="1" customWidth="1"/>
    <col min="2805" max="2805" width="7.1640625" bestFit="1" customWidth="1"/>
    <col min="2806" max="2808" width="5.1640625" bestFit="1" customWidth="1"/>
    <col min="2809" max="2809" width="8.1640625" bestFit="1" customWidth="1"/>
    <col min="2810" max="2818" width="5.1640625" bestFit="1" customWidth="1"/>
    <col min="2819" max="2820" width="8.1640625" bestFit="1" customWidth="1"/>
    <col min="2821" max="2821" width="5.1640625" bestFit="1" customWidth="1"/>
    <col min="2822" max="2822" width="8.1640625" bestFit="1" customWidth="1"/>
    <col min="2823" max="2829" width="5.1640625" bestFit="1" customWidth="1"/>
    <col min="2830" max="2830" width="8.1640625" bestFit="1" customWidth="1"/>
    <col min="2831" max="2832" width="5.1640625" bestFit="1" customWidth="1"/>
    <col min="2833" max="2833" width="8.1640625" bestFit="1" customWidth="1"/>
    <col min="2834" max="2839" width="5.1640625" bestFit="1" customWidth="1"/>
    <col min="2840" max="2840" width="8.1640625" bestFit="1" customWidth="1"/>
    <col min="2841" max="2841" width="7.1640625" bestFit="1" customWidth="1"/>
    <col min="2842" max="2842" width="8.1640625" bestFit="1" customWidth="1"/>
    <col min="2843" max="2848" width="5.1640625" bestFit="1" customWidth="1"/>
    <col min="2849" max="2849" width="8.1640625" bestFit="1" customWidth="1"/>
    <col min="2850" max="2853" width="5.1640625" bestFit="1" customWidth="1"/>
    <col min="2854" max="2854" width="8.1640625" bestFit="1" customWidth="1"/>
    <col min="2855" max="2857" width="5.1640625" bestFit="1" customWidth="1"/>
    <col min="2858" max="2858" width="8.1640625" bestFit="1" customWidth="1"/>
    <col min="2859" max="2860" width="5.1640625" bestFit="1" customWidth="1"/>
    <col min="2861" max="2861" width="8.1640625" bestFit="1" customWidth="1"/>
    <col min="2862" max="2869" width="5.1640625" bestFit="1" customWidth="1"/>
    <col min="2870" max="2870" width="8.1640625" bestFit="1" customWidth="1"/>
    <col min="2871" max="2872" width="5.1640625" bestFit="1" customWidth="1"/>
    <col min="2873" max="2873" width="8.1640625" bestFit="1" customWidth="1"/>
    <col min="2874" max="2876" width="5.1640625" bestFit="1" customWidth="1"/>
    <col min="2877" max="2877" width="8.1640625" bestFit="1" customWidth="1"/>
    <col min="2878" max="2884" width="5.1640625" bestFit="1" customWidth="1"/>
    <col min="2885" max="2885" width="8.1640625" bestFit="1" customWidth="1"/>
    <col min="2886" max="2888" width="5.1640625" bestFit="1" customWidth="1"/>
    <col min="2889" max="2889" width="8.1640625" bestFit="1" customWidth="1"/>
    <col min="2890" max="2891" width="5.1640625" bestFit="1" customWidth="1"/>
    <col min="2892" max="2892" width="8.1640625" bestFit="1" customWidth="1"/>
    <col min="2893" max="2896" width="5.1640625" bestFit="1" customWidth="1"/>
    <col min="2897" max="2897" width="8.1640625" bestFit="1" customWidth="1"/>
    <col min="2898" max="2903" width="5.1640625" bestFit="1" customWidth="1"/>
    <col min="2904" max="2904" width="8.1640625" bestFit="1" customWidth="1"/>
    <col min="2905" max="2906" width="5.1640625" bestFit="1" customWidth="1"/>
    <col min="2907" max="2907" width="8.1640625" bestFit="1" customWidth="1"/>
    <col min="2908" max="2913" width="5.1640625" bestFit="1" customWidth="1"/>
    <col min="2914" max="2916" width="8.1640625" bestFit="1" customWidth="1"/>
    <col min="2917" max="2918" width="5.1640625" bestFit="1" customWidth="1"/>
    <col min="2919" max="2919" width="8.1640625" bestFit="1" customWidth="1"/>
    <col min="2920" max="2922" width="5.1640625" bestFit="1" customWidth="1"/>
    <col min="2923" max="2923" width="8.1640625" bestFit="1" customWidth="1"/>
    <col min="2924" max="2926" width="5.1640625" bestFit="1" customWidth="1"/>
    <col min="2927" max="2927" width="8.1640625" bestFit="1" customWidth="1"/>
    <col min="2928" max="2931" width="5.1640625" bestFit="1" customWidth="1"/>
    <col min="2932" max="2932" width="8.1640625" bestFit="1" customWidth="1"/>
    <col min="2933" max="2938" width="5.1640625" bestFit="1" customWidth="1"/>
    <col min="2939" max="2939" width="8.1640625" bestFit="1" customWidth="1"/>
    <col min="2940" max="2940" width="7.1640625" bestFit="1" customWidth="1"/>
    <col min="2941" max="2952" width="5.1640625" bestFit="1" customWidth="1"/>
    <col min="2953" max="2953" width="8.1640625" bestFit="1" customWidth="1"/>
    <col min="2954" max="2964" width="5.1640625" bestFit="1" customWidth="1"/>
    <col min="2965" max="2965" width="8.1640625" bestFit="1" customWidth="1"/>
    <col min="2966" max="2966" width="5.1640625" bestFit="1" customWidth="1"/>
    <col min="2967" max="2968" width="8.1640625" bestFit="1" customWidth="1"/>
    <col min="2969" max="2977" width="5.1640625" bestFit="1" customWidth="1"/>
    <col min="2978" max="2978" width="8.1640625" bestFit="1" customWidth="1"/>
    <col min="2979" max="2980" width="5.1640625" bestFit="1" customWidth="1"/>
    <col min="2981" max="2981" width="8.1640625" bestFit="1" customWidth="1"/>
    <col min="2982" max="2984" width="5.1640625" bestFit="1" customWidth="1"/>
    <col min="2985" max="2985" width="8.1640625" bestFit="1" customWidth="1"/>
    <col min="2986" max="2991" width="5.1640625" bestFit="1" customWidth="1"/>
    <col min="2992" max="2992" width="8.1640625" bestFit="1" customWidth="1"/>
    <col min="2993" max="3003" width="5.1640625" bestFit="1" customWidth="1"/>
    <col min="3004" max="3004" width="8.1640625" bestFit="1" customWidth="1"/>
    <col min="3005" max="3011" width="5.1640625" bestFit="1" customWidth="1"/>
    <col min="3012" max="3012" width="8.1640625" bestFit="1" customWidth="1"/>
    <col min="3013" max="3014" width="5.1640625" bestFit="1" customWidth="1"/>
    <col min="3015" max="3015" width="8.1640625" bestFit="1" customWidth="1"/>
    <col min="3016" max="3018" width="5.1640625" bestFit="1" customWidth="1"/>
    <col min="3019" max="3019" width="8.1640625" bestFit="1" customWidth="1"/>
    <col min="3020" max="3020" width="5.1640625" bestFit="1" customWidth="1"/>
    <col min="3021" max="3021" width="8.1640625" bestFit="1" customWidth="1"/>
    <col min="3022" max="3032" width="5.1640625" bestFit="1" customWidth="1"/>
    <col min="3033" max="3033" width="8.1640625" bestFit="1" customWidth="1"/>
    <col min="3034" max="3034" width="5.1640625" bestFit="1" customWidth="1"/>
    <col min="3035" max="3035" width="7.1640625" bestFit="1" customWidth="1"/>
    <col min="3036" max="3036" width="8.1640625" bestFit="1" customWidth="1"/>
    <col min="3037" max="3040" width="5.1640625" bestFit="1" customWidth="1"/>
    <col min="3041" max="3041" width="8.1640625" bestFit="1" customWidth="1"/>
    <col min="3042" max="3042" width="5.1640625" bestFit="1" customWidth="1"/>
    <col min="3043" max="3043" width="8.1640625" bestFit="1" customWidth="1"/>
    <col min="3044" max="3052" width="5.1640625" bestFit="1" customWidth="1"/>
    <col min="3053" max="3056" width="6.1640625" bestFit="1" customWidth="1"/>
    <col min="3057" max="3057" width="9.1640625" bestFit="1" customWidth="1"/>
    <col min="3058" max="3063" width="6.1640625" bestFit="1" customWidth="1"/>
    <col min="3064" max="3064" width="8.1640625" bestFit="1" customWidth="1"/>
    <col min="3065" max="3076" width="6.1640625" bestFit="1" customWidth="1"/>
    <col min="3077" max="3077" width="9.1640625" bestFit="1" customWidth="1"/>
    <col min="3078" max="3080" width="6.1640625" bestFit="1" customWidth="1"/>
    <col min="3081" max="3081" width="9.1640625" bestFit="1" customWidth="1"/>
    <col min="3082" max="3085" width="6.1640625" bestFit="1" customWidth="1"/>
    <col min="3086" max="3086" width="9.1640625" bestFit="1" customWidth="1"/>
    <col min="3087" max="3097" width="6.1640625" bestFit="1" customWidth="1"/>
    <col min="3098" max="3098" width="9.1640625" bestFit="1" customWidth="1"/>
    <col min="3099" max="3112" width="6.1640625" bestFit="1" customWidth="1"/>
    <col min="3113" max="3113" width="9.1640625" bestFit="1" customWidth="1"/>
    <col min="3114" max="3117" width="6.1640625" bestFit="1" customWidth="1"/>
    <col min="3118" max="3118" width="9.1640625" bestFit="1" customWidth="1"/>
    <col min="3119" max="3120" width="6.1640625" bestFit="1" customWidth="1"/>
    <col min="3121" max="3121" width="9.1640625" bestFit="1" customWidth="1"/>
    <col min="3122" max="3125" width="6.1640625" bestFit="1" customWidth="1"/>
    <col min="3126" max="3126" width="9.1640625" bestFit="1" customWidth="1"/>
    <col min="3127" max="3129" width="6.1640625" bestFit="1" customWidth="1"/>
    <col min="3130" max="3130" width="8.1640625" bestFit="1" customWidth="1"/>
    <col min="3131" max="3135" width="6.1640625" bestFit="1" customWidth="1"/>
    <col min="3136" max="3136" width="9.1640625" bestFit="1" customWidth="1"/>
    <col min="3137" max="3141" width="6.1640625" bestFit="1" customWidth="1"/>
    <col min="3142" max="3142" width="8.1640625" bestFit="1" customWidth="1"/>
    <col min="3143" max="3143" width="9.1640625" bestFit="1" customWidth="1"/>
    <col min="3144" max="3148" width="6.1640625" bestFit="1" customWidth="1"/>
    <col min="3149" max="3149" width="8.1640625" bestFit="1" customWidth="1"/>
    <col min="3150" max="3150" width="6.1640625" bestFit="1" customWidth="1"/>
    <col min="3151" max="3151" width="9.1640625" bestFit="1" customWidth="1"/>
    <col min="3152" max="3155" width="6.1640625" bestFit="1" customWidth="1"/>
    <col min="3156" max="3156" width="9.1640625" bestFit="1" customWidth="1"/>
    <col min="3157" max="3157" width="6.1640625" bestFit="1" customWidth="1"/>
    <col min="3158" max="3158" width="8.1640625" bestFit="1" customWidth="1"/>
    <col min="3159" max="3159" width="9.1640625" bestFit="1" customWidth="1"/>
    <col min="3160" max="3160" width="6.1640625" bestFit="1" customWidth="1"/>
    <col min="3161" max="3161" width="9.1640625" bestFit="1" customWidth="1"/>
    <col min="3162" max="3172" width="6.1640625" bestFit="1" customWidth="1"/>
    <col min="3173" max="3173" width="8.1640625" bestFit="1" customWidth="1"/>
    <col min="3174" max="3174" width="6.1640625" bestFit="1" customWidth="1"/>
    <col min="3175" max="3175" width="9.1640625" bestFit="1" customWidth="1"/>
    <col min="3176" max="3176" width="8.1640625" bestFit="1" customWidth="1"/>
    <col min="3177" max="3181" width="6.1640625" bestFit="1" customWidth="1"/>
    <col min="3182" max="3182" width="9.1640625" bestFit="1" customWidth="1"/>
    <col min="3183" max="3183" width="8.1640625" bestFit="1" customWidth="1"/>
    <col min="3184" max="3187" width="6.1640625" bestFit="1" customWidth="1"/>
    <col min="3188" max="3189" width="9.1640625" bestFit="1" customWidth="1"/>
    <col min="3190" max="3193" width="6.1640625" bestFit="1" customWidth="1"/>
    <col min="3194" max="3194" width="8.1640625" bestFit="1" customWidth="1"/>
    <col min="3195" max="3197" width="6.1640625" bestFit="1" customWidth="1"/>
    <col min="3198" max="3198" width="8.1640625" bestFit="1" customWidth="1"/>
    <col min="3199" max="3201" width="6.1640625" bestFit="1" customWidth="1"/>
    <col min="3202" max="3202" width="9.1640625" bestFit="1" customWidth="1"/>
    <col min="3203" max="3206" width="6.1640625" bestFit="1" customWidth="1"/>
    <col min="3207" max="3208" width="9.1640625" bestFit="1" customWidth="1"/>
    <col min="3209" max="3210" width="6.1640625" bestFit="1" customWidth="1"/>
    <col min="3211" max="3211" width="9.1640625" bestFit="1" customWidth="1"/>
    <col min="3212" max="3216" width="6.1640625" bestFit="1" customWidth="1"/>
    <col min="3217" max="3217" width="9.1640625" bestFit="1" customWidth="1"/>
    <col min="3218" max="3223" width="6.1640625" bestFit="1" customWidth="1"/>
    <col min="3224" max="3224" width="9.1640625" bestFit="1" customWidth="1"/>
    <col min="3225" max="3226" width="6.1640625" bestFit="1" customWidth="1"/>
    <col min="3227" max="3227" width="8.1640625" bestFit="1" customWidth="1"/>
    <col min="3228" max="3228" width="9.1640625" bestFit="1" customWidth="1"/>
    <col min="3229" max="3229" width="6.1640625" bestFit="1" customWidth="1"/>
    <col min="3230" max="3230" width="9.1640625" bestFit="1" customWidth="1"/>
    <col min="3231" max="3234" width="6.1640625" bestFit="1" customWidth="1"/>
    <col min="3235" max="3235" width="9.1640625" bestFit="1" customWidth="1"/>
    <col min="3236" max="3237" width="6.1640625" bestFit="1" customWidth="1"/>
    <col min="3238" max="3238" width="9.1640625" bestFit="1" customWidth="1"/>
    <col min="3239" max="3247" width="6.1640625" bestFit="1" customWidth="1"/>
    <col min="3248" max="3248" width="8.1640625" bestFit="1" customWidth="1"/>
    <col min="3249" max="3250" width="6.1640625" bestFit="1" customWidth="1"/>
    <col min="3251" max="3251" width="9.1640625" bestFit="1" customWidth="1"/>
    <col min="3252" max="3252" width="8.1640625" bestFit="1" customWidth="1"/>
    <col min="3253" max="3259" width="6.1640625" bestFit="1" customWidth="1"/>
    <col min="3260" max="3260" width="8.1640625" bestFit="1" customWidth="1"/>
    <col min="3261" max="3262" width="9.1640625" bestFit="1" customWidth="1"/>
    <col min="3263" max="3264" width="6.1640625" bestFit="1" customWidth="1"/>
    <col min="3265" max="3265" width="9.1640625" bestFit="1" customWidth="1"/>
    <col min="3266" max="3266" width="8.1640625" bestFit="1" customWidth="1"/>
    <col min="3267" max="3272" width="6.1640625" bestFit="1" customWidth="1"/>
    <col min="3273" max="3273" width="9.1640625" bestFit="1" customWidth="1"/>
    <col min="3274" max="3274" width="6.1640625" bestFit="1" customWidth="1"/>
    <col min="3275" max="3275" width="9.1640625" bestFit="1" customWidth="1"/>
    <col min="3276" max="3278" width="6.1640625" bestFit="1" customWidth="1"/>
    <col min="3279" max="3279" width="9.1640625" bestFit="1" customWidth="1"/>
    <col min="3280" max="3281" width="6.1640625" bestFit="1" customWidth="1"/>
    <col min="3282" max="3283" width="9.1640625" bestFit="1" customWidth="1"/>
    <col min="3284" max="3284" width="6.1640625" bestFit="1" customWidth="1"/>
    <col min="3285" max="3285" width="9.1640625" bestFit="1" customWidth="1"/>
    <col min="3286" max="3295" width="6.1640625" bestFit="1" customWidth="1"/>
    <col min="3296" max="3296" width="9.1640625" bestFit="1" customWidth="1"/>
    <col min="3297" max="3312" width="6.1640625" bestFit="1" customWidth="1"/>
    <col min="3313" max="3313" width="8.1640625" bestFit="1" customWidth="1"/>
    <col min="3314" max="3314" width="6.1640625" bestFit="1" customWidth="1"/>
    <col min="3315" max="3315" width="9.1640625" bestFit="1" customWidth="1"/>
    <col min="3316" max="3319" width="6.1640625" bestFit="1" customWidth="1"/>
    <col min="3320" max="3320" width="9.1640625" bestFit="1" customWidth="1"/>
    <col min="3321" max="3327" width="6.1640625" bestFit="1" customWidth="1"/>
    <col min="3328" max="3328" width="9.1640625" bestFit="1" customWidth="1"/>
    <col min="3329" max="3333" width="6.1640625" bestFit="1" customWidth="1"/>
    <col min="3334" max="3334" width="9.1640625" bestFit="1" customWidth="1"/>
    <col min="3335" max="3337" width="6.1640625" bestFit="1" customWidth="1"/>
    <col min="3338" max="3338" width="9.1640625" bestFit="1" customWidth="1"/>
    <col min="3339" max="3339" width="8.1640625" bestFit="1" customWidth="1"/>
    <col min="3340" max="3340" width="9.1640625" bestFit="1" customWidth="1"/>
    <col min="3341" max="3347" width="6.1640625" bestFit="1" customWidth="1"/>
    <col min="3348" max="3348" width="9.1640625" bestFit="1" customWidth="1"/>
    <col min="3349" max="3349" width="6.1640625" bestFit="1" customWidth="1"/>
    <col min="3350" max="3350" width="8.1640625" bestFit="1" customWidth="1"/>
    <col min="3351" max="3351" width="9.1640625" bestFit="1" customWidth="1"/>
    <col min="3352" max="3353" width="6.1640625" bestFit="1" customWidth="1"/>
    <col min="3354" max="3354" width="9.1640625" bestFit="1" customWidth="1"/>
    <col min="3355" max="3366" width="6.1640625" bestFit="1" customWidth="1"/>
    <col min="3367" max="3368" width="9.1640625" bestFit="1" customWidth="1"/>
    <col min="3369" max="3374" width="6.1640625" bestFit="1" customWidth="1"/>
    <col min="3375" max="3375" width="9.1640625" bestFit="1" customWidth="1"/>
    <col min="3376" max="3379" width="6.1640625" bestFit="1" customWidth="1"/>
    <col min="3380" max="3381" width="8.1640625" bestFit="1" customWidth="1"/>
    <col min="3382" max="3389" width="6.1640625" bestFit="1" customWidth="1"/>
    <col min="3390" max="3390" width="9.1640625" bestFit="1" customWidth="1"/>
    <col min="3391" max="3392" width="6.1640625" bestFit="1" customWidth="1"/>
    <col min="3393" max="3393" width="9.1640625" bestFit="1" customWidth="1"/>
    <col min="3394" max="3398" width="6.1640625" bestFit="1" customWidth="1"/>
    <col min="3399" max="3399" width="8.1640625" bestFit="1" customWidth="1"/>
    <col min="3400" max="3400" width="9.1640625" bestFit="1" customWidth="1"/>
    <col min="3401" max="3401" width="6.1640625" bestFit="1" customWidth="1"/>
    <col min="3402" max="3402" width="9.1640625" bestFit="1" customWidth="1"/>
    <col min="3403" max="3407" width="6.1640625" bestFit="1" customWidth="1"/>
    <col min="3408" max="3408" width="8.1640625" bestFit="1" customWidth="1"/>
    <col min="3409" max="3410" width="6.1640625" bestFit="1" customWidth="1"/>
    <col min="3411" max="3411" width="9.1640625" bestFit="1" customWidth="1"/>
    <col min="3412" max="3413" width="6.1640625" bestFit="1" customWidth="1"/>
    <col min="3414" max="3415" width="9.1640625" bestFit="1" customWidth="1"/>
    <col min="3416" max="3416" width="6.1640625" bestFit="1" customWidth="1"/>
    <col min="3417" max="3417" width="8.1640625" bestFit="1" customWidth="1"/>
    <col min="3418" max="3418" width="6.1640625" bestFit="1" customWidth="1"/>
    <col min="3419" max="3421" width="9.1640625" bestFit="1" customWidth="1"/>
    <col min="3422" max="3422" width="6.1640625" bestFit="1" customWidth="1"/>
    <col min="3423" max="3423" width="9.1640625" bestFit="1" customWidth="1"/>
    <col min="3424" max="3425" width="6.1640625" bestFit="1" customWidth="1"/>
    <col min="3426" max="3426" width="8.1640625" bestFit="1" customWidth="1"/>
    <col min="3427" max="3430" width="6.1640625" bestFit="1" customWidth="1"/>
    <col min="3431" max="3432" width="9.1640625" bestFit="1" customWidth="1"/>
    <col min="3433" max="3433" width="6.1640625" bestFit="1" customWidth="1"/>
    <col min="3434" max="3434" width="9.1640625" bestFit="1" customWidth="1"/>
    <col min="3435" max="3436" width="6.1640625" bestFit="1" customWidth="1"/>
    <col min="3437" max="3438" width="9.1640625" bestFit="1" customWidth="1"/>
    <col min="3439" max="3442" width="6.1640625" bestFit="1" customWidth="1"/>
    <col min="3443" max="3443" width="9.1640625" bestFit="1" customWidth="1"/>
    <col min="3444" max="3444" width="6.1640625" bestFit="1" customWidth="1"/>
    <col min="3445" max="3446" width="9.1640625" bestFit="1" customWidth="1"/>
    <col min="3447" max="3447" width="6.1640625" bestFit="1" customWidth="1"/>
    <col min="3448" max="3448" width="9.1640625" bestFit="1" customWidth="1"/>
    <col min="3449" max="3452" width="6.1640625" bestFit="1" customWidth="1"/>
    <col min="3453" max="3454" width="8.1640625" bestFit="1" customWidth="1"/>
    <col min="3455" max="3460" width="6.1640625" bestFit="1" customWidth="1"/>
    <col min="3461" max="3461" width="9.1640625" bestFit="1" customWidth="1"/>
    <col min="3462" max="3462" width="8.1640625" bestFit="1" customWidth="1"/>
    <col min="3463" max="3465" width="9.1640625" bestFit="1" customWidth="1"/>
    <col min="3466" max="3466" width="6.1640625" bestFit="1" customWidth="1"/>
    <col min="3467" max="3467" width="9.1640625" bestFit="1" customWidth="1"/>
    <col min="3468" max="3469" width="6.1640625" bestFit="1" customWidth="1"/>
    <col min="3470" max="3470" width="8.1640625" bestFit="1" customWidth="1"/>
    <col min="3471" max="3473" width="6.1640625" bestFit="1" customWidth="1"/>
    <col min="3474" max="3474" width="9.1640625" bestFit="1" customWidth="1"/>
    <col min="3475" max="3475" width="6.1640625" bestFit="1" customWidth="1"/>
    <col min="3476" max="3476" width="9.1640625" bestFit="1" customWidth="1"/>
    <col min="3477" max="3478" width="6.1640625" bestFit="1" customWidth="1"/>
    <col min="3479" max="3479" width="9.1640625" bestFit="1" customWidth="1"/>
    <col min="3480" max="3484" width="6.1640625" bestFit="1" customWidth="1"/>
    <col min="3485" max="3485" width="9.1640625" bestFit="1" customWidth="1"/>
    <col min="3486" max="3487" width="6.1640625" bestFit="1" customWidth="1"/>
    <col min="3488" max="3488" width="9.1640625" bestFit="1" customWidth="1"/>
    <col min="3489" max="3492" width="6.1640625" bestFit="1" customWidth="1"/>
    <col min="3493" max="3494" width="9.1640625" bestFit="1" customWidth="1"/>
    <col min="3495" max="3495" width="6.1640625" bestFit="1" customWidth="1"/>
    <col min="3496" max="3496" width="9.1640625" bestFit="1" customWidth="1"/>
    <col min="3497" max="3497" width="6.1640625" bestFit="1" customWidth="1"/>
    <col min="3498" max="3499" width="9.1640625" bestFit="1" customWidth="1"/>
    <col min="3500" max="3502" width="6.1640625" bestFit="1" customWidth="1"/>
    <col min="3503" max="3503" width="9.1640625" bestFit="1" customWidth="1"/>
    <col min="3504" max="3505" width="8.1640625" bestFit="1" customWidth="1"/>
    <col min="3506" max="3506" width="9.1640625" bestFit="1" customWidth="1"/>
    <col min="3507" max="3507" width="6.1640625" bestFit="1" customWidth="1"/>
    <col min="3508" max="3508" width="9.1640625" bestFit="1" customWidth="1"/>
    <col min="3509" max="3509" width="6.1640625" bestFit="1" customWidth="1"/>
    <col min="3510" max="3510" width="9.1640625" bestFit="1" customWidth="1"/>
    <col min="3511" max="3513" width="6.1640625" bestFit="1" customWidth="1"/>
    <col min="3514" max="3514" width="9.1640625" bestFit="1" customWidth="1"/>
    <col min="3515" max="3517" width="6.1640625" bestFit="1" customWidth="1"/>
    <col min="3518" max="3518" width="9.1640625" bestFit="1" customWidth="1"/>
    <col min="3519" max="3524" width="6.1640625" bestFit="1" customWidth="1"/>
    <col min="3525" max="3525" width="8.1640625" bestFit="1" customWidth="1"/>
    <col min="3526" max="3529" width="6.1640625" bestFit="1" customWidth="1"/>
    <col min="3530" max="3530" width="9.1640625" bestFit="1" customWidth="1"/>
    <col min="3531" max="3531" width="6.1640625" bestFit="1" customWidth="1"/>
    <col min="3532" max="3533" width="9.1640625" bestFit="1" customWidth="1"/>
    <col min="3534" max="3544" width="6.1640625" bestFit="1" customWidth="1"/>
    <col min="3545" max="3546" width="9.1640625" bestFit="1" customWidth="1"/>
    <col min="3547" max="3549" width="6.1640625" bestFit="1" customWidth="1"/>
    <col min="3550" max="3550" width="8.1640625" bestFit="1" customWidth="1"/>
    <col min="3551" max="3551" width="6.1640625" bestFit="1" customWidth="1"/>
    <col min="3552" max="3552" width="9.1640625" bestFit="1" customWidth="1"/>
    <col min="3553" max="3555" width="6.1640625" bestFit="1" customWidth="1"/>
    <col min="3556" max="3556" width="8.1640625" bestFit="1" customWidth="1"/>
    <col min="3557" max="3560" width="6.1640625" bestFit="1" customWidth="1"/>
    <col min="3561" max="3562" width="9.1640625" bestFit="1" customWidth="1"/>
    <col min="3563" max="3563" width="6.1640625" bestFit="1" customWidth="1"/>
    <col min="3564" max="3564" width="9.1640625" bestFit="1" customWidth="1"/>
    <col min="3565" max="3570" width="6.1640625" bestFit="1" customWidth="1"/>
    <col min="3571" max="3571" width="8.1640625" bestFit="1" customWidth="1"/>
    <col min="3572" max="3572" width="6.1640625" bestFit="1" customWidth="1"/>
    <col min="3573" max="3573" width="9.1640625" bestFit="1" customWidth="1"/>
    <col min="3574" max="3575" width="6.1640625" bestFit="1" customWidth="1"/>
    <col min="3576" max="3576" width="8.1640625" bestFit="1" customWidth="1"/>
    <col min="3577" max="3577" width="9.1640625" bestFit="1" customWidth="1"/>
    <col min="3578" max="3578" width="6.1640625" bestFit="1" customWidth="1"/>
    <col min="3579" max="3579" width="9.1640625" bestFit="1" customWidth="1"/>
    <col min="3580" max="3581" width="6.1640625" bestFit="1" customWidth="1"/>
    <col min="3582" max="3583" width="9.1640625" bestFit="1" customWidth="1"/>
    <col min="3584" max="3584" width="6.1640625" bestFit="1" customWidth="1"/>
    <col min="3585" max="3585" width="9.1640625" bestFit="1" customWidth="1"/>
    <col min="3586" max="3587" width="6.1640625" bestFit="1" customWidth="1"/>
    <col min="3588" max="3588" width="9.1640625" bestFit="1" customWidth="1"/>
    <col min="3589" max="3590" width="6.1640625" bestFit="1" customWidth="1"/>
    <col min="3591" max="3591" width="9.1640625" bestFit="1" customWidth="1"/>
    <col min="3592" max="3592" width="8.1640625" bestFit="1" customWidth="1"/>
    <col min="3593" max="3594" width="6.1640625" bestFit="1" customWidth="1"/>
    <col min="3595" max="3595" width="8.1640625" bestFit="1" customWidth="1"/>
    <col min="3596" max="3596" width="6.1640625" bestFit="1" customWidth="1"/>
    <col min="3597" max="3597" width="9.1640625" bestFit="1" customWidth="1"/>
    <col min="3598" max="3598" width="8.1640625" bestFit="1" customWidth="1"/>
    <col min="3599" max="3599" width="6.1640625" bestFit="1" customWidth="1"/>
    <col min="3600" max="3601" width="9.1640625" bestFit="1" customWidth="1"/>
    <col min="3602" max="3605" width="6.1640625" bestFit="1" customWidth="1"/>
    <col min="3606" max="3607" width="9.1640625" bestFit="1" customWidth="1"/>
    <col min="3608" max="3608" width="8.1640625" bestFit="1" customWidth="1"/>
    <col min="3609" max="3609" width="6.1640625" bestFit="1" customWidth="1"/>
    <col min="3610" max="3610" width="8.1640625" bestFit="1" customWidth="1"/>
    <col min="3611" max="3612" width="9.1640625" bestFit="1" customWidth="1"/>
    <col min="3613" max="3613" width="7.1640625" bestFit="1" customWidth="1"/>
    <col min="3614" max="3614" width="10.1640625" bestFit="1" customWidth="1"/>
    <col min="3615" max="3616" width="7.1640625" bestFit="1" customWidth="1"/>
    <col min="3617" max="3617" width="10.1640625" bestFit="1" customWidth="1"/>
    <col min="3618" max="3619" width="7.1640625" bestFit="1" customWidth="1"/>
    <col min="3620" max="3620" width="9.1640625" bestFit="1" customWidth="1"/>
    <col min="3621" max="3621" width="7.1640625" bestFit="1" customWidth="1"/>
    <col min="3622" max="3626" width="10.1640625" bestFit="1" customWidth="1"/>
    <col min="3627" max="3631" width="7.1640625" bestFit="1" customWidth="1"/>
    <col min="3632" max="3632" width="10.1640625" bestFit="1" customWidth="1"/>
    <col min="3633" max="3633" width="7.1640625" bestFit="1" customWidth="1"/>
    <col min="3634" max="3634" width="10.1640625" bestFit="1" customWidth="1"/>
    <col min="3635" max="3636" width="7.1640625" bestFit="1" customWidth="1"/>
    <col min="3637" max="3641" width="10.1640625" bestFit="1" customWidth="1"/>
    <col min="3642" max="3642" width="7.1640625" bestFit="1" customWidth="1"/>
    <col min="3643" max="3643" width="10.1640625" bestFit="1" customWidth="1"/>
    <col min="3644" max="3644" width="7.1640625" bestFit="1" customWidth="1"/>
    <col min="3645" max="3645" width="9.1640625" bestFit="1" customWidth="1"/>
    <col min="3646" max="3648" width="7.1640625" bestFit="1" customWidth="1"/>
    <col min="3649" max="3649" width="10.1640625" bestFit="1" customWidth="1"/>
    <col min="3650" max="3650" width="9.1640625" bestFit="1" customWidth="1"/>
    <col min="3651" max="3651" width="10.1640625" bestFit="1" customWidth="1"/>
    <col min="3652" max="3652" width="9.1640625" bestFit="1" customWidth="1"/>
    <col min="3653" max="3653" width="10.1640625" bestFit="1" customWidth="1"/>
    <col min="3654" max="3658" width="7.1640625" bestFit="1" customWidth="1"/>
    <col min="3659" max="3659" width="10.1640625" bestFit="1" customWidth="1"/>
    <col min="3660" max="3660" width="7.1640625" bestFit="1" customWidth="1"/>
    <col min="3661" max="3661" width="10.1640625" bestFit="1" customWidth="1"/>
    <col min="3662" max="3662" width="9.1640625" bestFit="1" customWidth="1"/>
    <col min="3663" max="3663" width="10.1640625" bestFit="1" customWidth="1"/>
    <col min="3664" max="3664" width="7.1640625" bestFit="1" customWidth="1"/>
    <col min="3665" max="3665" width="9.1640625" bestFit="1" customWidth="1"/>
    <col min="3666" max="3666" width="10.1640625" bestFit="1" customWidth="1"/>
    <col min="3667" max="3667" width="7.1640625" bestFit="1" customWidth="1"/>
    <col min="3668" max="3669" width="10.1640625" bestFit="1" customWidth="1"/>
    <col min="3670" max="3670" width="7.1640625" bestFit="1" customWidth="1"/>
    <col min="3671" max="3671" width="10.1640625" bestFit="1" customWidth="1"/>
    <col min="3672" max="3672" width="7.1640625" bestFit="1" customWidth="1"/>
    <col min="3673" max="3673" width="10.1640625" bestFit="1" customWidth="1"/>
    <col min="3674" max="3674" width="7.1640625" bestFit="1" customWidth="1"/>
    <col min="3675" max="3675" width="9.1640625" bestFit="1" customWidth="1"/>
    <col min="3676" max="3676" width="10.1640625" bestFit="1" customWidth="1"/>
    <col min="3677" max="3681" width="7.1640625" bestFit="1" customWidth="1"/>
    <col min="3682" max="3685" width="10.1640625" bestFit="1" customWidth="1"/>
    <col min="3686" max="3687" width="7.1640625" bestFit="1" customWidth="1"/>
    <col min="3688" max="3688" width="10.1640625" bestFit="1" customWidth="1"/>
    <col min="3689" max="3690" width="11.1640625" bestFit="1" customWidth="1"/>
    <col min="3691" max="3691" width="9.83203125" bestFit="1" customWidth="1"/>
    <col min="3692" max="3698" width="3.1640625" bestFit="1" customWidth="1"/>
    <col min="3699" max="3724" width="4.1640625" bestFit="1" customWidth="1"/>
    <col min="3725" max="3725" width="5.1640625" bestFit="1" customWidth="1"/>
    <col min="3726" max="3743" width="4.1640625" bestFit="1" customWidth="1"/>
    <col min="3744" max="3745" width="7.1640625" bestFit="1" customWidth="1"/>
    <col min="3746" max="3748" width="4.1640625" bestFit="1" customWidth="1"/>
    <col min="3749" max="3749" width="7.1640625" bestFit="1" customWidth="1"/>
    <col min="3750" max="3750" width="4.1640625" bestFit="1" customWidth="1"/>
    <col min="3751" max="3751" width="5.1640625" bestFit="1" customWidth="1"/>
    <col min="3752" max="3757" width="4.1640625" bestFit="1" customWidth="1"/>
    <col min="3758" max="3758" width="6.1640625" bestFit="1" customWidth="1"/>
    <col min="3759" max="3760" width="4.1640625" bestFit="1" customWidth="1"/>
    <col min="3761" max="3761" width="5.1640625" bestFit="1" customWidth="1"/>
    <col min="3762" max="3763" width="4.1640625" bestFit="1" customWidth="1"/>
    <col min="3764" max="3764" width="7.1640625" bestFit="1" customWidth="1"/>
    <col min="3765" max="3768" width="4.1640625" bestFit="1" customWidth="1"/>
    <col min="3769" max="3770" width="5.1640625" bestFit="1" customWidth="1"/>
    <col min="3771" max="3771" width="7.1640625" bestFit="1" customWidth="1"/>
    <col min="3772" max="3772" width="4.1640625" bestFit="1" customWidth="1"/>
    <col min="3773" max="3773" width="7.1640625" bestFit="1" customWidth="1"/>
    <col min="3774" max="3775" width="4.1640625" bestFit="1" customWidth="1"/>
    <col min="3776" max="3776" width="5.1640625" bestFit="1" customWidth="1"/>
    <col min="3777" max="3777" width="4.1640625" bestFit="1" customWidth="1"/>
    <col min="3778" max="3778" width="5.1640625" bestFit="1" customWidth="1"/>
    <col min="3779" max="3783" width="4.1640625" bestFit="1" customWidth="1"/>
    <col min="3784" max="3784" width="7.1640625" bestFit="1" customWidth="1"/>
    <col min="3785" max="3785" width="4.1640625" bestFit="1" customWidth="1"/>
    <col min="3786" max="3786" width="5.1640625" bestFit="1" customWidth="1"/>
    <col min="3787" max="3792" width="4.1640625" bestFit="1" customWidth="1"/>
    <col min="3793" max="3793" width="5.1640625" bestFit="1" customWidth="1"/>
    <col min="3794" max="3797" width="4.1640625" bestFit="1" customWidth="1"/>
    <col min="3798" max="3798" width="5.1640625" bestFit="1" customWidth="1"/>
    <col min="3799" max="3800" width="4.1640625" bestFit="1" customWidth="1"/>
    <col min="3801" max="3801" width="5.1640625" bestFit="1" customWidth="1"/>
    <col min="3802" max="3802" width="4.1640625" bestFit="1" customWidth="1"/>
    <col min="3803" max="3803" width="7.1640625" bestFit="1" customWidth="1"/>
    <col min="3804" max="3804" width="5.1640625" bestFit="1" customWidth="1"/>
    <col min="3805" max="3806" width="4.1640625" bestFit="1" customWidth="1"/>
    <col min="3807" max="3807" width="5.1640625" bestFit="1" customWidth="1"/>
    <col min="3808" max="3809" width="4.1640625" bestFit="1" customWidth="1"/>
    <col min="3810" max="3810" width="5.1640625" bestFit="1" customWidth="1"/>
    <col min="3811" max="3812" width="4.1640625" bestFit="1" customWidth="1"/>
    <col min="3813" max="3813" width="7.1640625" bestFit="1" customWidth="1"/>
    <col min="3814" max="3815" width="4.1640625" bestFit="1" customWidth="1"/>
    <col min="3816" max="3816" width="7.1640625" bestFit="1" customWidth="1"/>
    <col min="3817" max="3827" width="4.1640625" bestFit="1" customWidth="1"/>
    <col min="3828" max="3828" width="7.1640625" bestFit="1" customWidth="1"/>
    <col min="3829" max="3837" width="4.1640625" bestFit="1" customWidth="1"/>
    <col min="3838" max="3838" width="5.1640625" bestFit="1" customWidth="1"/>
    <col min="3839" max="3841" width="4.1640625" bestFit="1" customWidth="1"/>
    <col min="3842" max="3842" width="5.1640625" bestFit="1" customWidth="1"/>
    <col min="3843" max="3847" width="4.1640625" bestFit="1" customWidth="1"/>
    <col min="3848" max="3848" width="5.1640625" bestFit="1" customWidth="1"/>
    <col min="3849" max="3849" width="4.1640625" bestFit="1" customWidth="1"/>
    <col min="3850" max="3850" width="7.1640625" bestFit="1" customWidth="1"/>
    <col min="3851" max="3851" width="5.1640625" bestFit="1" customWidth="1"/>
    <col min="3852" max="3860" width="4.1640625" bestFit="1" customWidth="1"/>
    <col min="3861" max="3861" width="5.1640625" bestFit="1" customWidth="1"/>
    <col min="3862" max="3863" width="4.1640625" bestFit="1" customWidth="1"/>
    <col min="3864" max="3864" width="5.1640625" bestFit="1" customWidth="1"/>
    <col min="3865" max="3867" width="4.1640625" bestFit="1" customWidth="1"/>
    <col min="3868" max="3868" width="5.1640625" bestFit="1" customWidth="1"/>
    <col min="3869" max="3869" width="4.1640625" bestFit="1" customWidth="1"/>
    <col min="3870" max="3870" width="5.1640625" bestFit="1" customWidth="1"/>
    <col min="3871" max="3871" width="7.1640625" bestFit="1" customWidth="1"/>
    <col min="3872" max="3874" width="4.1640625" bestFit="1" customWidth="1"/>
    <col min="3875" max="3875" width="5.1640625" bestFit="1" customWidth="1"/>
    <col min="3876" max="3883" width="4.1640625" bestFit="1" customWidth="1"/>
    <col min="3884" max="3884" width="6.1640625" bestFit="1" customWidth="1"/>
    <col min="3885" max="3886" width="8.1640625" bestFit="1" customWidth="1"/>
    <col min="3887" max="3887" width="5.1640625" bestFit="1" customWidth="1"/>
    <col min="3888" max="3888" width="8.1640625" bestFit="1" customWidth="1"/>
    <col min="3889" max="3900" width="5.1640625" bestFit="1" customWidth="1"/>
    <col min="3901" max="3901" width="8.1640625" bestFit="1" customWidth="1"/>
    <col min="3902" max="3904" width="5.1640625" bestFit="1" customWidth="1"/>
    <col min="3905" max="3905" width="8.1640625" bestFit="1" customWidth="1"/>
    <col min="3906" max="3909" width="5.1640625" bestFit="1" customWidth="1"/>
    <col min="3910" max="3910" width="7.1640625" bestFit="1" customWidth="1"/>
    <col min="3911" max="3911" width="5.1640625" bestFit="1" customWidth="1"/>
    <col min="3912" max="3912" width="8.1640625" bestFit="1" customWidth="1"/>
    <col min="3913" max="3915" width="5.1640625" bestFit="1" customWidth="1"/>
    <col min="3916" max="3916" width="8.1640625" bestFit="1" customWidth="1"/>
    <col min="3917" max="3917" width="5.1640625" bestFit="1" customWidth="1"/>
    <col min="3918" max="3918" width="7.1640625" bestFit="1" customWidth="1"/>
    <col min="3919" max="3923" width="5.1640625" bestFit="1" customWidth="1"/>
    <col min="3924" max="3924" width="7.1640625" bestFit="1" customWidth="1"/>
    <col min="3925" max="3936" width="5.1640625" bestFit="1" customWidth="1"/>
    <col min="3937" max="3937" width="8.1640625" bestFit="1" customWidth="1"/>
    <col min="3938" max="3951" width="5.1640625" bestFit="1" customWidth="1"/>
    <col min="3952" max="3952" width="8.1640625" bestFit="1" customWidth="1"/>
    <col min="3953" max="3984" width="5.1640625" bestFit="1" customWidth="1"/>
    <col min="3985" max="3986" width="8.1640625" bestFit="1" customWidth="1"/>
    <col min="3987" max="3994" width="5.1640625" bestFit="1" customWidth="1"/>
    <col min="3995" max="3996" width="8.1640625" bestFit="1" customWidth="1"/>
    <col min="3997" max="4002" width="5.1640625" bestFit="1" customWidth="1"/>
    <col min="4003" max="4003" width="8.1640625" bestFit="1" customWidth="1"/>
    <col min="4004" max="4011" width="5.1640625" bestFit="1" customWidth="1"/>
    <col min="4012" max="4012" width="6.1640625" bestFit="1" customWidth="1"/>
    <col min="4013" max="4013" width="7.1640625" bestFit="1" customWidth="1"/>
    <col min="4014" max="4014" width="8.1640625" bestFit="1" customWidth="1"/>
    <col min="4015" max="4015" width="5.1640625" bestFit="1" customWidth="1"/>
    <col min="4016" max="4016" width="7.1640625" bestFit="1" customWidth="1"/>
    <col min="4017" max="4021" width="5.1640625" bestFit="1" customWidth="1"/>
    <col min="4022" max="4022" width="8.1640625" bestFit="1" customWidth="1"/>
    <col min="4023" max="4025" width="5.1640625" bestFit="1" customWidth="1"/>
    <col min="4026" max="4026" width="7.1640625" bestFit="1" customWidth="1"/>
    <col min="4027" max="4045" width="5.1640625" bestFit="1" customWidth="1"/>
    <col min="4046" max="4046" width="8.1640625" bestFit="1" customWidth="1"/>
    <col min="4047" max="4053" width="5.1640625" bestFit="1" customWidth="1"/>
    <col min="4054" max="4054" width="8.1640625" bestFit="1" customWidth="1"/>
    <col min="4055" max="4059" width="5.1640625" bestFit="1" customWidth="1"/>
    <col min="4060" max="4060" width="8.1640625" bestFit="1" customWidth="1"/>
    <col min="4061" max="4071" width="5.1640625" bestFit="1" customWidth="1"/>
    <col min="4072" max="4072" width="8.1640625" bestFit="1" customWidth="1"/>
    <col min="4073" max="4075" width="5.1640625" bestFit="1" customWidth="1"/>
    <col min="4076" max="4076" width="8.1640625" bestFit="1" customWidth="1"/>
    <col min="4077" max="4077" width="5.1640625" bestFit="1" customWidth="1"/>
    <col min="4078" max="4078" width="8.1640625" bestFit="1" customWidth="1"/>
    <col min="4079" max="4083" width="5.1640625" bestFit="1" customWidth="1"/>
    <col min="4084" max="4084" width="8.1640625" bestFit="1" customWidth="1"/>
    <col min="4085" max="4086" width="5.1640625" bestFit="1" customWidth="1"/>
    <col min="4087" max="4087" width="8.1640625" bestFit="1" customWidth="1"/>
    <col min="4088" max="4092" width="5.1640625" bestFit="1" customWidth="1"/>
    <col min="4093" max="4093" width="8.1640625" bestFit="1" customWidth="1"/>
    <col min="4094" max="4098" width="5.1640625" bestFit="1" customWidth="1"/>
    <col min="4099" max="4099" width="8.1640625" bestFit="1" customWidth="1"/>
    <col min="4100" max="4102" width="5.1640625" bestFit="1" customWidth="1"/>
    <col min="4103" max="4103" width="8.1640625" bestFit="1" customWidth="1"/>
    <col min="4104" max="4104" width="5.1640625" bestFit="1" customWidth="1"/>
    <col min="4105" max="4105" width="8.1640625" bestFit="1" customWidth="1"/>
    <col min="4106" max="4111" width="5.1640625" bestFit="1" customWidth="1"/>
    <col min="4112" max="4112" width="8.1640625" bestFit="1" customWidth="1"/>
    <col min="4113" max="4113" width="5.1640625" bestFit="1" customWidth="1"/>
    <col min="4114" max="4114" width="6.1640625" bestFit="1" customWidth="1"/>
    <col min="4115" max="4115" width="8.1640625" bestFit="1" customWidth="1"/>
    <col min="4116" max="4116" width="5.1640625" bestFit="1" customWidth="1"/>
    <col min="4117" max="4117" width="8.1640625" bestFit="1" customWidth="1"/>
    <col min="4118" max="4121" width="5.1640625" bestFit="1" customWidth="1"/>
    <col min="4122" max="4122" width="8.1640625" bestFit="1" customWidth="1"/>
    <col min="4123" max="4123" width="5.1640625" bestFit="1" customWidth="1"/>
    <col min="4124" max="4124" width="6.1640625" bestFit="1" customWidth="1"/>
    <col min="4125" max="4130" width="5.1640625" bestFit="1" customWidth="1"/>
    <col min="4131" max="4131" width="8.1640625" bestFit="1" customWidth="1"/>
    <col min="4132" max="4138" width="5.1640625" bestFit="1" customWidth="1"/>
    <col min="4139" max="4139" width="8.1640625" bestFit="1" customWidth="1"/>
    <col min="4140" max="4150" width="5.1640625" bestFit="1" customWidth="1"/>
    <col min="4151" max="4151" width="8.1640625" bestFit="1" customWidth="1"/>
    <col min="4152" max="4156" width="5.1640625" bestFit="1" customWidth="1"/>
    <col min="4157" max="4157" width="7.1640625" bestFit="1" customWidth="1"/>
    <col min="4158" max="4159" width="8.1640625" bestFit="1" customWidth="1"/>
    <col min="4160" max="4165" width="5.1640625" bestFit="1" customWidth="1"/>
    <col min="4166" max="4166" width="8.1640625" bestFit="1" customWidth="1"/>
    <col min="4167" max="4167" width="5.1640625" bestFit="1" customWidth="1"/>
    <col min="4168" max="4168" width="8.1640625" bestFit="1" customWidth="1"/>
    <col min="4169" max="4169" width="5.1640625" bestFit="1" customWidth="1"/>
    <col min="4170" max="4170" width="7.1640625" bestFit="1" customWidth="1"/>
    <col min="4171" max="4171" width="5.1640625" bestFit="1" customWidth="1"/>
    <col min="4172" max="4172" width="8.1640625" bestFit="1" customWidth="1"/>
    <col min="4173" max="4176" width="5.1640625" bestFit="1" customWidth="1"/>
    <col min="4177" max="4177" width="8.1640625" bestFit="1" customWidth="1"/>
    <col min="4178" max="4189" width="5.1640625" bestFit="1" customWidth="1"/>
    <col min="4190" max="4190" width="8.1640625" bestFit="1" customWidth="1"/>
    <col min="4191" max="4194" width="5.1640625" bestFit="1" customWidth="1"/>
    <col min="4195" max="4195" width="8.1640625" bestFit="1" customWidth="1"/>
    <col min="4196" max="4217" width="5.1640625" bestFit="1" customWidth="1"/>
    <col min="4218" max="4218" width="8.1640625" bestFit="1" customWidth="1"/>
    <col min="4219" max="4221" width="5.1640625" bestFit="1" customWidth="1"/>
    <col min="4222" max="4222" width="8.1640625" bestFit="1" customWidth="1"/>
    <col min="4223" max="4223" width="5.1640625" bestFit="1" customWidth="1"/>
    <col min="4224" max="4225" width="8.1640625" bestFit="1" customWidth="1"/>
    <col min="4226" max="4226" width="6.1640625" bestFit="1" customWidth="1"/>
    <col min="4227" max="4227" width="8.1640625" bestFit="1" customWidth="1"/>
    <col min="4228" max="4231" width="5.1640625" bestFit="1" customWidth="1"/>
    <col min="4232" max="4232" width="8.1640625" bestFit="1" customWidth="1"/>
    <col min="4233" max="4239" width="5.1640625" bestFit="1" customWidth="1"/>
    <col min="4240" max="4240" width="8.1640625" bestFit="1" customWidth="1"/>
    <col min="4241" max="4265" width="5.1640625" bestFit="1" customWidth="1"/>
    <col min="4266" max="4266" width="7.1640625" bestFit="1" customWidth="1"/>
    <col min="4267" max="4267" width="5.1640625" bestFit="1" customWidth="1"/>
    <col min="4268" max="4268" width="7.1640625" bestFit="1" customWidth="1"/>
    <col min="4269" max="4277" width="5.1640625" bestFit="1" customWidth="1"/>
    <col min="4278" max="4278" width="8.1640625" bestFit="1" customWidth="1"/>
    <col min="4279" max="4282" width="5.1640625" bestFit="1" customWidth="1"/>
    <col min="4283" max="4283" width="8.1640625" bestFit="1" customWidth="1"/>
    <col min="4284" max="4291" width="5.1640625" bestFit="1" customWidth="1"/>
    <col min="4292" max="4293" width="8.1640625" bestFit="1" customWidth="1"/>
    <col min="4294" max="4301" width="5.1640625" bestFit="1" customWidth="1"/>
    <col min="4302" max="4302" width="8.1640625" bestFit="1" customWidth="1"/>
    <col min="4303" max="4312" width="5.1640625" bestFit="1" customWidth="1"/>
    <col min="4313" max="4313" width="8.1640625" bestFit="1" customWidth="1"/>
    <col min="4314" max="4319" width="5.1640625" bestFit="1" customWidth="1"/>
    <col min="4320" max="4320" width="6.1640625" bestFit="1" customWidth="1"/>
    <col min="4321" max="4323" width="5.1640625" bestFit="1" customWidth="1"/>
    <col min="4324" max="4324" width="8.1640625" bestFit="1" customWidth="1"/>
    <col min="4325" max="4327" width="5.1640625" bestFit="1" customWidth="1"/>
    <col min="4328" max="4328" width="8.1640625" bestFit="1" customWidth="1"/>
    <col min="4329" max="4330" width="5.1640625" bestFit="1" customWidth="1"/>
    <col min="4331" max="4331" width="8.1640625" bestFit="1" customWidth="1"/>
    <col min="4332" max="4334" width="5.1640625" bestFit="1" customWidth="1"/>
    <col min="4335" max="4335" width="8.1640625" bestFit="1" customWidth="1"/>
    <col min="4336" max="4341" width="5.1640625" bestFit="1" customWidth="1"/>
    <col min="4342" max="4342" width="8.1640625" bestFit="1" customWidth="1"/>
    <col min="4343" max="4348" width="5.1640625" bestFit="1" customWidth="1"/>
    <col min="4349" max="4349" width="8.1640625" bestFit="1" customWidth="1"/>
    <col min="4350" max="4353" width="5.1640625" bestFit="1" customWidth="1"/>
    <col min="4354" max="4354" width="8.1640625" bestFit="1" customWidth="1"/>
    <col min="4355" max="4394" width="5.1640625" bestFit="1" customWidth="1"/>
    <col min="4395" max="4395" width="8.1640625" bestFit="1" customWidth="1"/>
    <col min="4396" max="4399" width="5.1640625" bestFit="1" customWidth="1"/>
    <col min="4400" max="4400" width="8.1640625" bestFit="1" customWidth="1"/>
    <col min="4401" max="4403" width="5.1640625" bestFit="1" customWidth="1"/>
    <col min="4404" max="4404" width="8.1640625" bestFit="1" customWidth="1"/>
    <col min="4405" max="4410" width="5.1640625" bestFit="1" customWidth="1"/>
    <col min="4411" max="4411" width="7.1640625" bestFit="1" customWidth="1"/>
    <col min="4412" max="4417" width="5.1640625" bestFit="1" customWidth="1"/>
    <col min="4418" max="4418" width="8.1640625" bestFit="1" customWidth="1"/>
    <col min="4419" max="4420" width="5.1640625" bestFit="1" customWidth="1"/>
    <col min="4421" max="4421" width="8.1640625" bestFit="1" customWidth="1"/>
    <col min="4422" max="4427" width="5.1640625" bestFit="1" customWidth="1"/>
    <col min="4428" max="4428" width="8.1640625" bestFit="1" customWidth="1"/>
    <col min="4429" max="4439" width="5.1640625" bestFit="1" customWidth="1"/>
    <col min="4440" max="4440" width="8.1640625" bestFit="1" customWidth="1"/>
    <col min="4441" max="4457" width="5.1640625" bestFit="1" customWidth="1"/>
    <col min="4458" max="4458" width="8.1640625" bestFit="1" customWidth="1"/>
    <col min="4459" max="4463" width="5.1640625" bestFit="1" customWidth="1"/>
    <col min="4464" max="4464" width="7.1640625" bestFit="1" customWidth="1"/>
    <col min="4465" max="4468" width="5.1640625" bestFit="1" customWidth="1"/>
    <col min="4469" max="4470" width="8.1640625" bestFit="1" customWidth="1"/>
    <col min="4471" max="4471" width="7.1640625" bestFit="1" customWidth="1"/>
    <col min="4472" max="4472" width="8.1640625" bestFit="1" customWidth="1"/>
    <col min="4473" max="4474" width="5.1640625" bestFit="1" customWidth="1"/>
    <col min="4475" max="4475" width="7.1640625" bestFit="1" customWidth="1"/>
    <col min="4476" max="4485" width="5.1640625" bestFit="1" customWidth="1"/>
    <col min="4486" max="4486" width="7.1640625" bestFit="1" customWidth="1"/>
    <col min="4487" max="4487" width="6.1640625" bestFit="1" customWidth="1"/>
    <col min="4488" max="4488" width="8.1640625" bestFit="1" customWidth="1"/>
    <col min="4489" max="4489" width="7.1640625" bestFit="1" customWidth="1"/>
    <col min="4490" max="4493" width="5.1640625" bestFit="1" customWidth="1"/>
    <col min="4494" max="4494" width="8.1640625" bestFit="1" customWidth="1"/>
    <col min="4495" max="4502" width="5.1640625" bestFit="1" customWidth="1"/>
    <col min="4503" max="4503" width="8.1640625" bestFit="1" customWidth="1"/>
    <col min="4504" max="4504" width="5.1640625" bestFit="1" customWidth="1"/>
    <col min="4505" max="4505" width="8.1640625" bestFit="1" customWidth="1"/>
    <col min="4506" max="4523" width="5.1640625" bestFit="1" customWidth="1"/>
    <col min="4524" max="4524" width="8.1640625" bestFit="1" customWidth="1"/>
    <col min="4525" max="4525" width="5.1640625" bestFit="1" customWidth="1"/>
    <col min="4526" max="4526" width="8.1640625" bestFit="1" customWidth="1"/>
    <col min="4527" max="4539" width="5.1640625" bestFit="1" customWidth="1"/>
    <col min="4540" max="4540" width="8.1640625" bestFit="1" customWidth="1"/>
    <col min="4541" max="4541" width="5.1640625" bestFit="1" customWidth="1"/>
    <col min="4542" max="4542" width="8.1640625" bestFit="1" customWidth="1"/>
    <col min="4543" max="4547" width="5.1640625" bestFit="1" customWidth="1"/>
    <col min="4548" max="4548" width="7.1640625" bestFit="1" customWidth="1"/>
    <col min="4549" max="4556" width="5.1640625" bestFit="1" customWidth="1"/>
    <col min="4557" max="4558" width="8.1640625" bestFit="1" customWidth="1"/>
    <col min="4559" max="4563" width="5.1640625" bestFit="1" customWidth="1"/>
    <col min="4564" max="4564" width="8.1640625" bestFit="1" customWidth="1"/>
    <col min="4565" max="4565" width="5.1640625" bestFit="1" customWidth="1"/>
    <col min="4566" max="4566" width="8.1640625" bestFit="1" customWidth="1"/>
    <col min="4567" max="4567" width="5.1640625" bestFit="1" customWidth="1"/>
    <col min="4568" max="4569" width="8.1640625" bestFit="1" customWidth="1"/>
    <col min="4570" max="4574" width="5.1640625" bestFit="1" customWidth="1"/>
    <col min="4575" max="4575" width="8.1640625" bestFit="1" customWidth="1"/>
    <col min="4576" max="4582" width="5.1640625" bestFit="1" customWidth="1"/>
    <col min="4583" max="4583" width="8.1640625" bestFit="1" customWidth="1"/>
    <col min="4584" max="4586" width="5.1640625" bestFit="1" customWidth="1"/>
    <col min="4587" max="4587" width="7.1640625" bestFit="1" customWidth="1"/>
    <col min="4588" max="4590" width="5.1640625" bestFit="1" customWidth="1"/>
    <col min="4591" max="4591" width="8.1640625" bestFit="1" customWidth="1"/>
    <col min="4592" max="4592" width="5.1640625" bestFit="1" customWidth="1"/>
    <col min="4593" max="4593" width="7.1640625" bestFit="1" customWidth="1"/>
    <col min="4594" max="4601" width="5.1640625" bestFit="1" customWidth="1"/>
    <col min="4602" max="4602" width="6.1640625" bestFit="1" customWidth="1"/>
    <col min="4603" max="4603" width="8.1640625" bestFit="1" customWidth="1"/>
    <col min="4604" max="4605" width="5.1640625" bestFit="1" customWidth="1"/>
    <col min="4606" max="4606" width="8.1640625" bestFit="1" customWidth="1"/>
    <col min="4607" max="4609" width="5.1640625" bestFit="1" customWidth="1"/>
    <col min="4610" max="4610" width="8.1640625" bestFit="1" customWidth="1"/>
    <col min="4611" max="4613" width="5.1640625" bestFit="1" customWidth="1"/>
    <col min="4614" max="4614" width="8.1640625" bestFit="1" customWidth="1"/>
    <col min="4615" max="4615" width="5.1640625" bestFit="1" customWidth="1"/>
    <col min="4616" max="4616" width="8.1640625" bestFit="1" customWidth="1"/>
    <col min="4617" max="4619" width="5.1640625" bestFit="1" customWidth="1"/>
    <col min="4620" max="4620" width="8.1640625" bestFit="1" customWidth="1"/>
    <col min="4621" max="4621" width="5.1640625" bestFit="1" customWidth="1"/>
    <col min="4622" max="4622" width="6.1640625" bestFit="1" customWidth="1"/>
    <col min="4623" max="4631" width="5.1640625" bestFit="1" customWidth="1"/>
    <col min="4632" max="4632" width="8.1640625" bestFit="1" customWidth="1"/>
    <col min="4633" max="4641" width="5.1640625" bestFit="1" customWidth="1"/>
    <col min="4642" max="4642" width="7.1640625" bestFit="1" customWidth="1"/>
    <col min="4643" max="4653" width="5.1640625" bestFit="1" customWidth="1"/>
    <col min="4654" max="4654" width="8.1640625" bestFit="1" customWidth="1"/>
    <col min="4655" max="4661" width="5.1640625" bestFit="1" customWidth="1"/>
    <col min="4662" max="4662" width="8.1640625" bestFit="1" customWidth="1"/>
    <col min="4663" max="4663" width="5.1640625" bestFit="1" customWidth="1"/>
    <col min="4664" max="4664" width="8.1640625" bestFit="1" customWidth="1"/>
    <col min="4665" max="4669" width="5.1640625" bestFit="1" customWidth="1"/>
    <col min="4670" max="4670" width="8.1640625" bestFit="1" customWidth="1"/>
    <col min="4671" max="4673" width="5.1640625" bestFit="1" customWidth="1"/>
    <col min="4674" max="4675" width="8.1640625" bestFit="1" customWidth="1"/>
    <col min="4676" max="4676" width="5.1640625" bestFit="1" customWidth="1"/>
    <col min="4677" max="4677" width="8.1640625" bestFit="1" customWidth="1"/>
    <col min="4678" max="4712" width="5.1640625" bestFit="1" customWidth="1"/>
    <col min="4713" max="4713" width="8.1640625" bestFit="1" customWidth="1"/>
    <col min="4714" max="4714" width="7.1640625" bestFit="1" customWidth="1"/>
    <col min="4715" max="4717" width="5.1640625" bestFit="1" customWidth="1"/>
    <col min="4718" max="4718" width="8.1640625" bestFit="1" customWidth="1"/>
    <col min="4719" max="4727" width="5.1640625" bestFit="1" customWidth="1"/>
    <col min="4728" max="4729" width="8.1640625" bestFit="1" customWidth="1"/>
    <col min="4730" max="4730" width="5.1640625" bestFit="1" customWidth="1"/>
    <col min="4731" max="4731" width="8.1640625" bestFit="1" customWidth="1"/>
    <col min="4732" max="4737" width="5.1640625" bestFit="1" customWidth="1"/>
    <col min="4738" max="4738" width="6.1640625" bestFit="1" customWidth="1"/>
    <col min="4739" max="4739" width="8.1640625" bestFit="1" customWidth="1"/>
    <col min="4740" max="4741" width="5.1640625" bestFit="1" customWidth="1"/>
    <col min="4742" max="4742" width="8.1640625" bestFit="1" customWidth="1"/>
    <col min="4743" max="4743" width="5.1640625" bestFit="1" customWidth="1"/>
    <col min="4744" max="4744" width="6.1640625" bestFit="1" customWidth="1"/>
    <col min="4745" max="4748" width="5.1640625" bestFit="1" customWidth="1"/>
    <col min="4749" max="4749" width="8.1640625" bestFit="1" customWidth="1"/>
    <col min="4750" max="4750" width="7.1640625" bestFit="1" customWidth="1"/>
    <col min="4751" max="4751" width="8.1640625" bestFit="1" customWidth="1"/>
    <col min="4752" max="4756" width="5.1640625" bestFit="1" customWidth="1"/>
    <col min="4757" max="4757" width="6.1640625" bestFit="1" customWidth="1"/>
    <col min="4758" max="4758" width="8.1640625" bestFit="1" customWidth="1"/>
    <col min="4759" max="4759" width="6.1640625" bestFit="1" customWidth="1"/>
    <col min="4760" max="4762" width="5.1640625" bestFit="1" customWidth="1"/>
    <col min="4763" max="4763" width="8.1640625" bestFit="1" customWidth="1"/>
    <col min="4764" max="4766" width="5.1640625" bestFit="1" customWidth="1"/>
    <col min="4767" max="4767" width="8.1640625" bestFit="1" customWidth="1"/>
    <col min="4768" max="4769" width="5.1640625" bestFit="1" customWidth="1"/>
    <col min="4770" max="4770" width="8.1640625" bestFit="1" customWidth="1"/>
    <col min="4771" max="4774" width="5.1640625" bestFit="1" customWidth="1"/>
    <col min="4775" max="4775" width="6.1640625" bestFit="1" customWidth="1"/>
    <col min="4776" max="4777" width="5.1640625" bestFit="1" customWidth="1"/>
    <col min="4778" max="4778" width="6.1640625" bestFit="1" customWidth="1"/>
    <col min="4779" max="4779" width="8.1640625" bestFit="1" customWidth="1"/>
    <col min="4780" max="4781" width="5.1640625" bestFit="1" customWidth="1"/>
    <col min="4782" max="4782" width="8.1640625" bestFit="1" customWidth="1"/>
    <col min="4783" max="4785" width="5.1640625" bestFit="1" customWidth="1"/>
    <col min="4786" max="4786" width="8.1640625" bestFit="1" customWidth="1"/>
    <col min="4787" max="4793" width="5.1640625" bestFit="1" customWidth="1"/>
    <col min="4794" max="4794" width="8.1640625" bestFit="1" customWidth="1"/>
    <col min="4795" max="4797" width="5.1640625" bestFit="1" customWidth="1"/>
    <col min="4798" max="4798" width="8.1640625" bestFit="1" customWidth="1"/>
    <col min="4799" max="4800" width="5.1640625" bestFit="1" customWidth="1"/>
    <col min="4801" max="4801" width="8.1640625" bestFit="1" customWidth="1"/>
    <col min="4802" max="4805" width="5.1640625" bestFit="1" customWidth="1"/>
    <col min="4806" max="4806" width="8.1640625" bestFit="1" customWidth="1"/>
    <col min="4807" max="4812" width="5.1640625" bestFit="1" customWidth="1"/>
    <col min="4813" max="4813" width="8.1640625" bestFit="1" customWidth="1"/>
    <col min="4814" max="4814" width="5.1640625" bestFit="1" customWidth="1"/>
    <col min="4815" max="4815" width="6.1640625" bestFit="1" customWidth="1"/>
    <col min="4816" max="4816" width="8.1640625" bestFit="1" customWidth="1"/>
    <col min="4817" max="4822" width="5.1640625" bestFit="1" customWidth="1"/>
    <col min="4823" max="4825" width="8.1640625" bestFit="1" customWidth="1"/>
    <col min="4826" max="4827" width="5.1640625" bestFit="1" customWidth="1"/>
    <col min="4828" max="4828" width="8.1640625" bestFit="1" customWidth="1"/>
    <col min="4829" max="4831" width="5.1640625" bestFit="1" customWidth="1"/>
    <col min="4832" max="4832" width="8.1640625" bestFit="1" customWidth="1"/>
    <col min="4833" max="4835" width="5.1640625" bestFit="1" customWidth="1"/>
    <col min="4836" max="4836" width="8.1640625" bestFit="1" customWidth="1"/>
    <col min="4837" max="4840" width="5.1640625" bestFit="1" customWidth="1"/>
    <col min="4841" max="4841" width="8.1640625" bestFit="1" customWidth="1"/>
    <col min="4842" max="4847" width="5.1640625" bestFit="1" customWidth="1"/>
    <col min="4848" max="4848" width="8.1640625" bestFit="1" customWidth="1"/>
    <col min="4849" max="4849" width="7.1640625" bestFit="1" customWidth="1"/>
    <col min="4850" max="4861" width="5.1640625" bestFit="1" customWidth="1"/>
    <col min="4862" max="4862" width="8.1640625" bestFit="1" customWidth="1"/>
    <col min="4863" max="4873" width="5.1640625" bestFit="1" customWidth="1"/>
    <col min="4874" max="4874" width="8.1640625" bestFit="1" customWidth="1"/>
    <col min="4875" max="4875" width="5.1640625" bestFit="1" customWidth="1"/>
    <col min="4876" max="4877" width="8.1640625" bestFit="1" customWidth="1"/>
    <col min="4878" max="4886" width="5.1640625" bestFit="1" customWidth="1"/>
    <col min="4887" max="4887" width="8.1640625" bestFit="1" customWidth="1"/>
    <col min="4888" max="4889" width="5.1640625" bestFit="1" customWidth="1"/>
    <col min="4890" max="4890" width="8.1640625" bestFit="1" customWidth="1"/>
    <col min="4891" max="4892" width="5.1640625" bestFit="1" customWidth="1"/>
    <col min="4893" max="4893" width="6.1640625" bestFit="1" customWidth="1"/>
    <col min="4894" max="4894" width="8.1640625" bestFit="1" customWidth="1"/>
    <col min="4895" max="4900" width="5.1640625" bestFit="1" customWidth="1"/>
    <col min="4901" max="4901" width="8.1640625" bestFit="1" customWidth="1"/>
    <col min="4902" max="4912" width="5.1640625" bestFit="1" customWidth="1"/>
    <col min="4913" max="4913" width="8.1640625" bestFit="1" customWidth="1"/>
    <col min="4914" max="4920" width="5.1640625" bestFit="1" customWidth="1"/>
    <col min="4921" max="4921" width="8.1640625" bestFit="1" customWidth="1"/>
    <col min="4922" max="4923" width="5.1640625" bestFit="1" customWidth="1"/>
    <col min="4924" max="4924" width="8.1640625" bestFit="1" customWidth="1"/>
    <col min="4925" max="4927" width="5.1640625" bestFit="1" customWidth="1"/>
    <col min="4928" max="4928" width="8.1640625" bestFit="1" customWidth="1"/>
    <col min="4929" max="4929" width="5.1640625" bestFit="1" customWidth="1"/>
    <col min="4930" max="4930" width="8.1640625" bestFit="1" customWidth="1"/>
    <col min="4931" max="4941" width="5.1640625" bestFit="1" customWidth="1"/>
    <col min="4942" max="4942" width="8.1640625" bestFit="1" customWidth="1"/>
    <col min="4943" max="4943" width="6.1640625" bestFit="1" customWidth="1"/>
    <col min="4944" max="4944" width="7.1640625" bestFit="1" customWidth="1"/>
    <col min="4945" max="4945" width="8.1640625" bestFit="1" customWidth="1"/>
    <col min="4946" max="4949" width="5.1640625" bestFit="1" customWidth="1"/>
    <col min="4950" max="4950" width="8.1640625" bestFit="1" customWidth="1"/>
    <col min="4951" max="4951" width="5.1640625" bestFit="1" customWidth="1"/>
    <col min="4952" max="4952" width="8.1640625" bestFit="1" customWidth="1"/>
    <col min="4953" max="4961" width="5.1640625" bestFit="1" customWidth="1"/>
    <col min="4962" max="4965" width="6.1640625" bestFit="1" customWidth="1"/>
    <col min="4966" max="4966" width="9.1640625" bestFit="1" customWidth="1"/>
    <col min="4967" max="4972" width="6.1640625" bestFit="1" customWidth="1"/>
    <col min="4973" max="4973" width="8.1640625" bestFit="1" customWidth="1"/>
    <col min="4974" max="4985" width="6.1640625" bestFit="1" customWidth="1"/>
    <col min="4986" max="4986" width="9.1640625" bestFit="1" customWidth="1"/>
    <col min="4987" max="4989" width="6.1640625" bestFit="1" customWidth="1"/>
    <col min="4990" max="4990" width="9.1640625" bestFit="1" customWidth="1"/>
    <col min="4991" max="4994" width="6.1640625" bestFit="1" customWidth="1"/>
    <col min="4995" max="4995" width="9.1640625" bestFit="1" customWidth="1"/>
    <col min="4996" max="5006" width="6.1640625" bestFit="1" customWidth="1"/>
    <col min="5007" max="5007" width="9.1640625" bestFit="1" customWidth="1"/>
    <col min="5008" max="5021" width="6.1640625" bestFit="1" customWidth="1"/>
    <col min="5022" max="5022" width="9.1640625" bestFit="1" customWidth="1"/>
    <col min="5023" max="5026" width="6.1640625" bestFit="1" customWidth="1"/>
    <col min="5027" max="5027" width="9.1640625" bestFit="1" customWidth="1"/>
    <col min="5028" max="5029" width="6.1640625" bestFit="1" customWidth="1"/>
    <col min="5030" max="5030" width="9.1640625" bestFit="1" customWidth="1"/>
    <col min="5031" max="5034" width="6.1640625" bestFit="1" customWidth="1"/>
    <col min="5035" max="5035" width="9.1640625" bestFit="1" customWidth="1"/>
    <col min="5036" max="5038" width="6.1640625" bestFit="1" customWidth="1"/>
    <col min="5039" max="5039" width="8.1640625" bestFit="1" customWidth="1"/>
    <col min="5040" max="5044" width="6.1640625" bestFit="1" customWidth="1"/>
    <col min="5045" max="5045" width="9.1640625" bestFit="1" customWidth="1"/>
    <col min="5046" max="5050" width="6.1640625" bestFit="1" customWidth="1"/>
    <col min="5051" max="5051" width="8.1640625" bestFit="1" customWidth="1"/>
    <col min="5052" max="5052" width="9.1640625" bestFit="1" customWidth="1"/>
    <col min="5053" max="5057" width="6.1640625" bestFit="1" customWidth="1"/>
    <col min="5058" max="5058" width="8.1640625" bestFit="1" customWidth="1"/>
    <col min="5059" max="5059" width="6.1640625" bestFit="1" customWidth="1"/>
    <col min="5060" max="5060" width="9.1640625" bestFit="1" customWidth="1"/>
    <col min="5061" max="5064" width="6.1640625" bestFit="1" customWidth="1"/>
    <col min="5065" max="5065" width="9.1640625" bestFit="1" customWidth="1"/>
    <col min="5066" max="5066" width="6.1640625" bestFit="1" customWidth="1"/>
    <col min="5067" max="5067" width="8.1640625" bestFit="1" customWidth="1"/>
    <col min="5068" max="5068" width="9.1640625" bestFit="1" customWidth="1"/>
    <col min="5069" max="5069" width="6.1640625" bestFit="1" customWidth="1"/>
    <col min="5070" max="5070" width="9.1640625" bestFit="1" customWidth="1"/>
    <col min="5071" max="5081" width="6.1640625" bestFit="1" customWidth="1"/>
    <col min="5082" max="5082" width="8.1640625" bestFit="1" customWidth="1"/>
    <col min="5083" max="5083" width="6.1640625" bestFit="1" customWidth="1"/>
    <col min="5084" max="5084" width="9.1640625" bestFit="1" customWidth="1"/>
    <col min="5085" max="5085" width="8.1640625" bestFit="1" customWidth="1"/>
    <col min="5086" max="5090" width="6.1640625" bestFit="1" customWidth="1"/>
    <col min="5091" max="5091" width="9.1640625" bestFit="1" customWidth="1"/>
    <col min="5092" max="5092" width="8.1640625" bestFit="1" customWidth="1"/>
    <col min="5093" max="5096" width="6.1640625" bestFit="1" customWidth="1"/>
    <col min="5097" max="5098" width="9.1640625" bestFit="1" customWidth="1"/>
    <col min="5099" max="5102" width="6.1640625" bestFit="1" customWidth="1"/>
    <col min="5103" max="5103" width="8.1640625" bestFit="1" customWidth="1"/>
    <col min="5104" max="5106" width="6.1640625" bestFit="1" customWidth="1"/>
    <col min="5107" max="5107" width="8.1640625" bestFit="1" customWidth="1"/>
    <col min="5108" max="5110" width="6.1640625" bestFit="1" customWidth="1"/>
    <col min="5111" max="5111" width="9.1640625" bestFit="1" customWidth="1"/>
    <col min="5112" max="5115" width="6.1640625" bestFit="1" customWidth="1"/>
    <col min="5116" max="5117" width="9.1640625" bestFit="1" customWidth="1"/>
    <col min="5118" max="5119" width="6.1640625" bestFit="1" customWidth="1"/>
    <col min="5120" max="5120" width="9.1640625" bestFit="1" customWidth="1"/>
    <col min="5121" max="5125" width="6.1640625" bestFit="1" customWidth="1"/>
    <col min="5126" max="5126" width="9.1640625" bestFit="1" customWidth="1"/>
    <col min="5127" max="5132" width="6.1640625" bestFit="1" customWidth="1"/>
    <col min="5133" max="5133" width="9.1640625" bestFit="1" customWidth="1"/>
    <col min="5134" max="5135" width="6.1640625" bestFit="1" customWidth="1"/>
    <col min="5136" max="5136" width="8.1640625" bestFit="1" customWidth="1"/>
    <col min="5137" max="5137" width="9.1640625" bestFit="1" customWidth="1"/>
    <col min="5138" max="5138" width="6.1640625" bestFit="1" customWidth="1"/>
    <col min="5139" max="5139" width="9.1640625" bestFit="1" customWidth="1"/>
    <col min="5140" max="5143" width="6.1640625" bestFit="1" customWidth="1"/>
    <col min="5144" max="5144" width="9.1640625" bestFit="1" customWidth="1"/>
    <col min="5145" max="5146" width="6.1640625" bestFit="1" customWidth="1"/>
    <col min="5147" max="5147" width="9.1640625" bestFit="1" customWidth="1"/>
    <col min="5148" max="5156" width="6.1640625" bestFit="1" customWidth="1"/>
    <col min="5157" max="5157" width="8.1640625" bestFit="1" customWidth="1"/>
    <col min="5158" max="5159" width="6.1640625" bestFit="1" customWidth="1"/>
    <col min="5160" max="5160" width="9.1640625" bestFit="1" customWidth="1"/>
    <col min="5161" max="5161" width="8.1640625" bestFit="1" customWidth="1"/>
    <col min="5162" max="5168" width="6.1640625" bestFit="1" customWidth="1"/>
    <col min="5169" max="5169" width="8.1640625" bestFit="1" customWidth="1"/>
    <col min="5170" max="5171" width="9.1640625" bestFit="1" customWidth="1"/>
    <col min="5172" max="5173" width="6.1640625" bestFit="1" customWidth="1"/>
    <col min="5174" max="5174" width="9.1640625" bestFit="1" customWidth="1"/>
    <col min="5175" max="5175" width="8.1640625" bestFit="1" customWidth="1"/>
    <col min="5176" max="5181" width="6.1640625" bestFit="1" customWidth="1"/>
    <col min="5182" max="5182" width="9.1640625" bestFit="1" customWidth="1"/>
    <col min="5183" max="5183" width="6.1640625" bestFit="1" customWidth="1"/>
    <col min="5184" max="5184" width="9.1640625" bestFit="1" customWidth="1"/>
    <col min="5185" max="5187" width="6.1640625" bestFit="1" customWidth="1"/>
    <col min="5188" max="5188" width="9.1640625" bestFit="1" customWidth="1"/>
    <col min="5189" max="5190" width="6.1640625" bestFit="1" customWidth="1"/>
    <col min="5191" max="5192" width="9.1640625" bestFit="1" customWidth="1"/>
    <col min="5193" max="5193" width="6.1640625" bestFit="1" customWidth="1"/>
    <col min="5194" max="5194" width="9.1640625" bestFit="1" customWidth="1"/>
    <col min="5195" max="5204" width="6.1640625" bestFit="1" customWidth="1"/>
    <col min="5205" max="5205" width="9.1640625" bestFit="1" customWidth="1"/>
    <col min="5206" max="5221" width="6.1640625" bestFit="1" customWidth="1"/>
    <col min="5222" max="5222" width="8.1640625" bestFit="1" customWidth="1"/>
    <col min="5223" max="5223" width="6.1640625" bestFit="1" customWidth="1"/>
    <col min="5224" max="5224" width="9.1640625" bestFit="1" customWidth="1"/>
    <col min="5225" max="5228" width="6.1640625" bestFit="1" customWidth="1"/>
    <col min="5229" max="5229" width="9.1640625" bestFit="1" customWidth="1"/>
    <col min="5230" max="5236" width="6.1640625" bestFit="1" customWidth="1"/>
    <col min="5237" max="5237" width="9.1640625" bestFit="1" customWidth="1"/>
    <col min="5238" max="5242" width="6.1640625" bestFit="1" customWidth="1"/>
    <col min="5243" max="5243" width="9.1640625" bestFit="1" customWidth="1"/>
    <col min="5244" max="5246" width="6.1640625" bestFit="1" customWidth="1"/>
    <col min="5247" max="5247" width="9.1640625" bestFit="1" customWidth="1"/>
    <col min="5248" max="5248" width="8.1640625" bestFit="1" customWidth="1"/>
    <col min="5249" max="5249" width="9.1640625" bestFit="1" customWidth="1"/>
    <col min="5250" max="5256" width="6.1640625" bestFit="1" customWidth="1"/>
    <col min="5257" max="5257" width="9.1640625" bestFit="1" customWidth="1"/>
    <col min="5258" max="5258" width="6.1640625" bestFit="1" customWidth="1"/>
    <col min="5259" max="5259" width="8.1640625" bestFit="1" customWidth="1"/>
    <col min="5260" max="5260" width="9.1640625" bestFit="1" customWidth="1"/>
    <col min="5261" max="5262" width="6.1640625" bestFit="1" customWidth="1"/>
    <col min="5263" max="5263" width="9.1640625" bestFit="1" customWidth="1"/>
    <col min="5264" max="5275" width="6.1640625" bestFit="1" customWidth="1"/>
    <col min="5276" max="5277" width="9.1640625" bestFit="1" customWidth="1"/>
    <col min="5278" max="5283" width="6.1640625" bestFit="1" customWidth="1"/>
    <col min="5284" max="5284" width="9.1640625" bestFit="1" customWidth="1"/>
    <col min="5285" max="5288" width="6.1640625" bestFit="1" customWidth="1"/>
    <col min="5289" max="5290" width="8.1640625" bestFit="1" customWidth="1"/>
    <col min="5291" max="5298" width="6.1640625" bestFit="1" customWidth="1"/>
    <col min="5299" max="5299" width="9.1640625" bestFit="1" customWidth="1"/>
    <col min="5300" max="5301" width="6.1640625" bestFit="1" customWidth="1"/>
    <col min="5302" max="5302" width="9.1640625" bestFit="1" customWidth="1"/>
    <col min="5303" max="5307" width="6.1640625" bestFit="1" customWidth="1"/>
    <col min="5308" max="5308" width="8.1640625" bestFit="1" customWidth="1"/>
    <col min="5309" max="5309" width="9.1640625" bestFit="1" customWidth="1"/>
    <col min="5310" max="5310" width="6.1640625" bestFit="1" customWidth="1"/>
    <col min="5311" max="5311" width="9.1640625" bestFit="1" customWidth="1"/>
    <col min="5312" max="5316" width="6.1640625" bestFit="1" customWidth="1"/>
    <col min="5317" max="5317" width="8.1640625" bestFit="1" customWidth="1"/>
    <col min="5318" max="5319" width="6.1640625" bestFit="1" customWidth="1"/>
    <col min="5320" max="5320" width="9.1640625" bestFit="1" customWidth="1"/>
    <col min="5321" max="5322" width="6.1640625" bestFit="1" customWidth="1"/>
    <col min="5323" max="5324" width="9.1640625" bestFit="1" customWidth="1"/>
    <col min="5325" max="5325" width="6.1640625" bestFit="1" customWidth="1"/>
    <col min="5326" max="5326" width="8.1640625" bestFit="1" customWidth="1"/>
    <col min="5327" max="5327" width="6.1640625" bestFit="1" customWidth="1"/>
    <col min="5328" max="5330" width="9.1640625" bestFit="1" customWidth="1"/>
    <col min="5331" max="5331" width="6.1640625" bestFit="1" customWidth="1"/>
    <col min="5332" max="5332" width="9.1640625" bestFit="1" customWidth="1"/>
    <col min="5333" max="5334" width="6.1640625" bestFit="1" customWidth="1"/>
    <col min="5335" max="5335" width="8.1640625" bestFit="1" customWidth="1"/>
    <col min="5336" max="5339" width="6.1640625" bestFit="1" customWidth="1"/>
    <col min="5340" max="5341" width="9.1640625" bestFit="1" customWidth="1"/>
    <col min="5342" max="5342" width="6.1640625" bestFit="1" customWidth="1"/>
    <col min="5343" max="5343" width="9.1640625" bestFit="1" customWidth="1"/>
    <col min="5344" max="5345" width="6.1640625" bestFit="1" customWidth="1"/>
    <col min="5346" max="5347" width="9.1640625" bestFit="1" customWidth="1"/>
    <col min="5348" max="5351" width="6.1640625" bestFit="1" customWidth="1"/>
    <col min="5352" max="5352" width="9.1640625" bestFit="1" customWidth="1"/>
    <col min="5353" max="5353" width="6.1640625" bestFit="1" customWidth="1"/>
    <col min="5354" max="5355" width="9.1640625" bestFit="1" customWidth="1"/>
    <col min="5356" max="5356" width="6.1640625" bestFit="1" customWidth="1"/>
    <col min="5357" max="5357" width="9.1640625" bestFit="1" customWidth="1"/>
    <col min="5358" max="5361" width="6.1640625" bestFit="1" customWidth="1"/>
    <col min="5362" max="5363" width="8.1640625" bestFit="1" customWidth="1"/>
    <col min="5364" max="5369" width="6.1640625" bestFit="1" customWidth="1"/>
    <col min="5370" max="5370" width="9.1640625" bestFit="1" customWidth="1"/>
    <col min="5371" max="5371" width="8.1640625" bestFit="1" customWidth="1"/>
    <col min="5372" max="5374" width="9.1640625" bestFit="1" customWidth="1"/>
    <col min="5375" max="5375" width="6.1640625" bestFit="1" customWidth="1"/>
    <col min="5376" max="5376" width="9.1640625" bestFit="1" customWidth="1"/>
    <col min="5377" max="5378" width="6.1640625" bestFit="1" customWidth="1"/>
    <col min="5379" max="5379" width="8.1640625" bestFit="1" customWidth="1"/>
    <col min="5380" max="5382" width="6.1640625" bestFit="1" customWidth="1"/>
    <col min="5383" max="5383" width="9.1640625" bestFit="1" customWidth="1"/>
    <col min="5384" max="5384" width="6.1640625" bestFit="1" customWidth="1"/>
    <col min="5385" max="5385" width="9.1640625" bestFit="1" customWidth="1"/>
    <col min="5386" max="5387" width="6.1640625" bestFit="1" customWidth="1"/>
    <col min="5388" max="5388" width="9.1640625" bestFit="1" customWidth="1"/>
    <col min="5389" max="5393" width="6.1640625" bestFit="1" customWidth="1"/>
    <col min="5394" max="5394" width="9.1640625" bestFit="1" customWidth="1"/>
    <col min="5395" max="5396" width="6.1640625" bestFit="1" customWidth="1"/>
    <col min="5397" max="5397" width="9.1640625" bestFit="1" customWidth="1"/>
    <col min="5398" max="5401" width="6.1640625" bestFit="1" customWidth="1"/>
    <col min="5402" max="5403" width="9.1640625" bestFit="1" customWidth="1"/>
    <col min="5404" max="5404" width="6.1640625" bestFit="1" customWidth="1"/>
    <col min="5405" max="5405" width="9.1640625" bestFit="1" customWidth="1"/>
    <col min="5406" max="5406" width="6.1640625" bestFit="1" customWidth="1"/>
    <col min="5407" max="5408" width="9.1640625" bestFit="1" customWidth="1"/>
    <col min="5409" max="5411" width="6.1640625" bestFit="1" customWidth="1"/>
    <col min="5412" max="5412" width="9.1640625" bestFit="1" customWidth="1"/>
    <col min="5413" max="5414" width="8.1640625" bestFit="1" customWidth="1"/>
    <col min="5415" max="5415" width="9.1640625" bestFit="1" customWidth="1"/>
    <col min="5416" max="5416" width="6.1640625" bestFit="1" customWidth="1"/>
    <col min="5417" max="5417" width="9.1640625" bestFit="1" customWidth="1"/>
    <col min="5418" max="5418" width="6.1640625" bestFit="1" customWidth="1"/>
    <col min="5419" max="5419" width="9.1640625" bestFit="1" customWidth="1"/>
    <col min="5420" max="5422" width="6.1640625" bestFit="1" customWidth="1"/>
    <col min="5423" max="5423" width="9.1640625" bestFit="1" customWidth="1"/>
    <col min="5424" max="5426" width="6.1640625" bestFit="1" customWidth="1"/>
    <col min="5427" max="5427" width="9.1640625" bestFit="1" customWidth="1"/>
    <col min="5428" max="5433" width="6.1640625" bestFit="1" customWidth="1"/>
    <col min="5434" max="5434" width="8.1640625" bestFit="1" customWidth="1"/>
    <col min="5435" max="5438" width="6.1640625" bestFit="1" customWidth="1"/>
    <col min="5439" max="5439" width="9.1640625" bestFit="1" customWidth="1"/>
    <col min="5440" max="5440" width="6.1640625" bestFit="1" customWidth="1"/>
    <col min="5441" max="5442" width="9.1640625" bestFit="1" customWidth="1"/>
    <col min="5443" max="5453" width="6.1640625" bestFit="1" customWidth="1"/>
    <col min="5454" max="5455" width="9.1640625" bestFit="1" customWidth="1"/>
    <col min="5456" max="5458" width="6.1640625" bestFit="1" customWidth="1"/>
    <col min="5459" max="5459" width="8.1640625" bestFit="1" customWidth="1"/>
    <col min="5460" max="5460" width="6.1640625" bestFit="1" customWidth="1"/>
    <col min="5461" max="5461" width="9.1640625" bestFit="1" customWidth="1"/>
    <col min="5462" max="5464" width="6.1640625" bestFit="1" customWidth="1"/>
    <col min="5465" max="5465" width="8.1640625" bestFit="1" customWidth="1"/>
    <col min="5466" max="5469" width="6.1640625" bestFit="1" customWidth="1"/>
    <col min="5470" max="5471" width="9.1640625" bestFit="1" customWidth="1"/>
    <col min="5472" max="5472" width="6.1640625" bestFit="1" customWidth="1"/>
    <col min="5473" max="5473" width="9.1640625" bestFit="1" customWidth="1"/>
    <col min="5474" max="5479" width="6.1640625" bestFit="1" customWidth="1"/>
    <col min="5480" max="5480" width="8.1640625" bestFit="1" customWidth="1"/>
    <col min="5481" max="5481" width="6.1640625" bestFit="1" customWidth="1"/>
    <col min="5482" max="5482" width="9.1640625" bestFit="1" customWidth="1"/>
    <col min="5483" max="5484" width="6.1640625" bestFit="1" customWidth="1"/>
    <col min="5485" max="5485" width="8.1640625" bestFit="1" customWidth="1"/>
    <col min="5486" max="5486" width="9.1640625" bestFit="1" customWidth="1"/>
    <col min="5487" max="5487" width="6.1640625" bestFit="1" customWidth="1"/>
    <col min="5488" max="5488" width="9.1640625" bestFit="1" customWidth="1"/>
    <col min="5489" max="5490" width="6.1640625" bestFit="1" customWidth="1"/>
    <col min="5491" max="5492" width="9.1640625" bestFit="1" customWidth="1"/>
    <col min="5493" max="5493" width="6.1640625" bestFit="1" customWidth="1"/>
    <col min="5494" max="5494" width="9.1640625" bestFit="1" customWidth="1"/>
    <col min="5495" max="5496" width="6.1640625" bestFit="1" customWidth="1"/>
    <col min="5497" max="5497" width="9.1640625" bestFit="1" customWidth="1"/>
    <col min="5498" max="5499" width="6.1640625" bestFit="1" customWidth="1"/>
    <col min="5500" max="5500" width="9.1640625" bestFit="1" customWidth="1"/>
    <col min="5501" max="5501" width="8.1640625" bestFit="1" customWidth="1"/>
    <col min="5502" max="5503" width="6.1640625" bestFit="1" customWidth="1"/>
    <col min="5504" max="5504" width="8.1640625" bestFit="1" customWidth="1"/>
    <col min="5505" max="5505" width="6.1640625" bestFit="1" customWidth="1"/>
    <col min="5506" max="5506" width="9.1640625" bestFit="1" customWidth="1"/>
    <col min="5507" max="5507" width="8.1640625" bestFit="1" customWidth="1"/>
    <col min="5508" max="5508" width="6.1640625" bestFit="1" customWidth="1"/>
    <col min="5509" max="5510" width="9.1640625" bestFit="1" customWidth="1"/>
    <col min="5511" max="5514" width="6.1640625" bestFit="1" customWidth="1"/>
    <col min="5515" max="5516" width="9.1640625" bestFit="1" customWidth="1"/>
    <col min="5517" max="5517" width="8.1640625" bestFit="1" customWidth="1"/>
    <col min="5518" max="5518" width="6.1640625" bestFit="1" customWidth="1"/>
    <col min="5519" max="5519" width="8.1640625" bestFit="1" customWidth="1"/>
    <col min="5520" max="5521" width="9.1640625" bestFit="1" customWidth="1"/>
    <col min="5522" max="5522" width="7.1640625" bestFit="1" customWidth="1"/>
    <col min="5523" max="5523" width="10.1640625" bestFit="1" customWidth="1"/>
    <col min="5524" max="5525" width="7.1640625" bestFit="1" customWidth="1"/>
    <col min="5526" max="5526" width="10.1640625" bestFit="1" customWidth="1"/>
    <col min="5527" max="5528" width="7.1640625" bestFit="1" customWidth="1"/>
    <col min="5529" max="5529" width="9.1640625" bestFit="1" customWidth="1"/>
    <col min="5530" max="5530" width="7.1640625" bestFit="1" customWidth="1"/>
    <col min="5531" max="5535" width="10.1640625" bestFit="1" customWidth="1"/>
    <col min="5536" max="5540" width="7.1640625" bestFit="1" customWidth="1"/>
    <col min="5541" max="5541" width="10.1640625" bestFit="1" customWidth="1"/>
    <col min="5542" max="5542" width="7.1640625" bestFit="1" customWidth="1"/>
    <col min="5543" max="5543" width="10.1640625" bestFit="1" customWidth="1"/>
    <col min="5544" max="5545" width="7.1640625" bestFit="1" customWidth="1"/>
    <col min="5546" max="5550" width="10.1640625" bestFit="1" customWidth="1"/>
    <col min="5551" max="5551" width="7.1640625" bestFit="1" customWidth="1"/>
    <col min="5552" max="5552" width="10.1640625" bestFit="1" customWidth="1"/>
    <col min="5553" max="5553" width="7.1640625" bestFit="1" customWidth="1"/>
    <col min="5554" max="5554" width="9.1640625" bestFit="1" customWidth="1"/>
    <col min="5555" max="5557" width="7.1640625" bestFit="1" customWidth="1"/>
    <col min="5558" max="5558" width="10.1640625" bestFit="1" customWidth="1"/>
    <col min="5559" max="5559" width="9.1640625" bestFit="1" customWidth="1"/>
    <col min="5560" max="5560" width="10.1640625" bestFit="1" customWidth="1"/>
    <col min="5561" max="5561" width="9.1640625" bestFit="1" customWidth="1"/>
    <col min="5562" max="5562" width="10.1640625" bestFit="1" customWidth="1"/>
    <col min="5563" max="5567" width="7.1640625" bestFit="1" customWidth="1"/>
    <col min="5568" max="5568" width="10.1640625" bestFit="1" customWidth="1"/>
    <col min="5569" max="5569" width="7.1640625" bestFit="1" customWidth="1"/>
    <col min="5570" max="5570" width="10.1640625" bestFit="1" customWidth="1"/>
    <col min="5571" max="5571" width="9.1640625" bestFit="1" customWidth="1"/>
    <col min="5572" max="5572" width="10.1640625" bestFit="1" customWidth="1"/>
    <col min="5573" max="5573" width="7.1640625" bestFit="1" customWidth="1"/>
    <col min="5574" max="5574" width="9.1640625" bestFit="1" customWidth="1"/>
    <col min="5575" max="5575" width="10.1640625" bestFit="1" customWidth="1"/>
    <col min="5576" max="5576" width="7.1640625" bestFit="1" customWidth="1"/>
    <col min="5577" max="5578" width="10.1640625" bestFit="1" customWidth="1"/>
    <col min="5579" max="5579" width="7.1640625" bestFit="1" customWidth="1"/>
    <col min="5580" max="5580" width="10.1640625" bestFit="1" customWidth="1"/>
    <col min="5581" max="5581" width="7.1640625" bestFit="1" customWidth="1"/>
    <col min="5582" max="5582" width="10.1640625" bestFit="1" customWidth="1"/>
    <col min="5583" max="5583" width="7.1640625" bestFit="1" customWidth="1"/>
    <col min="5584" max="5584" width="9.1640625" bestFit="1" customWidth="1"/>
    <col min="5585" max="5585" width="10.1640625" bestFit="1" customWidth="1"/>
    <col min="5586" max="5590" width="7.1640625" bestFit="1" customWidth="1"/>
    <col min="5591" max="5594" width="10.1640625" bestFit="1" customWidth="1"/>
    <col min="5595" max="5596" width="7.1640625" bestFit="1" customWidth="1"/>
    <col min="5597" max="5597" width="10.1640625" bestFit="1" customWidth="1"/>
    <col min="5598" max="5599" width="11.1640625" bestFit="1" customWidth="1"/>
    <col min="5600" max="5600" width="20.5" bestFit="1" customWidth="1"/>
    <col min="5601" max="5601" width="18" bestFit="1" customWidth="1"/>
    <col min="5602" max="5602" width="16.6640625" bestFit="1" customWidth="1"/>
    <col min="5603" max="5603" width="14" bestFit="1" customWidth="1"/>
  </cols>
  <sheetData>
    <row r="2" spans="1:6" x14ac:dyDescent="0.2">
      <c r="A2" s="7" t="s">
        <v>8223</v>
      </c>
      <c r="B2" t="s">
        <v>8363</v>
      </c>
    </row>
    <row r="4" spans="1:6" x14ac:dyDescent="0.2">
      <c r="A4" s="7" t="s">
        <v>8364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8310</v>
      </c>
      <c r="B6" s="6">
        <v>40</v>
      </c>
      <c r="C6" s="6">
        <v>180</v>
      </c>
      <c r="D6" s="6"/>
      <c r="E6" s="6">
        <v>300</v>
      </c>
      <c r="F6" s="6">
        <v>520</v>
      </c>
    </row>
    <row r="7" spans="1:6" x14ac:dyDescent="0.2">
      <c r="A7" s="8" t="s">
        <v>8336</v>
      </c>
      <c r="B7" s="6">
        <v>20</v>
      </c>
      <c r="C7" s="6">
        <v>140</v>
      </c>
      <c r="D7" s="6">
        <v>6</v>
      </c>
      <c r="E7" s="6">
        <v>34</v>
      </c>
      <c r="F7" s="6">
        <v>200</v>
      </c>
    </row>
    <row r="8" spans="1:6" x14ac:dyDescent="0.2">
      <c r="A8" s="8" t="s">
        <v>8333</v>
      </c>
      <c r="B8" s="6"/>
      <c r="C8" s="6">
        <v>140</v>
      </c>
      <c r="D8" s="6"/>
      <c r="E8" s="6">
        <v>80</v>
      </c>
      <c r="F8" s="6">
        <v>220</v>
      </c>
    </row>
    <row r="9" spans="1:6" x14ac:dyDescent="0.2">
      <c r="A9" s="8" t="s">
        <v>8331</v>
      </c>
      <c r="B9" s="6">
        <v>24</v>
      </c>
      <c r="C9" s="6"/>
      <c r="D9" s="6"/>
      <c r="E9" s="6"/>
      <c r="F9" s="6">
        <v>24</v>
      </c>
    </row>
    <row r="10" spans="1:6" x14ac:dyDescent="0.2">
      <c r="A10" s="8" t="s">
        <v>8325</v>
      </c>
      <c r="B10" s="6">
        <v>20</v>
      </c>
      <c r="C10" s="6">
        <v>120</v>
      </c>
      <c r="D10" s="6">
        <v>20</v>
      </c>
      <c r="E10" s="6">
        <v>540</v>
      </c>
      <c r="F10" s="6">
        <v>700</v>
      </c>
    </row>
    <row r="11" spans="1:6" x14ac:dyDescent="0.2">
      <c r="A11" s="8" t="s">
        <v>8338</v>
      </c>
      <c r="B11" s="6"/>
      <c r="C11" s="6">
        <v>117</v>
      </c>
      <c r="D11" s="6"/>
      <c r="E11" s="6">
        <v>103</v>
      </c>
      <c r="F11" s="6">
        <v>220</v>
      </c>
    </row>
    <row r="12" spans="1:6" x14ac:dyDescent="0.2">
      <c r="A12" s="8" t="s">
        <v>8322</v>
      </c>
      <c r="B12" s="6">
        <v>30</v>
      </c>
      <c r="C12" s="6">
        <v>127</v>
      </c>
      <c r="D12" s="6"/>
      <c r="E12" s="6">
        <v>80</v>
      </c>
      <c r="F12" s="6">
        <v>237</v>
      </c>
    </row>
    <row r="13" spans="1:6" x14ac:dyDescent="0.2">
      <c r="A13" s="8" t="s">
        <v>8319</v>
      </c>
      <c r="B13" s="6">
        <v>178</v>
      </c>
      <c r="C13" s="6">
        <v>213</v>
      </c>
      <c r="D13" s="6"/>
      <c r="E13" s="6">
        <v>209</v>
      </c>
      <c r="F13" s="6">
        <v>600</v>
      </c>
    </row>
    <row r="14" spans="1:6" x14ac:dyDescent="0.2">
      <c r="A14" s="8" t="s">
        <v>8317</v>
      </c>
      <c r="B14" s="6">
        <v>37</v>
      </c>
      <c r="C14" s="6">
        <v>493</v>
      </c>
      <c r="D14" s="6">
        <v>24</v>
      </c>
      <c r="E14" s="6">
        <v>839</v>
      </c>
      <c r="F14" s="6">
        <v>1393</v>
      </c>
    </row>
    <row r="15" spans="1:6" x14ac:dyDescent="0.2">
      <c r="A15" s="8" t="s">
        <v>8361</v>
      </c>
      <c r="B15" s="6">
        <v>349</v>
      </c>
      <c r="C15" s="6">
        <v>1530</v>
      </c>
      <c r="D15" s="6">
        <v>50</v>
      </c>
      <c r="E15" s="6">
        <v>2185</v>
      </c>
      <c r="F15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Goal</vt:lpstr>
      <vt:lpstr>Dates Pivot Table</vt:lpstr>
      <vt:lpstr>Sub-Category Pivot Table</vt:lpstr>
      <vt:lpstr>Category Pivot Tabe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2020-01-02T03:38:53Z</dcterms:modified>
</cp:coreProperties>
</file>